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9.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28770" windowHeight="12105"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Sheet1" sheetId="13" r:id="rId9"/>
    <sheet name="Twitter Search Ntwrk Top Items" sheetId="9" r:id="rId10"/>
    <sheet name="Words" sheetId="10" r:id="rId11"/>
    <sheet name="Word Pairs" sheetId="11" r:id="rId12"/>
    <sheet name="Top Items" sheetId="12" r:id="rId13"/>
    <sheet name="Vertex Content" sheetId="14" r:id="rId14"/>
    <sheet name="Word List" sheetId="15" r:id="rId15"/>
    <sheet name="Export Options" sheetId="16" r:id="rId16"/>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62913"/>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<sst xmlns="http://schemas.openxmlformats.org/spreadsheetml/2006/main" count="4746" uniqueCount="1166">
  <si>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</si>
  <si>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</si>
  <si>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</si>
  <si>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</si>
  <si>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</si>
  <si>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</si>
  <si>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</si>
  <si>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</si>
  <si>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</si>
  <si>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</si>
  <si>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</si>
  <si>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</si>
  <si>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</si>
  <si>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</si>
  <si>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</si>
  <si>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</si>
  <si>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</si>
  <si>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</si>
  <si>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</si>
  <si>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</si>
  <si>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</si>
  <si>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</si>
  <si>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</si>
  <si>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</si>
  <si>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</si>
  <si>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</si>
  <si>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</si>
  <si>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</si>
  <si>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</si>
  <si>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</si>
  <si>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</si>
  <si>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</si>
  <si>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</si>
  <si>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</si>
  <si>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</si>
  <si>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</si>
  <si>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</si>
  <si>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</si>
  <si>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</si>
  <si>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</si>
  <si>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</si>
  <si>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</si>
  <si>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</si>
  <si>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</si>
  <si>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</si>
  <si>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</si>
  <si>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</si>
  <si>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</si>
  <si>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</si>
  <si>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</si>
  <si>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</si>
  <si>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</si>
  <si>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</si>
  <si>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</si>
  <si>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</si>
  <si>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</si>
  <si>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</si>
  <si>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</si>
  <si>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</si>
  <si>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</si>
  <si>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</si>
  <si>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</si>
  <si>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</si>
  <si>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</si>
  <si>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</si>
  <si>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</si>
  <si>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</si>
  <si>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</si>
  <si>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</si>
  <si>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</si>
  <si>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</si>
  <si>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</si>
  <si>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</si>
  <si>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</si>
  <si>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</si>
  <si>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</si>
  <si>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</si>
  <si>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</si>
  <si>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</si>
  <si>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</si>
  <si>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</si>
  <si>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</si>
  <si>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</si>
  <si>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</si>
  <si>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</si>
  <si>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</si>
  <si>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</si>
  <si>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</si>
  <si>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</si>
  <si>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</si>
  <si>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</si>
  <si>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</si>
  <si>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</si>
  <si>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</si>
  <si>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</si>
  <si>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</si>
  <si>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</si>
  <si>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</si>
  <si>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</si>
  <si>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</si>
  <si>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</si>
  <si>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</si>
  <si>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</si>
  <si>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</si>
  <si>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</si>
  <si>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</si>
  <si>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</si>
  <si>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</si>
  <si>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</si>
  <si>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</si>
  <si>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</si>
  <si>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</si>
  <si>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</si>
  <si>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</si>
  <si>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</si>
  <si>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</si>
  <si>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</si>
  <si>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</si>
  <si>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</si>
  <si>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</si>
  <si>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</si>
  <si>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</si>
  <si>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</si>
  <si>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</si>
  <si>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</si>
  <si>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</si>
  <si>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</si>
  <si>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</si>
  <si>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</si>
  <si>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</si>
  <si>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</si>
  <si>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</si>
  <si>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</si>
  <si>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</si>
  <si>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</si>
  <si>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</si>
  <si>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</si>
  <si>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</si>
  <si>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</si>
  <si>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</si>
  <si>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</si>
  <si>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</si>
  <si>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</si>
  <si>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</si>
  <si>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</si>
  <si>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</si>
  <si>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</si>
  <si>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</si>
  <si>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</si>
  <si>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</si>
  <si>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</si>
  <si>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</si>
  <si>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</si>
  <si>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</si>
  <si>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</si>
  <si>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</si>
  <si>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</si>
  <si>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</si>
  <si>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</si>
  <si>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</si>
  <si>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</si>
  <si>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</si>
  <si>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</si>
  <si>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</si>
  <si>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</si>
  <si>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</si>
  <si>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</si>
  <si>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</si>
  <si>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</si>
  <si>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</si>
  <si>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</si>
  <si>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</si>
  <si>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</si>
  <si>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</si>
  <si>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</si>
  <si>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</si>
  <si>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</si>
  <si>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</si>
  <si>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</si>
  <si>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Cell Count</t>
  </si>
  <si>
    <t>Directed</t>
  </si>
  <si>
    <t>Autofill Workbook Results</t>
  </si>
  <si>
    <t>Graph History</t>
  </si>
  <si>
    <t>Relationship</t>
  </si>
  <si>
    <t>Relationship Date (UTC)</t>
  </si>
  <si>
    <t>Tweet</t>
  </si>
  <si>
    <t>URLs in Tweet</t>
  </si>
  <si>
    <t>Domains in Tweet</t>
  </si>
  <si>
    <t>Hashtags in Tweet</t>
  </si>
  <si>
    <t>Tweet Date (UTC)</t>
  </si>
  <si>
    <t>Twitter Page for Tweet</t>
  </si>
  <si>
    <t>Latitude</t>
  </si>
  <si>
    <t>Longitude</t>
  </si>
  <si>
    <t>Imported ID</t>
  </si>
  <si>
    <t>In-Reply-To Tweet ID</t>
  </si>
  <si>
    <t>Mentions</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</si>
  <si>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</si>
  <si>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</si>
  <si>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</si>
  <si>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</si>
  <si>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</si>
  <si>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</si>
  <si>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</si>
  <si>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</si>
  <si>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</si>
  <si>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</si>
  <si>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</si>
  <si>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</si>
  <si>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</si>
  <si>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</si>
  <si>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</si>
  <si>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Language</t>
  </si>
  <si>
    <t>Listed Count</t>
  </si>
  <si>
    <t>Profile Background Image Url</t>
  </si>
  <si>
    <t>Verified</t>
  </si>
  <si>
    <t>Custom Menu Item Text</t>
  </si>
  <si>
    <t>Custom Menu Item Action</t>
  </si>
  <si>
    <t>Tweeted Search Term?</t>
  </si>
  <si>
    <t>Open Twitter Page for This Person</t>
  </si>
  <si>
    <t>Edge Weight</t>
  </si>
  <si>
    <t>G1</t>
  </si>
  <si>
    <t>0, 12, 96</t>
  </si>
  <si>
    <t>Graph Type</t>
  </si>
  <si>
    <t>Modularity</t>
  </si>
  <si>
    <t>NodeXL Version</t>
  </si>
  <si>
    <t>Group 1</t>
  </si>
  <si>
    <t>Group 2</t>
  </si>
  <si>
    <t>Edges</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</si>
  <si>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</si>
  <si>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</si>
  <si>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</si>
  <si>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</si>
  <si>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</si>
  <si>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</si>
  <si>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</si>
  <si>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</si>
  <si>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</si>
  <si>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Top Hashtags in Tweet in G1</t>
  </si>
  <si>
    <t>Top Hashtags in Tweet</t>
  </si>
  <si>
    <t>Top Words in Tweet in Entire Graph</t>
  </si>
  <si>
    <t>Top Words in Tweet in G1</t>
  </si>
  <si>
    <t>Top Words in Tweet</t>
  </si>
  <si>
    <t>Top Word Pairs in Tweet in Entire Graph</t>
  </si>
  <si>
    <t>Top Word Pairs in Tweet in G1</t>
  </si>
  <si>
    <t>Top Word Pairs in Tweet</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</si>
  <si>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</si>
  <si>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</si>
  <si>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</si>
  <si>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</si>
  <si>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</si>
  <si>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</si>
  <si>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</si>
  <si>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</si>
  <si>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</si>
  <si>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</si>
  <si>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</si>
  <si>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</si>
  <si>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</si>
  <si>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</si>
  <si>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</si>
  <si>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</si>
  <si>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</si>
  <si>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</si>
  <si>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</si>
  <si>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</si>
  <si>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</si>
  <si>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</si>
  <si>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(Entire graph)</t>
  </si>
  <si>
    <t>Word 1</t>
  </si>
  <si>
    <t>Word 2</t>
  </si>
  <si>
    <t>Mutual Information</t>
  </si>
  <si>
    <t>Top 10 Vertices, Ranked by Betweenness Centrality</t>
  </si>
  <si>
    <t>Green</t>
  </si>
  <si>
    <t>Red</t>
  </si>
  <si>
    <t>Subgraph</t>
  </si>
  <si>
    <t/>
  </si>
  <si>
    <t>http://abs.twimg.com/images/themes/theme1/bg.png</t>
  </si>
  <si>
    <t>http://abs.twimg.com/images/themes/theme14/bg.gif</t>
  </si>
  <si>
    <t>Words in Sentiment List#1: Positive</t>
  </si>
  <si>
    <t>Words in Sentiment List#2: Negative</t>
  </si>
  <si>
    <t>Words in Sentiment List#3: (Add your own word list)</t>
  </si>
  <si>
    <t>Non-categorized Words</t>
  </si>
  <si>
    <t>Total Words</t>
  </si>
  <si>
    <t>Word on Sentiment List #1: Positive</t>
  </si>
  <si>
    <t>Word on Sentiment List #2: Negative</t>
  </si>
  <si>
    <t>Word on Sentiment List #3: (Add your own word list)</t>
  </si>
  <si>
    <t>Word1 on Sentiment List #1: Positive</t>
  </si>
  <si>
    <t>Word1 on Sentiment List #2: Negative</t>
  </si>
  <si>
    <t>Word1 on Sentiment List #3: (Add your own word list)</t>
  </si>
  <si>
    <t>Word2 on Sentiment List #1: Positive</t>
  </si>
  <si>
    <t>Word2 on Sentiment List #2: Negative</t>
  </si>
  <si>
    <t>Word2 on Sentiment List #3: (Add your own word list)</t>
  </si>
  <si>
    <t>Sentiment List #1: Positive Word Count</t>
  </si>
  <si>
    <t>Sentiment List #1: Positive Word Percentage (%)</t>
  </si>
  <si>
    <t>Sentiment List #2: Negative Word Count</t>
  </si>
  <si>
    <t>Sentiment List #2: Negative Word Percentage (%)</t>
  </si>
  <si>
    <t>Sentiment List #3: (Add your own word list) Word Count</t>
  </si>
  <si>
    <t>Sentiment List #3: (Add your own word list) Word Percentage (%)</t>
  </si>
  <si>
    <t>Non-categorized Word Count</t>
  </si>
  <si>
    <t>Non-categorized Word Percentage (%)</t>
  </si>
  <si>
    <t>Edge Content Word Count</t>
  </si>
  <si>
    <t>Vertex Content Word Count</t>
  </si>
  <si>
    <t>Group Content Word Count</t>
  </si>
  <si>
    <t>Media in Tweet</t>
  </si>
  <si>
    <t>Tweet Image File</t>
  </si>
  <si>
    <t>Favorited</t>
  </si>
  <si>
    <t>Favorite Count</t>
  </si>
  <si>
    <t>In-Reply-To User ID</t>
  </si>
  <si>
    <t>Is Quote Status</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</si>
  <si>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</si>
  <si>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</si>
  <si>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</si>
  <si>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</si>
  <si>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</si>
  <si>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</si>
  <si>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</si>
  <si>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</si>
  <si>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</si>
  <si>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</si>
  <si>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</si>
  <si>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</si>
  <si>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</si>
  <si>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</si>
  <si>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</si>
  <si>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</si>
  <si>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</si>
  <si>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</si>
  <si>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</si>
  <si>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Vertex Group</t>
  </si>
  <si>
    <t>Vertex 1 Group</t>
  </si>
  <si>
    <t>Vertex 2 Group</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</si>
  <si>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&lt;value&gt;False&lt;/value&gt;
      &lt;/setting&gt;
    &lt;/AutoScaleUserSettings&gt;
    &lt;ExportDataUserSettings&gt;
      &lt;setting name="BrandURL" serializeAs="String"&gt;
        &lt;value&gt;amazon.com/Social-Media-Communication-Concepts-Practices/dp/1138776459&lt;/value&gt;
      &lt;/setting&gt;
      &lt;setting name="URL" serializeAs="String"&gt;
        &lt;value&gt;unomaha.edu&lt;/value&gt;
      &lt;/setting&gt;
      &lt;setting name="ActionLabel" serializeAs="String"&gt;
        &lt;value&gt;Contact the UNO Social Media Lab&lt;/value&gt;
      &lt;/setting&gt;
      &lt;setting name="ActionURL" serializeAs="String"&gt;
        &lt;value&gt;nufoundation.org/-/uno-college-of-communication-fine-arts-and-media-lab-support-fund-01132630&lt;/value&gt;
      &lt;/setting&gt;
      &lt;setting name="BrandLogo" serializeAs="String"&gt;
        &lt;value&gt;unomaha.edu/_files/images/logo-subsite-o-2.png&lt;/value&gt;
      &lt;/setting&gt;
      &lt;setting name="Hashtag" serializeAs="String"&gt;
        &lt;value&gt;#SMC2016&lt;/value&gt;
      &lt;/setting&gt;
    &lt;/ExportDataUserSettings&gt;
    &lt;PlugInUserSettings&gt;
      &lt;setting nam</t>
  </si>
  <si>
    <t xml:space="preserve">e="PlugInFolderPath" serializeAs="String"&gt;
        &lt;value&gt;D:\Dropbox\_NodeXL\NodeXL Addins&lt;/value&gt;
      &lt;/setting&gt;
    &lt;/PlugInUserSettings&gt;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
  </si>
  <si>
    <t>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&lt;value&gt;jeremyhl&lt;/value&gt;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t>
  </si>
  <si>
    <t xml:space="preserve">&lt;/value&gt;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t>
  </si>
  <si>
    <t>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&lt;value&gt;D:\Dropbox\_NodeXL\NodeXL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16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t>
  </si>
  <si>
    <t>="String"&gt;
        &lt;value&gt;False False 0 0 0 359 False False&lt;/value&gt;
      &lt;/setting&gt;
      &lt;setting name="VertexAlphaDetails" serializeAs="String"&gt;
        &lt;value&gt;False False 0 0 100 70 False False&lt;/value&gt;
      &lt;/setting&gt;
      &lt;setting name="EdgeWidthDetails" serializeAs="String"&gt;
        &lt;value&gt;False False 0 0 5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27.75pt White BottomCenter 2147483647 2147483647 Black True 550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t>
  </si>
  <si>
    <t>Retweet</t>
  </si>
  <si>
    <t>Date</t>
  </si>
  <si>
    <t>Time</t>
  </si>
  <si>
    <t>Twitter Web App</t>
  </si>
  <si>
    <t>law</t>
  </si>
  <si>
    <t>it</t>
  </si>
  <si>
    <t>new</t>
  </si>
  <si>
    <t>years</t>
  </si>
  <si>
    <t>see</t>
  </si>
  <si>
    <t>apply</t>
  </si>
  <si>
    <t>join</t>
  </si>
  <si>
    <t>used</t>
  </si>
  <si>
    <t>free</t>
  </si>
  <si>
    <t>many</t>
  </si>
  <si>
    <t>west</t>
  </si>
  <si>
    <t>during</t>
  </si>
  <si>
    <t>coming</t>
  </si>
  <si>
    <t>again</t>
  </si>
  <si>
    <t>thanks</t>
  </si>
  <si>
    <t>located</t>
  </si>
  <si>
    <t>experience</t>
  </si>
  <si>
    <t>learn</t>
  </si>
  <si>
    <t>use</t>
  </si>
  <si>
    <t>current</t>
  </si>
  <si>
    <t>hear</t>
  </si>
  <si>
    <t>site</t>
  </si>
  <si>
    <t>patchedreality</t>
  </si>
  <si>
    <t>markpersaud3</t>
  </si>
  <si>
    <t>ziliaklaw</t>
  </si>
  <si>
    <t>vrarchicago</t>
  </si>
  <si>
    <t>thebundlar</t>
  </si>
  <si>
    <t>charlie_athanas</t>
  </si>
  <si>
    <t>jeremyhl</t>
  </si>
  <si>
    <t>origindev</t>
  </si>
  <si>
    <t>ilyazlatkin</t>
  </si>
  <si>
    <t>vrara_chicago</t>
  </si>
  <si>
    <t>loadinglaw</t>
  </si>
  <si>
    <t>thenextevolution</t>
  </si>
  <si>
    <t>1148319626348191750</t>
  </si>
  <si>
    <t>1148600501241597952</t>
  </si>
  <si>
    <t>1148641773671108608</t>
  </si>
  <si>
    <t>1148270495386570752</t>
  </si>
  <si>
    <t>1148270871561347072</t>
  </si>
  <si>
    <t>1148281476833861632</t>
  </si>
  <si>
    <t>1148383576297222149</t>
  </si>
  <si>
    <t>1148319547822432263</t>
  </si>
  <si>
    <t>1148298061837414406</t>
  </si>
  <si>
    <t>1149101801007960064</t>
  </si>
  <si>
    <t>1149105146032459776</t>
  </si>
  <si>
    <t>1149106274258305024</t>
  </si>
  <si>
    <t>1150421750745829376</t>
  </si>
  <si>
    <t>1149097799050506240</t>
  </si>
  <si>
    <t>1149100137899266048</t>
  </si>
  <si>
    <t>1149104225022033920</t>
  </si>
  <si>
    <t>1149110024297484288</t>
  </si>
  <si>
    <t>1149099244382564358</t>
  </si>
  <si>
    <t>vr</t>
  </si>
  <si>
    <t>ar</t>
  </si>
  <si>
    <t>data</t>
  </si>
  <si>
    <t>tech</t>
  </si>
  <si>
    <t>privacy</t>
  </si>
  <si>
    <t>microsoft</t>
  </si>
  <si>
    <t>hololens</t>
  </si>
  <si>
    <t>xr</t>
  </si>
  <si>
    <t>meetup</t>
  </si>
  <si>
    <t>food</t>
  </si>
  <si>
    <t>drinks</t>
  </si>
  <si>
    <t>patent</t>
  </si>
  <si>
    <t>wild</t>
  </si>
  <si>
    <t>understand</t>
  </si>
  <si>
    <t>vrar_chicago</t>
  </si>
  <si>
    <t>issues</t>
  </si>
  <si>
    <t>10th</t>
  </si>
  <si>
    <t>30pm</t>
  </si>
  <si>
    <t>experts</t>
  </si>
  <si>
    <t>dissuss</t>
  </si>
  <si>
    <t>questions</t>
  </si>
  <si>
    <t>answered</t>
  </si>
  <si>
    <t>members</t>
  </si>
  <si>
    <t>ready</t>
  </si>
  <si>
    <t>changes</t>
  </si>
  <si>
    <t>grow</t>
  </si>
  <si>
    <t>communication</t>
  </si>
  <si>
    <t>technology</t>
  </si>
  <si>
    <t>attend</t>
  </si>
  <si>
    <t>provided</t>
  </si>
  <si>
    <t>learning</t>
  </si>
  <si>
    <t>currently</t>
  </si>
  <si>
    <t>listening</t>
  </si>
  <si>
    <t>hosting</t>
  </si>
  <si>
    <t>discuss</t>
  </si>
  <si>
    <t>recruiting</t>
  </si>
  <si>
    <t>VertexID</t>
  </si>
  <si>
    <t>Most</t>
  </si>
  <si>
    <t>words</t>
  </si>
  <si>
    <t>in</t>
  </si>
  <si>
    <t>tweets</t>
  </si>
  <si>
    <t>with</t>
  </si>
  <si>
    <t>1871Chicago</t>
  </si>
  <si>
    <t>TweetrootApp</t>
  </si>
  <si>
    <t>First</t>
  </si>
  <si>
    <t>VR</t>
  </si>
  <si>
    <t>ago</t>
  </si>
  <si>
    <t>TheNextEvolution</t>
  </si>
  <si>
    <t>So</t>
  </si>
  <si>
    <t>AR</t>
  </si>
  <si>
    <t>Nice</t>
  </si>
  <si>
    <t>summary</t>
  </si>
  <si>
    <t>Game</t>
  </si>
  <si>
    <t>user</t>
  </si>
  <si>
    <t>concern</t>
  </si>
  <si>
    <t>Recent</t>
  </si>
  <si>
    <t>surgical</t>
  </si>
  <si>
    <t>Solstice</t>
  </si>
  <si>
    <t>TheBUNDLAR</t>
  </si>
  <si>
    <t>FinTankChicago</t>
  </si>
  <si>
    <t>Bold_IP</t>
  </si>
  <si>
    <t>LoadingLaw</t>
  </si>
  <si>
    <t>IlyaZlatkin</t>
  </si>
  <si>
    <t>Hey</t>
  </si>
  <si>
    <t>ChicagoBarAssoc</t>
  </si>
  <si>
    <t>are</t>
  </si>
  <si>
    <t>your</t>
  </si>
  <si>
    <t>for</t>
  </si>
  <si>
    <t>the</t>
  </si>
  <si>
    <t>as</t>
  </si>
  <si>
    <t>VirtualReality</t>
  </si>
  <si>
    <t>and</t>
  </si>
  <si>
    <t>AugmentedReality</t>
  </si>
  <si>
    <t>to</t>
  </si>
  <si>
    <t>be</t>
  </si>
  <si>
    <t>Come</t>
  </si>
  <si>
    <t>it's</t>
  </si>
  <si>
    <t>by</t>
  </si>
  <si>
    <t>ISBAlawyer</t>
  </si>
  <si>
    <t>Tomorrow</t>
  </si>
  <si>
    <t>bold_IP</t>
  </si>
  <si>
    <t>amp</t>
  </si>
  <si>
    <t>LEGAL</t>
  </si>
  <si>
    <t>ASPECTS</t>
  </si>
  <si>
    <t>OF</t>
  </si>
  <si>
    <t>THENEXTEVOLUTION</t>
  </si>
  <si>
    <t>at</t>
  </si>
  <si>
    <t>thevrara's</t>
  </si>
  <si>
    <t>July</t>
  </si>
  <si>
    <t>Meetup</t>
  </si>
  <si>
    <t>At</t>
  </si>
  <si>
    <t>about</t>
  </si>
  <si>
    <t>Vrarchicago</t>
  </si>
  <si>
    <t>Legal</t>
  </si>
  <si>
    <t>Aspects</t>
  </si>
  <si>
    <t>of</t>
  </si>
  <si>
    <t>this</t>
  </si>
  <si>
    <t>Wednesday</t>
  </si>
  <si>
    <t>us</t>
  </si>
  <si>
    <t>get</t>
  </si>
  <si>
    <t>our</t>
  </si>
  <si>
    <t>Q</t>
  </si>
  <si>
    <t>A</t>
  </si>
  <si>
    <t>Thanks</t>
  </si>
  <si>
    <t>Wednesday's</t>
  </si>
  <si>
    <t>MeetUp</t>
  </si>
  <si>
    <t>Hope</t>
  </si>
  <si>
    <t>you</t>
  </si>
  <si>
    <t>we</t>
  </si>
  <si>
    <t>TheLaw</t>
  </si>
  <si>
    <t>Food</t>
  </si>
  <si>
    <t>Drinks</t>
  </si>
  <si>
    <t>who</t>
  </si>
  <si>
    <t>will</t>
  </si>
  <si>
    <t>on</t>
  </si>
  <si>
    <t>As</t>
  </si>
  <si>
    <t>technologies</t>
  </si>
  <si>
    <t>evolve</t>
  </si>
  <si>
    <t>must</t>
  </si>
  <si>
    <t>how</t>
  </si>
  <si>
    <t>them</t>
  </si>
  <si>
    <t>their</t>
  </si>
  <si>
    <t>limitations</t>
  </si>
  <si>
    <t>believing</t>
  </si>
  <si>
    <t>they</t>
  </si>
  <si>
    <t>adapt</t>
  </si>
  <si>
    <t>an</t>
  </si>
  <si>
    <t>expanding</t>
  </si>
  <si>
    <t>portfolio</t>
  </si>
  <si>
    <t>cases</t>
  </si>
  <si>
    <t>Why</t>
  </si>
  <si>
    <t>Mixed</t>
  </si>
  <si>
    <t>Reality</t>
  </si>
  <si>
    <t>is</t>
  </si>
  <si>
    <t>Test</t>
  </si>
  <si>
    <t>Learn</t>
  </si>
  <si>
    <t>Mode</t>
  </si>
  <si>
    <t>a</t>
  </si>
  <si>
    <t>able</t>
  </si>
  <si>
    <t>across</t>
  </si>
  <si>
    <t>after</t>
  </si>
  <si>
    <t>ain't</t>
  </si>
  <si>
    <t>all</t>
  </si>
  <si>
    <t>almost</t>
  </si>
  <si>
    <t>also</t>
  </si>
  <si>
    <t>am</t>
  </si>
  <si>
    <t>among</t>
  </si>
  <si>
    <t>any</t>
  </si>
  <si>
    <t>aren't</t>
  </si>
  <si>
    <t>because</t>
  </si>
  <si>
    <t>been</t>
  </si>
  <si>
    <t>but</t>
  </si>
  <si>
    <t>can</t>
  </si>
  <si>
    <t>can't</t>
  </si>
  <si>
    <t>cannot</t>
  </si>
  <si>
    <t>could</t>
  </si>
  <si>
    <t>could've</t>
  </si>
  <si>
    <t>couldn't</t>
  </si>
  <si>
    <t>did</t>
  </si>
  <si>
    <t>didn't</t>
  </si>
  <si>
    <t>do</t>
  </si>
  <si>
    <t>does</t>
  </si>
  <si>
    <t>doesn't</t>
  </si>
  <si>
    <t>don't</t>
  </si>
  <si>
    <t>either</t>
  </si>
  <si>
    <t>else</t>
  </si>
  <si>
    <t>ever</t>
  </si>
  <si>
    <t>every</t>
  </si>
  <si>
    <t>from</t>
  </si>
  <si>
    <t>got</t>
  </si>
  <si>
    <t>had</t>
  </si>
  <si>
    <t>has</t>
  </si>
  <si>
    <t>hasn't</t>
  </si>
  <si>
    <t>have</t>
  </si>
  <si>
    <t>he</t>
  </si>
  <si>
    <t>he'd</t>
  </si>
  <si>
    <t>he'll</t>
  </si>
  <si>
    <t>he's</t>
  </si>
  <si>
    <t>her</t>
  </si>
  <si>
    <t>hers</t>
  </si>
  <si>
    <t>him</t>
  </si>
  <si>
    <t>his</t>
  </si>
  <si>
    <t>how'd</t>
  </si>
  <si>
    <t>how'll</t>
  </si>
  <si>
    <t>how's</t>
  </si>
  <si>
    <t>however</t>
  </si>
  <si>
    <t>i</t>
  </si>
  <si>
    <t>i'd</t>
  </si>
  <si>
    <t>i'll</t>
  </si>
  <si>
    <t>i'm</t>
  </si>
  <si>
    <t>i've</t>
  </si>
  <si>
    <t>if</t>
  </si>
  <si>
    <t>into</t>
  </si>
  <si>
    <t>isn't</t>
  </si>
  <si>
    <t>its</t>
  </si>
  <si>
    <t>just</t>
  </si>
  <si>
    <t>least</t>
  </si>
  <si>
    <t>let</t>
  </si>
  <si>
    <t>like</t>
  </si>
  <si>
    <t>likely</t>
  </si>
  <si>
    <t>may</t>
  </si>
  <si>
    <t>me</t>
  </si>
  <si>
    <t>might</t>
  </si>
  <si>
    <t>might've</t>
  </si>
  <si>
    <t>most</t>
  </si>
  <si>
    <t>must've</t>
  </si>
  <si>
    <t>mustn't</t>
  </si>
  <si>
    <t>my</t>
  </si>
  <si>
    <t>neither</t>
  </si>
  <si>
    <t>no</t>
  </si>
  <si>
    <t>nor</t>
  </si>
  <si>
    <t>not</t>
  </si>
  <si>
    <t>off</t>
  </si>
  <si>
    <t>often</t>
  </si>
  <si>
    <t>only</t>
  </si>
  <si>
    <t>or</t>
  </si>
  <si>
    <t>other</t>
  </si>
  <si>
    <t>own</t>
  </si>
  <si>
    <t>rather</t>
  </si>
  <si>
    <t>rt</t>
  </si>
  <si>
    <t>said</t>
  </si>
  <si>
    <t>say</t>
  </si>
  <si>
    <t>says</t>
  </si>
  <si>
    <t>she</t>
  </si>
  <si>
    <t>she'd</t>
  </si>
  <si>
    <t>she'll</t>
  </si>
  <si>
    <t>she's</t>
  </si>
  <si>
    <t>should</t>
  </si>
  <si>
    <t>should've</t>
  </si>
  <si>
    <t>shouldn't</t>
  </si>
  <si>
    <t>since</t>
  </si>
  <si>
    <t>so</t>
  </si>
  <si>
    <t>some</t>
  </si>
  <si>
    <t>than</t>
  </si>
  <si>
    <t>that</t>
  </si>
  <si>
    <t>that'll</t>
  </si>
  <si>
    <t>that's</t>
  </si>
  <si>
    <t>then</t>
  </si>
  <si>
    <t>there</t>
  </si>
  <si>
    <t>there's</t>
  </si>
  <si>
    <t>these</t>
  </si>
  <si>
    <t>they'd</t>
  </si>
  <si>
    <t>they'll</t>
  </si>
  <si>
    <t>they're</t>
  </si>
  <si>
    <t>they've</t>
  </si>
  <si>
    <t>too</t>
  </si>
  <si>
    <t>wants</t>
  </si>
  <si>
    <t>was</t>
  </si>
  <si>
    <t>wasn't</t>
  </si>
  <si>
    <t>we'd</t>
  </si>
  <si>
    <t>we'll</t>
  </si>
  <si>
    <t>we're</t>
  </si>
  <si>
    <t>were</t>
  </si>
  <si>
    <t>weren't</t>
  </si>
  <si>
    <t>what</t>
  </si>
  <si>
    <t>what's</t>
  </si>
  <si>
    <t>when</t>
  </si>
  <si>
    <t>where</t>
  </si>
  <si>
    <t>where'd</t>
  </si>
  <si>
    <t>where'll</t>
  </si>
  <si>
    <t>where's</t>
  </si>
  <si>
    <t>which</t>
  </si>
  <si>
    <t>while</t>
  </si>
  <si>
    <t>who'd</t>
  </si>
  <si>
    <t>who'll</t>
  </si>
  <si>
    <t>who's</t>
  </si>
  <si>
    <t>whom</t>
  </si>
  <si>
    <t>why</t>
  </si>
  <si>
    <t>why'd</t>
  </si>
  <si>
    <t>won't</t>
  </si>
  <si>
    <t>would</t>
  </si>
  <si>
    <t>would've</t>
  </si>
  <si>
    <t>wouldn't</t>
  </si>
  <si>
    <t>yet</t>
  </si>
  <si>
    <t>you'd</t>
  </si>
  <si>
    <t>you'll</t>
  </si>
  <si>
    <t>you're</t>
  </si>
  <si>
    <t>you've</t>
  </si>
  <si>
    <t>via</t>
  </si>
  <si>
    <t>List</t>
  </si>
  <si>
    <t>Stop Words</t>
  </si>
  <si>
    <t>Key</t>
  </si>
  <si>
    <t>Action Label</t>
  </si>
  <si>
    <t>Action URL</t>
  </si>
  <si>
    <t>Brand Logo</t>
  </si>
  <si>
    <t>Brand URL</t>
  </si>
  <si>
    <t>Hashtag</t>
  </si>
  <si>
    <t>URL</t>
  </si>
  <si>
    <t>Contact the UNO Social Media Lab</t>
  </si>
  <si>
    <t>nufoundation.org/-/uno-college-of-communication-fine-arts-and-media-lab-support-fund-01132630</t>
  </si>
  <si>
    <t>unomaha.edu/_files/images/logo-subsite-o-2.png</t>
  </si>
  <si>
    <t>amazon.com/Social-Media-Communication-Concepts-Practices/dp/1138776459</t>
  </si>
  <si>
    <t>#SMC2016</t>
  </si>
  <si>
    <t>unomaha.edu</t>
  </si>
  <si>
    <t>United States</t>
  </si>
  <si>
    <t>Replies to</t>
  </si>
  <si>
    <t>13:07:18</t>
  </si>
  <si>
    <t>en</t>
  </si>
  <si>
    <t>Twitter for Android</t>
  </si>
  <si>
    <t>Twitter for iPhone</t>
  </si>
  <si>
    <t>US</t>
  </si>
  <si>
    <t>city</t>
  </si>
  <si>
    <t>New York</t>
  </si>
  <si>
    <t>http://abs.twimg.com/images/themes/theme2/bg.gif</t>
  </si>
  <si>
    <t>http://abs.twimg.com/images/themes/theme7/bg.gif</t>
  </si>
  <si>
    <t>http://abs.twimg.com/images/themes/theme17/bg.gif</t>
  </si>
  <si>
    <t>G2</t>
  </si>
  <si>
    <t>G3</t>
  </si>
  <si>
    <t>G4</t>
  </si>
  <si>
    <t>0, 136, 227</t>
  </si>
  <si>
    <t>0, 100, 50</t>
  </si>
  <si>
    <t>0, 176, 22</t>
  </si>
  <si>
    <t>Top URLs in Tweet in G2</t>
  </si>
  <si>
    <t>Top URLs in Tweet in G3</t>
  </si>
  <si>
    <t>G2 Count</t>
  </si>
  <si>
    <t>Top URLs in Tweet in G4</t>
  </si>
  <si>
    <t>G3 Count</t>
  </si>
  <si>
    <t>G4 Count</t>
  </si>
  <si>
    <t>Top Domains in Tweet in G2</t>
  </si>
  <si>
    <t>Top Domains in Tweet in G3</t>
  </si>
  <si>
    <t>Top Domains in Tweet in G4</t>
  </si>
  <si>
    <t>Top Hashtags in Tweet in G2</t>
  </si>
  <si>
    <t>Top Hashtags in Tweet in G3</t>
  </si>
  <si>
    <t>Top Hashtags in Tweet in G4</t>
  </si>
  <si>
    <t>Top Words in Tweet in G2</t>
  </si>
  <si>
    <t>Top Words in Tweet in G3</t>
  </si>
  <si>
    <t>Top Words in Tweet in G4</t>
  </si>
  <si>
    <t>s</t>
  </si>
  <si>
    <t>Top Word Pairs in Tweet in G2</t>
  </si>
  <si>
    <t>Top Word Pairs in Tweet in G3</t>
  </si>
  <si>
    <t>Top Word Pairs in Tweet in G4</t>
  </si>
  <si>
    <t>Top Replied-To in G2</t>
  </si>
  <si>
    <t>Top Mentioned in G2</t>
  </si>
  <si>
    <t>Top Replied-To in G3</t>
  </si>
  <si>
    <t>Top Mentioned in G3</t>
  </si>
  <si>
    <t>Top Replied-To in G4</t>
  </si>
  <si>
    <t>Top Mentioned in G4</t>
  </si>
  <si>
    <t>Top Tweeters in G2</t>
  </si>
  <si>
    <t>Top Tweeters in G3</t>
  </si>
  <si>
    <t>Top Tweeters in G4</t>
  </si>
  <si>
    <t>great</t>
  </si>
  <si>
    <t>today</t>
  </si>
  <si>
    <t>community</t>
  </si>
  <si>
    <t>together</t>
  </si>
  <si>
    <t>students</t>
  </si>
  <si>
    <t>media</t>
  </si>
  <si>
    <t>student</t>
  </si>
  <si>
    <t>president</t>
  </si>
  <si>
    <t>conversation</t>
  </si>
  <si>
    <t>research</t>
  </si>
  <si>
    <t>month</t>
  </si>
  <si>
    <t>staff</t>
  </si>
  <si>
    <t>ideas</t>
  </si>
  <si>
    <t>first</t>
  </si>
  <si>
    <t>ribbon</t>
  </si>
  <si>
    <t>news</t>
  </si>
  <si>
    <t>proud</t>
  </si>
  <si>
    <t>american</t>
  </si>
  <si>
    <t>office</t>
  </si>
  <si>
    <t>cutting</t>
  </si>
  <si>
    <t>session</t>
  </si>
  <si>
    <t>annual</t>
  </si>
  <si>
    <t>university</t>
  </si>
  <si>
    <t>big</t>
  </si>
  <si>
    <t>center</t>
  </si>
  <si>
    <t>engaging</t>
  </si>
  <si>
    <t>college</t>
  </si>
  <si>
    <t>enable</t>
  </si>
  <si>
    <t>studies</t>
  </si>
  <si>
    <t>director</t>
  </si>
  <si>
    <t>building</t>
  </si>
  <si>
    <t>Graph Gallery URL</t>
  </si>
  <si>
    <t>Graph Source</t>
  </si>
  <si>
    <t>Graph Term</t>
  </si>
  <si>
    <t>Data Import</t>
  </si>
  <si>
    <t>Layout Algorithm</t>
  </si>
  <si>
    <t>Groups</t>
  </si>
  <si>
    <t>39, 108, 0</t>
  </si>
  <si>
    <t>jneatherycastro</t>
  </si>
  <si>
    <t>cristiandona</t>
  </si>
  <si>
    <t>sachakopp</t>
  </si>
  <si>
    <t>jsutfin</t>
  </si>
  <si>
    <t>unogammas</t>
  </si>
  <si>
    <t>deborahsmithho2</t>
  </si>
  <si>
    <t>c_burcal</t>
  </si>
  <si>
    <t>jkaipust</t>
  </si>
  <si>
    <t>communo</t>
  </si>
  <si>
    <t>uno_coe</t>
  </si>
  <si>
    <t>unostemtrail</t>
  </si>
  <si>
    <t>extension4hpals</t>
  </si>
  <si>
    <t>unomaha</t>
  </si>
  <si>
    <t>uno_ollas</t>
  </si>
  <si>
    <t>u_nebraska</t>
  </si>
  <si>
    <t>unobiomechanics</t>
  </si>
  <si>
    <t>mhilt81</t>
  </si>
  <si>
    <t>wtownley</t>
  </si>
  <si>
    <t>prssanational</t>
  </si>
  <si>
    <t>uno_prssa</t>
  </si>
  <si>
    <t>So proud of faculty and staff coming together on the ⁦@UNOmaha⁩ ‘Big Ideas’ Process | News | University of Nebraska Omaha https://t.co/RR1oW9fEJm</t>
  </si>
  <si>
    <t>@SachaKopp @UNOmaha Thanks @SachaKopp. As I say yesterday this is all part of the great work done by the @UNO_OLLAS staff.</t>
  </si>
  <si>
    <t>President Susan Fritz speaks to Aksarben Foundation about scholarships across @u_nebraska to enable students to complete degrees  @UNOmaha and elsewhere and enter the workforce in Nebraska. https://t.co/6zV0PpqQ6g</t>
  </si>
  <si>
    <t>Professor Cristián Doña-Reveco, Director of @UNOmaha Office of Latino/Latin American Studies in College of Arts &amp;amp; Sciences, kicks of today’s annual student luncheon.  Proud of OLLAS’ mission to serve our students. https://t.co/yaGwVgwOnL</t>
  </si>
  <si>
    <t>Proud of our Center for Faculty Excellence hosting this Facilitated Conversation: Engaging First-Generation Students at University of Nebraska Omaha ⁦@UNOmaha⁩  https://t.co/iy72BJn2wr</t>
  </si>
  <si>
    <t>Ribbon cutting for Biomechanics Research Building @UNO_COE @UNOBiomechanics @UNOmaha https://t.co/b9qwLg0ScV</t>
  </si>
  <si>
    <t>Great @CommUNO @UNOmaha #Media #storytelling #curriculum JMC session with @wtownley &amp;amp; adjunct faculty.  cc: @mhilt81 @SachaKopp _xD83D__xDC4F__xD83C__xDFFD_ https://t.co/9ug4oP5pxR</t>
  </si>
  <si>
    <t>Congratulations @UNO_PRSSA and Professor Karen Weber, advisor, on 15 years of excellence and national recognition! cc: @PRSSANational @SachaKopp @mhilt81 https://t.co/TqysCMKQvr</t>
  </si>
  <si>
    <t>Dean Nancy Edick opens new Biomechanics Research Building @UNOmaha @UNO_COE thanks to generosity of our community! https://t.co/SYBtFLgAp3</t>
  </si>
  <si>
    <t>Native American Heritage Month at University of Nebraska Omaha ⁦@UNOmaha⁩  https://t.co/gkip1bNgk0</t>
  </si>
  <si>
    <t>https://www.unomaha.edu/news/2019/10/academic-affairs-provides-big-ideas-update.php</t>
  </si>
  <si>
    <t>https://www.unomaha.edu/news/events/2019/10/facilitated-conversation-engaging-first-generation-students.php</t>
  </si>
  <si>
    <t>https://www.unomaha.edu/news/events/2019/11/native-american-heritage-month.php</t>
  </si>
  <si>
    <t>media storytelling curriculum</t>
  </si>
  <si>
    <t>https://pbs.twimg.com/media/EHL50U1WsAEwEqC.jpg</t>
  </si>
  <si>
    <t>https://pbs.twimg.com/media/EHhK5uCUYAE4aO9.jpg</t>
  </si>
  <si>
    <t>https://pbs.twimg.com/media/EHA_EPTUYAErZSv.jpg</t>
  </si>
  <si>
    <t>https://pbs.twimg.com/media/EHj1pHwWsAAhhpH.jpg</t>
  </si>
  <si>
    <t>https://pbs.twimg.com/media/EHhD2tgUcAA1sRQ.jpg</t>
  </si>
  <si>
    <t>https://pbs.twimg.com/media/EHGJSefU4AEvZ8l.jpg</t>
  </si>
  <si>
    <t>http://pbs.twimg.com/profile_images/643080831544762368/sfrt4w5H_normal.jpg</t>
  </si>
  <si>
    <t>http://pbs.twimg.com/profile_images/869561523609456640/RL6zOCPt_normal.jpg</t>
  </si>
  <si>
    <t>http://pbs.twimg.com/profile_images/462711356307668994/-YVM0TDv_normal.jpeg</t>
  </si>
  <si>
    <t>http://pbs.twimg.com/profile_images/914877373576880128/vya-EhTP_normal.jpg</t>
  </si>
  <si>
    <t>http://pbs.twimg.com/profile_images/714624519365910529/E1YMh4IC_normal.jpg</t>
  </si>
  <si>
    <t>http://pbs.twimg.com/profile_images/923243414425976832/GWZwBnhE_normal.jpg</t>
  </si>
  <si>
    <t>http://pbs.twimg.com/profile_images/1090318227312263168/wiYhBcfn_normal.jpg</t>
  </si>
  <si>
    <t>http://pbs.twimg.com/profile_images/1175529722731778049/1hqKjMjh_normal.jpg</t>
  </si>
  <si>
    <t>http://pbs.twimg.com/profile_images/1137419165889945600/v8wO-NTt_normal.png</t>
  </si>
  <si>
    <t>http://pbs.twimg.com/profile_images/967155239437643777/38APFhDY_normal.jpg</t>
  </si>
  <si>
    <t>13:56:20</t>
  </si>
  <si>
    <t>19:59:41</t>
  </si>
  <si>
    <t>01:26:34</t>
  </si>
  <si>
    <t>07:27:32</t>
  </si>
  <si>
    <t>11:14:55</t>
  </si>
  <si>
    <t>23:28:48</t>
  </si>
  <si>
    <t>02:39:41</t>
  </si>
  <si>
    <t>17:06:48</t>
  </si>
  <si>
    <t>17:15:27</t>
  </si>
  <si>
    <t>11:32:20</t>
  </si>
  <si>
    <t>23:06:21</t>
  </si>
  <si>
    <t>14:56:57</t>
  </si>
  <si>
    <t>22:35:34</t>
  </si>
  <si>
    <t>16:55:10</t>
  </si>
  <si>
    <t>14:57:14</t>
  </si>
  <si>
    <t>22:23:06</t>
  </si>
  <si>
    <t>12:24:56</t>
  </si>
  <si>
    <t>17:09:33</t>
  </si>
  <si>
    <t>11:46:34</t>
  </si>
  <si>
    <t>12:49:01</t>
  </si>
  <si>
    <t>11:07:36</t>
  </si>
  <si>
    <t>https://twitter.com/jneatherycastro/status/1184830508531900416</t>
  </si>
  <si>
    <t>https://twitter.com/cristiandona/status/1185180555127771136</t>
  </si>
  <si>
    <t>https://twitter.com/sachakopp/status/1185284334330224640</t>
  </si>
  <si>
    <t>https://twitter.com/jsutfin/status/1185366597663428610</t>
  </si>
  <si>
    <t>https://twitter.com/unogammas/status/1185457437089902593</t>
  </si>
  <si>
    <t>https://twitter.com/deborahsmithho2/status/1186601825618841600</t>
  </si>
  <si>
    <t>https://twitter.com/c_burcal/status/1186786512521834501</t>
  </si>
  <si>
    <t>https://twitter.com/jkaipust/status/1186834550711902209</t>
  </si>
  <si>
    <t>https://twitter.com/jeremyhl/status/1184516050257211393</t>
  </si>
  <si>
    <t>https://twitter.com/communo/status/1184518230095867904</t>
  </si>
  <si>
    <t>https://twitter.com/communo/status/1186968593478672384</t>
  </si>
  <si>
    <t>https://twitter.com/sachakopp/status/1186780862513205248</t>
  </si>
  <si>
    <t>https://twitter.com/uno_coe/status/1187020087284232192</t>
  </si>
  <si>
    <t>https://twitter.com/sachakopp/status/1186773113993756673</t>
  </si>
  <si>
    <t>https://twitter.com/uno_coe/status/1184875510788001792</t>
  </si>
  <si>
    <t>https://twitter.com/uno_coe/status/1187020158218276864</t>
  </si>
  <si>
    <t>https://twitter.com/unostemtrail/status/1187132364318752768</t>
  </si>
  <si>
    <t>https://twitter.com/sachakopp/status/1184807504871510018</t>
  </si>
  <si>
    <t>https://twitter.com/sachakopp/status/1184879133148368896</t>
  </si>
  <si>
    <t>https://twitter.com/sachakopp/status/1186247399360159744</t>
  </si>
  <si>
    <t>https://twitter.com/sachakopp/status/1187350279177539590</t>
  </si>
  <si>
    <t>https://twitter.com/extension4hpals/status/1187687147731607552</t>
  </si>
  <si>
    <t>1184830508531900416</t>
  </si>
  <si>
    <t>1185180555127771136</t>
  </si>
  <si>
    <t>1185284334330224640</t>
  </si>
  <si>
    <t>1185366597663428610</t>
  </si>
  <si>
    <t>1185457437089902593</t>
  </si>
  <si>
    <t>1186601825618841600</t>
  </si>
  <si>
    <t>1186786512521834501</t>
  </si>
  <si>
    <t>1186834550711902209</t>
  </si>
  <si>
    <t>1184516050257211393</t>
  </si>
  <si>
    <t>1184518230095867904</t>
  </si>
  <si>
    <t>1186968593478672384</t>
  </si>
  <si>
    <t>1186780862513205248</t>
  </si>
  <si>
    <t>1187020087284232192</t>
  </si>
  <si>
    <t>1186773113993756673</t>
  </si>
  <si>
    <t>1184875510788001792</t>
  </si>
  <si>
    <t>1187020158218276864</t>
  </si>
  <si>
    <t>1187132364318752768</t>
  </si>
  <si>
    <t>1184807504871510018</t>
  </si>
  <si>
    <t>1184879133148368896</t>
  </si>
  <si>
    <t>1186247399360159744</t>
  </si>
  <si>
    <t>1187350279177539590</t>
  </si>
  <si>
    <t>1187687147731607552</t>
  </si>
  <si>
    <t>1017479572865069056</t>
  </si>
  <si>
    <t>-96.234587,41.175884 
-95.872275,41.175884 
-95.872275,41.375558 
-96.234587,41.375558</t>
  </si>
  <si>
    <t>Omaha, NE</t>
  </si>
  <si>
    <t>a84b808ce3f11719</t>
  </si>
  <si>
    <t>Omaha</t>
  </si>
  <si>
    <t>https://api.twitter.com/1.1/geo/id/a84b808ce3f11719.json</t>
  </si>
  <si>
    <t>Jody Neathery-Castro</t>
  </si>
  <si>
    <t>SachaKopp</t>
  </si>
  <si>
    <t>University of Nebraska at Omaha</t>
  </si>
  <si>
    <t>Cristian Dona-Reveco</t>
  </si>
  <si>
    <t>UNO_OLLAS</t>
  </si>
  <si>
    <t>University of Nebraska</t>
  </si>
  <si>
    <t>MPS Superintendent</t>
  </si>
  <si>
    <t>UNO Gammas</t>
  </si>
  <si>
    <t>Deborah Smith-Howell</t>
  </si>
  <si>
    <t>Chris Burcal</t>
  </si>
  <si>
    <t>UNO Biomechanics</t>
  </si>
  <si>
    <t>UNO College of Education</t>
  </si>
  <si>
    <t>Jeffrey Kaipust</t>
  </si>
  <si>
    <t>Professor Jeremy _xD83C__xDF0E_</t>
  </si>
  <si>
    <t>Michael Hilt</t>
  </si>
  <si>
    <t>Wendy Townley</t>
  </si>
  <si>
    <t>UNO School of Comm</t>
  </si>
  <si>
    <t>PRSSA</t>
  </si>
  <si>
    <t>UNO PRSSA</t>
  </si>
  <si>
    <t>UNO STEMTRAILCenter</t>
  </si>
  <si>
    <t>Friends of Extension</t>
  </si>
  <si>
    <t>University professor teaching international &amp; comparative politics and women's and gender studies courses. Tweeting on politics, gender, culture, and TX.</t>
  </si>
  <si>
    <t>Senior Vice Chancellor for Academic Affairs, University of Nebraska at Omaha. physicist, professor, dad, husband, music lover, bad cook, and avid reader.</t>
  </si>
  <si>
    <t>Welcome to the official Twitter page of the University of Nebraska at Omaha (UNO) -- Nebraska's Metropolitan University.  #KnowTheO #MavSpirit</t>
  </si>
  <si>
    <t>Sociología e historia, migratologo. Profesor en EEUU. Vivo transnacionalmente... Mis opiniones</t>
  </si>
  <si>
    <t>The Official Twitter of UNO's Office of Latino/Latin American Studies (OLLAS)</t>
  </si>
  <si>
    <t>The 4 campuses of the University of Nebraska are home to more than 51,000 students &amp; 16,000 employees who serve the state through teaching, research &amp; outreach.</t>
  </si>
  <si>
    <t>Superintendent Millard Public Schools #Proud2bMPS</t>
  </si>
  <si>
    <t>Cultura es Orgullo, Orgullo es Éxito. Iota Epsilon Chapter of ΣΛΓ, Est. October 4, 2012.</t>
  </si>
  <si>
    <t>PhD, ATC  Assistant Professor in Athletic Training at @UNOmaha. Co-director of @OmahaSMRL. Researcher of #neuroscience #rehabilitation #ankleinstability</t>
  </si>
  <si>
    <t>The Department of Biomechanics is dedicated to understanding the complexity of human movement through #biomechanics and #neuroscience.</t>
  </si>
  <si>
    <t>Biomechanics || Counseling || Educational Leadership || Health &amp; Kinesiology || Special Education &amp; Communication Disorders || Teacher Education</t>
  </si>
  <si>
    <t>Assistant Director @UNOBiomechanics. Opinions are my own</t>
  </si>
  <si>
    <t>Jeremy Harris Lipschultz, PhD, Peter Kiewit Distinguished Professor @communo @unosml #SocialMedia  #smmm2020 https://t.co/2eATXC9s8k</t>
  </si>
  <si>
    <t>Everything is copy. –Nora Ephron</t>
  </si>
  <si>
    <t>The School of Communication provides a student-centered, dynamic environment designed to elevate, empower and engage students.</t>
  </si>
  <si>
    <t>The pre-eminent pre-professional organization for students interested in public relations &amp; communications with 10,570 members in more than 352 Chapters. #PRSSA</t>
  </si>
  <si>
    <t>The University of Nebraska at Omaha’s chapter. Student-led Public Relations organization for development, leadership, and portfolio building.</t>
  </si>
  <si>
    <t>We are an educational entity focused on research as a pedagogical instrument, developing lifelong learners in critical skills for success in the workforce.</t>
  </si>
  <si>
    <t>The Friends of Extension &amp; 4-H in Douglas | Sarpy County Foundation supports UNL Extension &amp; 4-H in the Douglas &amp; Sarpy Counties of Nebraska.</t>
  </si>
  <si>
    <t>Nebraska, USA</t>
  </si>
  <si>
    <t>Omaha, Nebraska, U.S.A.</t>
  </si>
  <si>
    <t>Santiago, Chile</t>
  </si>
  <si>
    <t>UNO Arts and Sciences 102</t>
  </si>
  <si>
    <t>Nebraska</t>
  </si>
  <si>
    <t>University of Nebraska-Omaha</t>
  </si>
  <si>
    <t>Omaha, Nebraska, USA</t>
  </si>
  <si>
    <t>Omaha, Nebraska USA _xD83C__xDDFA__xD83C__xDDF8_</t>
  </si>
  <si>
    <t>Omaha, Nebraska</t>
  </si>
  <si>
    <t>https://t.co/9AatcV6X6L</t>
  </si>
  <si>
    <t>https://t.co/C0t8R0Wawg</t>
  </si>
  <si>
    <t>https://t.co/dWfRr6tunN</t>
  </si>
  <si>
    <t>https://t.co/VLKzwwn1TT</t>
  </si>
  <si>
    <t>https://t.co/CcGN9ENKlB</t>
  </si>
  <si>
    <t>https://t.co/HoW68VlbUc</t>
  </si>
  <si>
    <t>https://t.co/jnuFNXfevT</t>
  </si>
  <si>
    <t>http://t.co/0vNR8OqG7I</t>
  </si>
  <si>
    <t>https://t.co/yYZS6iGAsY</t>
  </si>
  <si>
    <t>https://t.co/ol1K3QeP3F</t>
  </si>
  <si>
    <t>http://t.co/tf2gnaxdfQ</t>
  </si>
  <si>
    <t>https://t.co/k87tYgdm2x</t>
  </si>
  <si>
    <t>https://t.co/zgA4VYIYr9</t>
  </si>
  <si>
    <t>https://t.co/UjFh7rUkbC</t>
  </si>
  <si>
    <t>https://t.co/KYa7eSSwuu</t>
  </si>
  <si>
    <t>https://pbs.twimg.com/profile_banners/3347839828/1435430525</t>
  </si>
  <si>
    <t>https://pbs.twimg.com/profile_banners/1017479572865069056/1572021487</t>
  </si>
  <si>
    <t>https://pbs.twimg.com/profile_banners/16809032/1566422096</t>
  </si>
  <si>
    <t>https://pbs.twimg.com/profile_banners/272495565/1571629961</t>
  </si>
  <si>
    <t>https://pbs.twimg.com/profile_banners/989931007628455936/1527123282</t>
  </si>
  <si>
    <t>https://pbs.twimg.com/profile_banners/243366276/1447281918</t>
  </si>
  <si>
    <t>https://pbs.twimg.com/profile_banners/449420995/1408760589</t>
  </si>
  <si>
    <t>https://pbs.twimg.com/profile_banners/3749864239/1569986765</t>
  </si>
  <si>
    <t>https://pbs.twimg.com/profile_banners/3986241614/1445638384</t>
  </si>
  <si>
    <t>https://pbs.twimg.com/profile_banners/1031930641758265344/1534885677</t>
  </si>
  <si>
    <t>https://pbs.twimg.com/profile_banners/2601683509/1404395528</t>
  </si>
  <si>
    <t>https://pbs.twimg.com/profile_banners/1090294030720741376/1548790559</t>
  </si>
  <si>
    <t>https://pbs.twimg.com/profile_banners/12006842/1559145689</t>
  </si>
  <si>
    <t>https://pbs.twimg.com/profile_banners/754056808059195393/1567784097</t>
  </si>
  <si>
    <t>https://pbs.twimg.com/profile_banners/9162082/1555005851</t>
  </si>
  <si>
    <t>https://pbs.twimg.com/profile_banners/107470796/1511241499</t>
  </si>
  <si>
    <t>https://pbs.twimg.com/profile_banners/20691419/1562858380</t>
  </si>
  <si>
    <t>https://pbs.twimg.com/profile_banners/73560013/1563367455</t>
  </si>
  <si>
    <t>https://pbs.twimg.com/profile_banners/1144596890018824192/1569103101</t>
  </si>
  <si>
    <t>https://pbs.twimg.com/profile_banners/2336164562/1436736560</t>
  </si>
  <si>
    <t>http://pbs.twimg.com/profile_images/1087719846605979648/HRHFp3Nq_normal.jpg</t>
  </si>
  <si>
    <t>http://pbs.twimg.com/profile_images/1027231580664680449/G0EArZyZ_normal.jpg</t>
  </si>
  <si>
    <t>http://pbs.twimg.com/profile_images/477498319128641537/80VgI0B-_normal.jpeg</t>
  </si>
  <si>
    <t>http://pbs.twimg.com/profile_images/1031930786432217088/XwdsoNrh_normal.jpg</t>
  </si>
  <si>
    <t>http://pbs.twimg.com/profile_images/484695440151941120/tT4TaFGw_normal.jpeg</t>
  </si>
  <si>
    <t>http://pbs.twimg.com/profile_images/1138651650841874432/_spca888_normal.jpg</t>
  </si>
  <si>
    <t>http://pbs.twimg.com/profile_images/912667889395798022/pMoB2qc8_normal.jpg</t>
  </si>
  <si>
    <t>http://pbs.twimg.com/profile_images/1104424365918208001/49IYpDiQ_normal.jpg</t>
  </si>
  <si>
    <t>http://pbs.twimg.com/profile_images/3644066208/6442198fb01ad8fe708808880e7b4003_normal.png</t>
  </si>
  <si>
    <t>http://pbs.twimg.com/profile_images/1146062889893023745/kfLXyISK_normal.png</t>
  </si>
  <si>
    <t>http://pbs.twimg.com/profile_images/672198420770066433/G8n7esME_normal.jpg</t>
  </si>
  <si>
    <t>https://twitter.com/jneatherycastro</t>
  </si>
  <si>
    <t>https://twitter.com/sachakopp</t>
  </si>
  <si>
    <t>https://twitter.com/unomaha</t>
  </si>
  <si>
    <t>https://twitter.com/cristiandona</t>
  </si>
  <si>
    <t>https://twitter.com/uno_ollas</t>
  </si>
  <si>
    <t>https://twitter.com/u_nebraska</t>
  </si>
  <si>
    <t>https://twitter.com/jsutfin</t>
  </si>
  <si>
    <t>https://twitter.com/unogammas</t>
  </si>
  <si>
    <t>https://twitter.com/deborahsmithho2</t>
  </si>
  <si>
    <t>https://twitter.com/c_burcal</t>
  </si>
  <si>
    <t>https://twitter.com/unobiomechanics</t>
  </si>
  <si>
    <t>https://twitter.com/uno_coe</t>
  </si>
  <si>
    <t>https://twitter.com/jkaipust</t>
  </si>
  <si>
    <t>https://twitter.com/jeremyhl</t>
  </si>
  <si>
    <t>https://twitter.com/mhilt81</t>
  </si>
  <si>
    <t>https://twitter.com/wtownley</t>
  </si>
  <si>
    <t>https://twitter.com/communo</t>
  </si>
  <si>
    <t>https://twitter.com/prssanational</t>
  </si>
  <si>
    <t>https://twitter.com/uno_prssa</t>
  </si>
  <si>
    <t>https://twitter.com/unostemtrail</t>
  </si>
  <si>
    <t>https://twitter.com/extension4hpals</t>
  </si>
  <si>
    <t>jneatherycastro
So proud of faculty and staff coming
together on the ⁦@UNOmaha⁩ ‘Big
Ideas’ Process | News | University
of Nebraska Omaha https://t.co/RR1oW9fEJm</t>
  </si>
  <si>
    <t>sachakopp
Native American Heritage Month
at University of Nebraska Omaha
⁦@UNOmaha⁩ https://t.co/gkip1bNgk0</t>
  </si>
  <si>
    <t xml:space="preserve">unomaha
</t>
  </si>
  <si>
    <t>cristiandona
@SachaKopp @UNOmaha Thanks @SachaKopp.
As I say yesterday this is all
part of the great work done by
the @UNO_OLLAS staff.</t>
  </si>
  <si>
    <t xml:space="preserve">uno_ollas
</t>
  </si>
  <si>
    <t xml:space="preserve">u_nebraska
</t>
  </si>
  <si>
    <t>jsutfin
President Susan Fritz speaks to
Aksarben Foundation about scholarships
across @u_nebraska to enable students
to complete degrees @UNOmaha and
elsewhere and enter the workforce
in Nebraska. https://t.co/6zV0PpqQ6g</t>
  </si>
  <si>
    <t>unogammas
Professor Cristián Doña-Reveco,
Director of @UNOmaha Office of
Latino/Latin American Studies in
College of Arts &amp;amp; Sciences,
kicks of today’s annual student
luncheon. Proud of OLLAS’ mission
to serve our students. https://t.co/yaGwVgwOnL</t>
  </si>
  <si>
    <t>deborahsmithho2
Proud of our Center for Faculty
Excellence hosting this Facilitated
Conversation: Engaging First-Generation
Students at University of Nebraska
Omaha ⁦@UNOmaha⁩ https://t.co/iy72BJn2wr</t>
  </si>
  <si>
    <t>c_burcal
Ribbon cutting for Biomechanics
Research Building @UNO_COE @UNOBiomechanics
@UNOmaha https://t.co/b9qwLg0ScV</t>
  </si>
  <si>
    <t xml:space="preserve">unobiomechanics
</t>
  </si>
  <si>
    <t>uno_coe
Dean Nancy Edick opens new Biomechanics
Research Building @UNOmaha @UNO_COE
thanks to generosity of our community!
https://t.co/SYBtFLgAp3</t>
  </si>
  <si>
    <t>jkaipust
Ribbon cutting for Biomechanics
Research Building @UNO_COE @UNOBiomechanics
@UNOmaha https://t.co/b9qwLg0ScV</t>
  </si>
  <si>
    <t>jeremyhl
Great @CommUNO @UNOmaha #Media
#storytelling #curriculum JMC session
with @wtownley &amp;amp; adjunct faculty.
cc: @mhilt81 @SachaKopp _xD83D__xDC4F__xD83C__xDFFD_ https://t.co/9ug4oP5pxR</t>
  </si>
  <si>
    <t xml:space="preserve">mhilt81
</t>
  </si>
  <si>
    <t xml:space="preserve">wtownley
</t>
  </si>
  <si>
    <t>communo
Congratulations @UNO_PRSSA and
Professor Karen Weber, advisor,
on 15 years of excellence and national
recognition! cc: @PRSSANational
@SachaKopp @mhilt81 https://t.co/TqysCMKQvr</t>
  </si>
  <si>
    <t xml:space="preserve">prssanational
</t>
  </si>
  <si>
    <t xml:space="preserve">uno_prssa
</t>
  </si>
  <si>
    <t>unostemtrail
Dean Nancy Edick opens new Biomechanics
Research Building @UNOmaha @UNO_COE
thanks to generosity of our community!
https://t.co/SYBtFLgAp3</t>
  </si>
  <si>
    <t>extension4hpals
Native American Heritage Month
at University of Nebraska Omaha
⁦@UNOmaha⁩ https://t.co/gkip1bNgk0</t>
  </si>
  <si>
    <t>https://www.unomaha.edu/news/events/2019/11/native-american-heritage-month.php https://www.unomaha.edu/news/2019/10/academic-affairs-provides-big-ideas-update.php https://www.unomaha.edu/news/events/2019/10/facilitated-conversation-engaging-first-generation-students.php</t>
  </si>
  <si>
    <t>storytelling</t>
  </si>
  <si>
    <t>curriculum</t>
  </si>
  <si>
    <t>nebraska</t>
  </si>
  <si>
    <t>omaha</t>
  </si>
  <si>
    <t>biomechanics</t>
  </si>
  <si>
    <t>faculty</t>
  </si>
  <si>
    <t>cc</t>
  </si>
  <si>
    <t>#media</t>
  </si>
  <si>
    <t>#storytelling</t>
  </si>
  <si>
    <t>#curriculum</t>
  </si>
  <si>
    <t>jmc</t>
  </si>
  <si>
    <t>unomaha nebraska university omaha proud students american faculty biomechanics research</t>
  </si>
  <si>
    <t>cc sachakopp mhilt81 great communo unomaha #media #storytelling #curriculum jmc</t>
  </si>
  <si>
    <t>unomaha biomechanics research building uno_coe ribbon cutting unobiomechanics</t>
  </si>
  <si>
    <t>university,nebraska</t>
  </si>
  <si>
    <t>nebraska,omaha</t>
  </si>
  <si>
    <t>biomechanics,research</t>
  </si>
  <si>
    <t>research,building</t>
  </si>
  <si>
    <t>omaha,unomaha</t>
  </si>
  <si>
    <t>ribbon,cutting</t>
  </si>
  <si>
    <t>cutting,biomechanics</t>
  </si>
  <si>
    <t>building,uno_coe</t>
  </si>
  <si>
    <t>uno_coe,unobiomechanics</t>
  </si>
  <si>
    <t>unobiomechanics,unomaha</t>
  </si>
  <si>
    <t>native,american</t>
  </si>
  <si>
    <t>american,heritage</t>
  </si>
  <si>
    <t>heritage,month</t>
  </si>
  <si>
    <t>month,university</t>
  </si>
  <si>
    <t>dean,nancy</t>
  </si>
  <si>
    <t>great,communo</t>
  </si>
  <si>
    <t>communo,unomaha</t>
  </si>
  <si>
    <t>unomaha,#media</t>
  </si>
  <si>
    <t>#media,#storytelling</t>
  </si>
  <si>
    <t>#storytelling,#curriculum</t>
  </si>
  <si>
    <t>#curriculum,jmc</t>
  </si>
  <si>
    <t>jmc,session</t>
  </si>
  <si>
    <t>session,wtownley</t>
  </si>
  <si>
    <t>wtownley,adjunct</t>
  </si>
  <si>
    <t>adjunct,faculty</t>
  </si>
  <si>
    <t>university,nebraska  nebraska,omaha  omaha,unomaha  biomechanics,research  research,building  native,american  american,heritage  heritage,month  month,university  dean,nancy</t>
  </si>
  <si>
    <t>great,communo  communo,unomaha  unomaha,#media  #media,#storytelling  #storytelling,#curriculum  #curriculum,jmc  jmc,session  session,wtownley  wtownley,adjunct  adjunct,faculty</t>
  </si>
  <si>
    <t>biomechanics,research  research,building  ribbon,cutting  cutting,biomechanics  building,uno_coe  uno_coe,unobiomechanics  unobiomechanics,unomaha</t>
  </si>
  <si>
    <t>unomaha uno_coe u_nebraska unobiomechanics</t>
  </si>
  <si>
    <t>sachakopp mhilt81 communo unomaha wtownley uno_prssa prssanational</t>
  </si>
  <si>
    <t>unomaha uno_coe unobiomechanics</t>
  </si>
  <si>
    <t>unomaha uno_ollas</t>
  </si>
  <si>
    <t>unomaha u_nebraska jsutfin extension4hpals jneatherycastro unogammas sachakopp deborahsmithho2 unostemtrail</t>
  </si>
  <si>
    <t>jeremyhl wtownley prssanational mhilt81 uno_prssa communo</t>
  </si>
  <si>
    <t>unobiomechanics c_burcal uno_coe jkaipust</t>
  </si>
  <si>
    <t>cristiandona uno_ollas</t>
  </si>
  <si>
    <t>https://www.unomaha.edu/news/events/2019/11/native-american-heritage-month.php https://www.unomaha.edu/news/events/2019/10/facilitated-conversation-engaging-first-generation-students.php https://www.unomaha.edu/news/2019/10/academic-affairs-provides-big-ideas-update.php</t>
  </si>
  <si>
    <t>proud faculty staff coming together unomaha big ideas process news</t>
  </si>
  <si>
    <t>unomaha nebraska students university omaha proud biomechanics research building uno_coe</t>
  </si>
  <si>
    <t>sachakopp unomaha thanks yesterday part great work done uno_ollas staff</t>
  </si>
  <si>
    <t>president susan fritz speaks aksarben foundation scholarships u_nebraska enable students</t>
  </si>
  <si>
    <t>professor cristián doña reveco director unomaha office latino latin american</t>
  </si>
  <si>
    <t>proud center faculty excellence hosting facilitated conversation engaging first generation</t>
  </si>
  <si>
    <t>ribbon cutting biomechanics research building uno_coe unobiomechanics unomaha</t>
  </si>
  <si>
    <t>unomaha biomechanics research building uno_coe dean nancy edick opens new</t>
  </si>
  <si>
    <t>great communo unomaha #media #storytelling #curriculum jmc session wtownley adjunct</t>
  </si>
  <si>
    <t>cc sachakopp mhilt81 congratulations uno_prssa professor karen weber advisor 15</t>
  </si>
  <si>
    <t>dean nancy edick opens new biomechanics research building unomaha uno_coe</t>
  </si>
  <si>
    <t>native american heritage month university nebraska omaha unomaha</t>
  </si>
  <si>
    <t>students university omaha proud biomechanics research building uno_coe american faculty</t>
  </si>
  <si>
    <t>dean nancy edick opens new thanks generosity community ribbon cutting</t>
  </si>
  <si>
    <t>congratulations uno_prssa professor karen weber advisor 15 years excellence national</t>
  </si>
  <si>
    <t>proud,faculty  faculty,staff  staff,coming  coming,together  together,unomaha  unomaha,big  big,ideas  ideas,process  process,news  news,university</t>
  </si>
  <si>
    <t>university,nebraska  nebraska,omaha  biomechanics,research  research,building  omaha,unomaha  dean,nancy  nancy,edick  edick,opens  opens,new  new,biomechanics</t>
  </si>
  <si>
    <t>sachakopp,unomaha  unomaha,thanks  thanks,sachakopp  sachakopp,yesterday  yesterday,part  part,great  great,work  work,done  done,uno_ollas  uno_ollas,staff</t>
  </si>
  <si>
    <t>president,susan  susan,fritz  fritz,speaks  speaks,aksarben  aksarben,foundation  foundation,scholarships  scholarships,u_nebraska  u_nebraska,enable  enable,students  students,complete</t>
  </si>
  <si>
    <t>professor,cristián  cristián,doña  doña,reveco  reveco,director  director,unomaha  unomaha,office  office,latino  latino,latin  latin,american  american,studies</t>
  </si>
  <si>
    <t>proud,center  center,faculty  faculty,excellence  excellence,hosting  hosting,facilitated  facilitated,conversation  conversation,engaging  engaging,first  first,generation  generation,students</t>
  </si>
  <si>
    <t>ribbon,cutting  cutting,biomechanics  biomechanics,research  research,building  building,uno_coe  uno_coe,unobiomechanics  unobiomechanics,unomaha</t>
  </si>
  <si>
    <t>biomechanics,research  research,building  dean,nancy  nancy,edick  edick,opens  opens,new  new,biomechanics  building,unomaha  unomaha,uno_coe  uno_coe,thanks</t>
  </si>
  <si>
    <t>congratulations,uno_prssa  uno_prssa,professor  professor,karen  karen,weber  weber,advisor  advisor,15  15,years  years,excellence  excellence,national  national,recognition</t>
  </si>
  <si>
    <t>dean,nancy  nancy,edick  edick,opens  opens,new  new,biomechanics  biomechanics,research  research,building  building,unomaha  unomaha,uno_coe  uno_coe,thanks</t>
  </si>
  <si>
    <t>native,american  american,heritage  heritage,month  month,university  university,nebraska  nebraska,omaha  omaha,unomaha</t>
  </si>
  <si>
    <t>dean,nancy  nancy,edick  edick,opens  opens,new  new,biomechanics  building,unomaha  unomaha,uno_coe  uno_coe,thanks  thanks,generosity  generosity,community</t>
  </si>
  <si>
    <t>dean</t>
  </si>
  <si>
    <t>nancy</t>
  </si>
  <si>
    <t>edick</t>
  </si>
  <si>
    <t>opens</t>
  </si>
  <si>
    <t>generosity</t>
  </si>
  <si>
    <t>professor</t>
  </si>
  <si>
    <t>excellence</t>
  </si>
  <si>
    <t>process</t>
  </si>
  <si>
    <t>native</t>
  </si>
  <si>
    <t>heritage</t>
  </si>
  <si>
    <t>adjunct</t>
  </si>
  <si>
    <t>facilitated</t>
  </si>
  <si>
    <t>generation</t>
  </si>
  <si>
    <t>cristián</t>
  </si>
  <si>
    <t>doña</t>
  </si>
  <si>
    <t>reveco</t>
  </si>
  <si>
    <t>latino</t>
  </si>
  <si>
    <t>latin</t>
  </si>
  <si>
    <t>arts</t>
  </si>
  <si>
    <t>sciences</t>
  </si>
  <si>
    <t>kicks</t>
  </si>
  <si>
    <t>luncheon</t>
  </si>
  <si>
    <t>ollas</t>
  </si>
  <si>
    <t>mission</t>
  </si>
  <si>
    <t>serve</t>
  </si>
  <si>
    <t>susan</t>
  </si>
  <si>
    <t>fritz</t>
  </si>
  <si>
    <t>speaks</t>
  </si>
  <si>
    <t>aksarben</t>
  </si>
  <si>
    <t>foundation</t>
  </si>
  <si>
    <t>scholarships</t>
  </si>
  <si>
    <t>complete</t>
  </si>
  <si>
    <t>degrees</t>
  </si>
  <si>
    <t>elsewhere</t>
  </si>
  <si>
    <t>enter</t>
  </si>
  <si>
    <t>workforce</t>
  </si>
  <si>
    <t>Edge Alpha</t>
  </si>
  <si>
    <t>Edge Color</t>
  </si>
  <si>
    <t>Edge Width</t>
  </si>
  <si>
    <t>Vertex Alpha</t>
  </si>
  <si>
    <t>Vertex Radius</t>
  </si>
  <si>
    <t>Vertex X</t>
  </si>
  <si>
    <t>Vertex y</t>
  </si>
  <si>
    <t>1.0.1.421</t>
  </si>
  <si>
    <t>85, 85, 0</t>
  </si>
  <si>
    <t>G1: unomaha nebraska university omaha proud students american faculty biomechanics research</t>
  </si>
  <si>
    <t>G2: cc sachakopp mhilt81 great communo unomaha #media #storytelling #curriculum jmc</t>
  </si>
  <si>
    <t>G3: unomaha biomechanics research building uno_coe ribbon cutting unobiomechanics</t>
  </si>
  <si>
    <t>G4: sachakopp</t>
  </si>
  <si>
    <t>Edge Weight▓1▓7▓0▓True▓Green▓Red▓▓Edge Weight▓1▓3▓0▓5▓10▓False▓Edge Weight▓1▓7▓0▓16▓6▓False▓▓0▓0▓0▓True▓Black▓Black▓▓Followers▓75▓11408▓0▓162▓1000▓False▓Followers▓75▓40140▓0▓100▓70▓False▓▓0▓0▓0▓0▓0▓False▓▓0▓0▓0▓0▓0▓False</t>
  </si>
  <si>
    <t>GraphSource░TwitterSearch▓GraphTerm░@sachakopp▓ImportDescription░The graph represents a network of 21 Twitter users whose recent tweets contained "@sachakopp", or who were replied to or mentioned in those tweets, taken from a data set limited to a maximum of 18,000 tweets.  The network was obtained from Twitter on Friday, 25 October 2019 at 16:58 UTC.
The tweets in the network were tweeted over the 8-day, 18-hour, 0-minute period from Wednesday, 16 October 2019 at 17:06 UTC to Friday, 25 October 2019 at 11:07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"mentions".▓ImportSuggestedTitle░@sachakopp Twitter NodeXL SNA Map and Report for Friday, 25 October 2019 at 16:58 UTC▓ImportSuggestedFileNameNoExtension░2019-10-25 16-58-36 NodeXL Twitter Search @sachakopp▓GroupingDescription░The graph's vertices were grouped by cluster using the Clauset-Newman-Moore cluster algorithm.▓LayoutAlgorithm░The graph was laid out using the Harel-Koren Fast Multiscale layout algorithm.▓GraphDirectedness░The graph is directed.</t>
  </si>
  <si>
    <t>TwitterSearch</t>
  </si>
  <si>
    <t>@sachakopp</t>
  </si>
  <si>
    <t>The graph represents a network of 21 Twitter users whose recent tweets contained "@sachakopp", or who were replied to or mentioned in those tweets, taken from a data set limited to a maximum of 18,000 tweets.  The network was obtained from Twitter on Friday, 25 October 2019 at 16:58 UTC.
The tweets in the network were tweeted over the 8-day, 18-hour, 0-minute period from Wednesday, 16 October 2019 at 17:06 UTC to Friday, 25 October 2019 at 11:07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</si>
  <si>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</si>
  <si>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</si>
  <si>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https://nodexlgraphgallery.org/Pages/Graph.aspx?graphID=214275</t>
  </si>
  <si>
    <t>&gt;3&lt;/value&gt;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&lt;value&gt;0.48&lt;/value&gt;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</si>
</sst>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0" fontId="10" fillId="3" borderId="1" xfId="28" applyNumberFormat="1" applyFill="1" applyBorder="1" applyAlignment="1">
      <alignment/>
    </xf>
    <xf numFmtId="49" fontId="6" fillId="5" borderId="1" xfId="25" applyNumberFormat="1" applyAlignment="1">
      <alignment/>
    </xf>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Border="1"/>
    <xf numFmtId="49" fontId="0" fillId="0" borderId="0" xfId="22" applyNumberFormat="1" applyFont="1" applyBorder="1" applyAlignment="1">
      <alignment/>
    </xf>
    <xf numFmtId="0" fontId="0" fillId="3" borderId="1" xfId="23" applyNumberFormat="1" applyFont="1" applyAlignment="1">
      <alignment/>
    </xf>
    <xf numFmtId="0" fontId="0" fillId="3" borderId="1" xfId="27" applyNumberFormat="1" applyAlignment="1">
      <alignment/>
    </xf>
    <xf numFmtId="0" fontId="0" fillId="0" borderId="0" xfId="22" applyFont="1" applyAlignment="1">
      <alignment/>
    </xf>
    <xf numFmtId="0" fontId="0" fillId="0" borderId="0" xfId="22" applyFont="1" applyAlignment="1">
      <alignment wrapText="1"/>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quotePrefix="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0" fontId="0" fillId="2" borderId="1" xfId="20"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0" fontId="0" fillId="0" borderId="7" xfId="0" applyFill="1" applyBorder="1" applyAlignment="1">
      <alignment/>
    </xf>
    <xf numFmtId="167" fontId="0" fillId="0" borderId="0" xfId="0" applyNumberFormat="1" applyAlignment="1">
      <alignment/>
    </xf>
    <xf numFmtId="167" fontId="0" fillId="4" borderId="1" xfId="24" applyNumberFormat="1" applyAlignment="1" quotePrefix="1">
      <alignment/>
    </xf>
    <xf numFmtId="49" fontId="0" fillId="0" borderId="0" xfId="0" applyNumberFormat="1" applyAlignment="1">
      <alignment/>
    </xf>
    <xf numFmtId="0" fontId="0" fillId="0" borderId="0" xfId="0" applyAlignment="1" quotePrefix="1">
      <alignment wrapText="1"/>
    </xf>
    <xf numFmtId="0" fontId="0" fillId="0" borderId="2" xfId="0" applyFill="1" applyBorder="1" applyAlignment="1">
      <alignment/>
    </xf>
    <xf numFmtId="0" fontId="0" fillId="0" borderId="0" xfId="0" applyFill="1" applyBorder="1" applyAlignment="1">
      <alignment/>
    </xf>
    <xf numFmtId="0" fontId="0" fillId="3" borderId="12" xfId="23" applyNumberFormat="1" applyFont="1" applyBorder="1" applyAlignment="1">
      <alignment/>
    </xf>
    <xf numFmtId="164" fontId="0" fillId="3" borderId="12" xfId="23" applyNumberFormat="1" applyFont="1" applyBorder="1" applyAlignment="1">
      <alignment/>
    </xf>
    <xf numFmtId="1" fontId="0" fillId="3" borderId="12" xfId="23" applyNumberFormat="1" applyFont="1" applyBorder="1" applyAlignment="1">
      <alignment/>
    </xf>
    <xf numFmtId="49" fontId="6" fillId="5" borderId="12" xfId="25" applyNumberFormat="1" applyBorder="1" applyAlignment="1">
      <alignment/>
    </xf>
    <xf numFmtId="0" fontId="6" fillId="5" borderId="12" xfId="25" applyNumberFormat="1" applyBorder="1" applyAlignment="1">
      <alignment/>
    </xf>
    <xf numFmtId="164" fontId="0" fillId="6" borderId="12" xfId="26" applyNumberFormat="1" applyFont="1" applyBorder="1" applyAlignment="1">
      <alignment/>
    </xf>
    <xf numFmtId="165" fontId="0" fillId="6" borderId="12" xfId="26" applyNumberFormat="1" applyFont="1" applyBorder="1" applyAlignment="1">
      <alignment/>
    </xf>
    <xf numFmtId="0" fontId="0" fillId="6" borderId="12" xfId="26" applyNumberFormat="1" applyFont="1" applyBorder="1" applyAlignment="1">
      <alignment/>
    </xf>
    <xf numFmtId="166" fontId="0" fillId="6" borderId="12" xfId="26" applyNumberFormat="1" applyFont="1" applyBorder="1" applyAlignment="1">
      <alignment/>
    </xf>
    <xf numFmtId="1" fontId="0" fillId="4" borderId="12" xfId="24" applyNumberFormat="1" applyFont="1" applyBorder="1" applyAlignment="1">
      <alignment/>
    </xf>
    <xf numFmtId="0" fontId="0" fillId="2" borderId="12" xfId="20" applyNumberFormat="1" applyFont="1" applyBorder="1" applyAlignment="1">
      <alignment/>
    </xf>
    <xf numFmtId="0" fontId="0" fillId="0" borderId="0" xfId="21" applyNumberFormat="1" applyFont="1" applyBorder="1" applyAlignment="1">
      <alignment/>
    </xf>
    <xf numFmtId="22" fontId="0" fillId="0" borderId="0" xfId="0" applyNumberFormat="1" applyFill="1" applyBorder="1" applyAlignment="1">
      <alignment/>
    </xf>
    <xf numFmtId="0" fontId="10" fillId="0" borderId="0" xfId="28" applyFill="1" applyBorder="1" applyAlignment="1">
      <alignment/>
    </xf>
    <xf numFmtId="0" fontId="10" fillId="3" borderId="12" xfId="28" applyNumberFormat="1" applyFill="1" applyBorder="1" applyAlignment="1">
      <alignment/>
    </xf>
    <xf numFmtId="14" fontId="0" fillId="0" borderId="0" xfId="0" applyNumberFormat="1" applyAlignment="1">
      <alignment/>
    </xf>
    <xf numFmtId="14" fontId="0" fillId="0" borderId="0" xfId="0" applyNumberFormat="1" applyFill="1" applyAlignment="1">
      <alignment/>
    </xf>
    <xf numFmtId="21" fontId="0" fillId="0" borderId="0" xfId="0" applyNumberFormat="1" applyAlignment="1" quotePrefix="1">
      <alignment/>
    </xf>
    <xf numFmtId="22" fontId="0" fillId="0" borderId="0" xfId="0" applyNumberFormat="1" applyAlignment="1" quotePrefix="1">
      <alignment/>
    </xf>
    <xf numFmtId="49" fontId="0" fillId="2" borderId="1" xfId="20" applyNumberFormat="1" applyFont="1"/>
    <xf numFmtId="0" fontId="10" fillId="0" borderId="2" xfId="28" applyFill="1" applyBorder="1" applyAlignment="1">
      <alignment/>
    </xf>
    <xf numFmtId="49" fontId="0" fillId="0" borderId="7" xfId="22" applyNumberFormat="1" applyFon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53">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alignment horizontal="general" vertical="bottom" textRotation="0" wrapText="1" shrinkToFit="1" readingOrder="0"/>
      <border>
        <left style="thin">
          <color theme="0"/>
        </left>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numFmt numFmtId="177"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52"/>
      <tableStyleElement type="headerRow" dxfId="351"/>
    </tableStyle>
    <tableStyle name="NodeXL Table" pivot="0" count="1">
      <tableStyleElement type="headerRow" dxfId="35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Metrics'!$D$2:$D$45</c:f>
            </c:numRef>
          </c:cat>
          <c:val>
            <c:numRef>
              <c:f>'Overall Metrics'!$E$2:$E$45</c:f>
            </c:numRef>
          </c:val>
        </c:ser>
        <c:gapWidth val="0"/>
        <c:axId val="27303776"/>
        <c:axId val="44407393"/>
      </c:barChart>
      <c:catAx>
        <c:axId val="2730377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4407393"/>
        <c:crosses val="autoZero"/>
        <c:auto val="1"/>
        <c:lblOffset val="100"/>
        <c:noMultiLvlLbl val="0"/>
      </c:catAx>
      <c:valAx>
        <c:axId val="444073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3037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Metrics'!$F$2:$F$45</c:f>
            </c:numRef>
          </c:cat>
          <c:val>
            <c:numRef>
              <c:f>'Overall Metrics'!$G$2:$G$45</c:f>
            </c:numRef>
          </c:val>
        </c:ser>
        <c:gapWidth val="0"/>
        <c:axId val="64122218"/>
        <c:axId val="40229051"/>
      </c:barChart>
      <c:catAx>
        <c:axId val="6412221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0229051"/>
        <c:crosses val="autoZero"/>
        <c:auto val="1"/>
        <c:lblOffset val="100"/>
        <c:noMultiLvlLbl val="0"/>
      </c:catAx>
      <c:valAx>
        <c:axId val="402290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1222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Metrics'!$H$2:$H$45</c:f>
            </c:numRef>
          </c:cat>
          <c:val>
            <c:numRef>
              <c:f>'Overall Metrics'!$I$2:$I$45</c:f>
            </c:numRef>
          </c:val>
        </c:ser>
        <c:gapWidth val="0"/>
        <c:axId val="26517140"/>
        <c:axId val="37327669"/>
      </c:barChart>
      <c:catAx>
        <c:axId val="2651714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7327669"/>
        <c:crosses val="autoZero"/>
        <c:auto val="1"/>
        <c:lblOffset val="100"/>
        <c:noMultiLvlLbl val="0"/>
      </c:catAx>
      <c:valAx>
        <c:axId val="373276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5171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Metrics'!$J$2:$J$45</c:f>
            </c:numRef>
          </c:cat>
          <c:val>
            <c:numRef>
              <c:f>'Overall Metrics'!$K$2:$K$45</c:f>
            </c:numRef>
          </c:val>
        </c:ser>
        <c:gapWidth val="0"/>
        <c:axId val="404702"/>
        <c:axId val="3642319"/>
      </c:barChart>
      <c:catAx>
        <c:axId val="40470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642319"/>
        <c:crosses val="autoZero"/>
        <c:auto val="1"/>
        <c:lblOffset val="100"/>
        <c:noMultiLvlLbl val="0"/>
      </c:catAx>
      <c:valAx>
        <c:axId val="36423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47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Metrics'!$L$2:$L$45</c:f>
            </c:numRef>
          </c:cat>
          <c:val>
            <c:numRef>
              <c:f>'Overall Metrics'!$M$2:$M$45</c:f>
            </c:numRef>
          </c:val>
        </c:ser>
        <c:gapWidth val="0"/>
        <c:axId val="32780872"/>
        <c:axId val="26592393"/>
      </c:barChart>
      <c:catAx>
        <c:axId val="3278087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6592393"/>
        <c:crosses val="autoZero"/>
        <c:auto val="1"/>
        <c:lblOffset val="100"/>
        <c:noMultiLvlLbl val="0"/>
      </c:catAx>
      <c:valAx>
        <c:axId val="265923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7808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Metrics'!$N$2:$N$45</c:f>
            </c:numRef>
          </c:cat>
          <c:val>
            <c:numRef>
              <c:f>'Overall Metrics'!$O$2:$O$45</c:f>
            </c:numRef>
          </c:val>
        </c:ser>
        <c:gapWidth val="0"/>
        <c:axId val="38004946"/>
        <c:axId val="6500195"/>
      </c:barChart>
      <c:catAx>
        <c:axId val="3800494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500195"/>
        <c:crosses val="autoZero"/>
        <c:auto val="1"/>
        <c:lblOffset val="100"/>
        <c:noMultiLvlLbl val="0"/>
      </c:catAx>
      <c:valAx>
        <c:axId val="65001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0049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Metrics'!$S$2:$S$45</c:f>
            </c:numRef>
          </c:val>
        </c:ser>
        <c:gapWidth val="0"/>
        <c:axId val="58501756"/>
        <c:axId val="56753757"/>
      </c:barChart>
      <c:catAx>
        <c:axId val="5850175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6753757"/>
        <c:crosses val="autoZero"/>
        <c:auto val="1"/>
        <c:lblOffset val="100"/>
        <c:noMultiLvlLbl val="0"/>
      </c:catAx>
      <c:valAx>
        <c:axId val="567537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5017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Metrics'!$Q$2:$Q$45</c:f>
            </c:numRef>
          </c:val>
        </c:ser>
        <c:gapWidth val="0"/>
        <c:axId val="41021766"/>
        <c:axId val="33651575"/>
      </c:barChart>
      <c:catAx>
        <c:axId val="4102176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3651575"/>
        <c:crosses val="autoZero"/>
        <c:auto val="1"/>
        <c:lblOffset val="100"/>
        <c:noMultiLvlLbl val="0"/>
      </c:catAx>
      <c:valAx>
        <c:axId val="336515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0217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Metrics'!$T$2:$T$45</c:f>
            </c:numRef>
          </c:cat>
          <c:val>
            <c:numRef>
              <c:f>'Overall Metrics'!$U$2:$U$45</c:f>
            </c:numRef>
          </c:val>
        </c:ser>
        <c:gapWidth val="0"/>
        <c:axId val="34428720"/>
        <c:axId val="41423025"/>
      </c:barChart>
      <c:catAx>
        <c:axId val="34428720"/>
        <c:scaling>
          <c:orientation val="minMax"/>
        </c:scaling>
        <c:axPos val="b"/>
        <c:delete val="1"/>
        <c:majorTickMark val="out"/>
        <c:minorTickMark val="none"/>
        <c:tickLblPos val="none"/>
        <c:crossAx val="41423025"/>
        <c:crosses val="autoZero"/>
        <c:auto val="1"/>
        <c:lblOffset val="100"/>
        <c:noMultiLvlLbl val="0"/>
      </c:catAx>
      <c:valAx>
        <c:axId val="41423025"/>
        <c:scaling>
          <c:orientation val="minMax"/>
        </c:scaling>
        <c:axPos val="l"/>
        <c:delete val="1"/>
        <c:majorTickMark val="out"/>
        <c:minorTickMark val="none"/>
        <c:tickLblPos val="none"/>
        <c:crossAx val="3442872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1910" name="Subgraph-jneatherycastro"/>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81100"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1911" name="Subgraph-sachakopp"/>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1912" name="Subgraph-unomah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1913" name="Subgraph-cristiandon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81100"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914" name="Subgraph-uno_olla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181100"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915" name="Subgraph-u_nebraska"/>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181100"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916" name="Subgraph-jsutfin"/>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181100"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917" name="Subgraph-unogammas"/>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181100"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18" name="Subgraph-deborahsmithho2"/>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181100"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919" name="Subgraph-c_burcal"/>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181100"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65" name="Subgraph-unobiomechanics"/>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181100"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66" name="Subgraph-uno_coe"/>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181100"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67" name="Subgraph-jkaipust"/>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181100"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68" name="Subgraph-jeremyhl"/>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81100"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69" name="Subgraph-mhilt81"/>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181100"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70" name="Subgraph-wtownley"/>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181100"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71" name="Subgraph-communo"/>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181100"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72" name="Subgraph-prssanational"/>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181100"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73" name="Subgraph-uno_prssa"/>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181100"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74" name="Subgraph-unostemtrail"/>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181100"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75" name="Subgraph-extension4hpals"/>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181100" y="1107757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38100</xdr:rowOff>
    </xdr:from>
    <xdr:to>
      <xdr:col>1</xdr:col>
      <xdr:colOff>914400</xdr:colOff>
      <xdr:row>55</xdr:row>
      <xdr:rowOff>180975</xdr:rowOff>
    </xdr:to>
    <xdr:graphicFrame macro="">
      <xdr:nvGraphicFramePr>
        <xdr:cNvPr id="2" name="DegreeHistogram"/>
        <xdr:cNvGraphicFramePr/>
      </xdr:nvGraphicFramePr>
      <xdr:xfrm>
        <a:off x="0" y="14201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62</xdr:row>
      <xdr:rowOff>38100</xdr:rowOff>
    </xdr:from>
    <xdr:to>
      <xdr:col>1</xdr:col>
      <xdr:colOff>914400</xdr:colOff>
      <xdr:row>69</xdr:row>
      <xdr:rowOff>180975</xdr:rowOff>
    </xdr:to>
    <xdr:graphicFrame macro="">
      <xdr:nvGraphicFramePr>
        <xdr:cNvPr id="5" name="InDegreeHistogram"/>
        <xdr:cNvGraphicFramePr/>
      </xdr:nvGraphicFramePr>
      <xdr:xfrm>
        <a:off x="0" y="16868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76</xdr:row>
      <xdr:rowOff>28575</xdr:rowOff>
    </xdr:from>
    <xdr:to>
      <xdr:col>1</xdr:col>
      <xdr:colOff>914400</xdr:colOff>
      <xdr:row>83</xdr:row>
      <xdr:rowOff>171450</xdr:rowOff>
    </xdr:to>
    <xdr:graphicFrame macro="">
      <xdr:nvGraphicFramePr>
        <xdr:cNvPr id="4" name="OutDegreeHistogram"/>
        <xdr:cNvGraphicFramePr/>
      </xdr:nvGraphicFramePr>
      <xdr:xfrm>
        <a:off x="0" y="19526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90</xdr:row>
      <xdr:rowOff>9525</xdr:rowOff>
    </xdr:from>
    <xdr:to>
      <xdr:col>1</xdr:col>
      <xdr:colOff>914400</xdr:colOff>
      <xdr:row>97</xdr:row>
      <xdr:rowOff>152400</xdr:rowOff>
    </xdr:to>
    <xdr:graphicFrame macro="">
      <xdr:nvGraphicFramePr>
        <xdr:cNvPr id="6" name="BetweennessCentralityHistogram"/>
        <xdr:cNvGraphicFramePr/>
      </xdr:nvGraphicFramePr>
      <xdr:xfrm>
        <a:off x="0" y="22174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104</xdr:row>
      <xdr:rowOff>19050</xdr:rowOff>
    </xdr:from>
    <xdr:to>
      <xdr:col>2</xdr:col>
      <xdr:colOff>0</xdr:colOff>
      <xdr:row>111</xdr:row>
      <xdr:rowOff>161925</xdr:rowOff>
    </xdr:to>
    <xdr:graphicFrame macro="">
      <xdr:nvGraphicFramePr>
        <xdr:cNvPr id="7" name="ClosenessCentralityHistogram"/>
        <xdr:cNvGraphicFramePr/>
      </xdr:nvGraphicFramePr>
      <xdr:xfrm>
        <a:off x="9525" y="24850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118</xdr:row>
      <xdr:rowOff>19050</xdr:rowOff>
    </xdr:from>
    <xdr:to>
      <xdr:col>1</xdr:col>
      <xdr:colOff>914400</xdr:colOff>
      <xdr:row>125</xdr:row>
      <xdr:rowOff>161925</xdr:rowOff>
    </xdr:to>
    <xdr:graphicFrame macro="">
      <xdr:nvGraphicFramePr>
        <xdr:cNvPr id="8" name="EigenvectorCentralityHistogram"/>
        <xdr:cNvGraphicFramePr/>
      </xdr:nvGraphicFramePr>
      <xdr:xfrm>
        <a:off x="0" y="27517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146</xdr:row>
      <xdr:rowOff>9525</xdr:rowOff>
    </xdr:from>
    <xdr:to>
      <xdr:col>1</xdr:col>
      <xdr:colOff>914400</xdr:colOff>
      <xdr:row>153</xdr:row>
      <xdr:rowOff>152400</xdr:rowOff>
    </xdr:to>
    <xdr:graphicFrame macro="">
      <xdr:nvGraphicFramePr>
        <xdr:cNvPr id="9" name="ClusteringCoefficientHistogram"/>
        <xdr:cNvGraphicFramePr/>
      </xdr:nvGraphicFramePr>
      <xdr:xfrm>
        <a:off x="0" y="32842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132</xdr:row>
      <xdr:rowOff>0</xdr:rowOff>
    </xdr:from>
    <xdr:to>
      <xdr:col>1</xdr:col>
      <xdr:colOff>914400</xdr:colOff>
      <xdr:row>139</xdr:row>
      <xdr:rowOff>142875</xdr:rowOff>
    </xdr:to>
    <xdr:graphicFrame macro="">
      <xdr:nvGraphicFramePr>
        <xdr:cNvPr id="10" name="ClusteringCoefficientHistogram"/>
        <xdr:cNvGraphicFramePr/>
      </xdr:nvGraphicFramePr>
      <xdr:xfrm>
        <a:off x="0" y="30165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59" totalsRowShown="0" headerRowDxfId="349" dataDxfId="348">
  <autoFilter ref="A2:BN59"/>
  <tableColumns count="66">
    <tableColumn id="1" name="Vertex 1" dataDxfId="283"/>
    <tableColumn id="2" name="Vertex 2" dataDxfId="281"/>
    <tableColumn id="3" name="Color" dataDxfId="282"/>
    <tableColumn id="4" name="Width" dataDxfId="347"/>
    <tableColumn id="11" name="Style" dataDxfId="346"/>
    <tableColumn id="5" name="Opacity" dataDxfId="345"/>
    <tableColumn id="6" name="Visibility" dataDxfId="344"/>
    <tableColumn id="10" name="Label" dataDxfId="343"/>
    <tableColumn id="12" name="Label Text Color" dataDxfId="342"/>
    <tableColumn id="13" name="Label Font Size" dataDxfId="341"/>
    <tableColumn id="14" name="Reciprocated?" dataDxfId="189"/>
    <tableColumn id="7" name="ID" dataDxfId="340"/>
    <tableColumn id="9" name="Dynamic Filter" dataDxfId="339"/>
    <tableColumn id="8" name="Add Your Own Columns Here" dataDxfId="280"/>
    <tableColumn id="15" name="Relationship" dataDxfId="279"/>
    <tableColumn id="16" name="Relationship Date (UTC)" dataDxfId="278"/>
    <tableColumn id="17" name="Tweet" dataDxfId="277"/>
    <tableColumn id="18" name="URLs in Tweet" dataDxfId="276"/>
    <tableColumn id="19" name="Domains in Tweet" dataDxfId="275"/>
    <tableColumn id="20" name="Hashtags in Tweet" dataDxfId="274"/>
    <tableColumn id="21" name="Tweet Date (UTC)" dataDxfId="272"/>
    <tableColumn id="22" name="Twitter Page for Tweet" dataDxfId="271"/>
    <tableColumn id="23" name="Latitude" dataDxfId="270"/>
    <tableColumn id="24" name="Longitude" dataDxfId="269"/>
    <tableColumn id="25" name="Imported ID" dataDxfId="268"/>
    <tableColumn id="26" name="In-Reply-To Tweet ID" dataDxfId="267"/>
    <tableColumn id="27" name="Edge Weight" dataDxfId="51"/>
    <tableColumn id="28" name="Sentiment List #1: Positive Word Count" dataDxfId="50"/>
    <tableColumn id="29" name="Sentiment List #1: Positive Word Percentage (%)" dataDxfId="49"/>
    <tableColumn id="30" name="Sentiment List #2: Negative Word Count" dataDxfId="48"/>
    <tableColumn id="31" name="Sentiment List #2: Negative Word Percentage (%)" dataDxfId="47"/>
    <tableColumn id="32" name="Sentiment List #3: (Add your own word list) Word Count" dataDxfId="46"/>
    <tableColumn id="33" name="Sentiment List #3: (Add your own word list) Word Percentage (%)" dataDxfId="45"/>
    <tableColumn id="34" name="Non-categorized Word Count" dataDxfId="44"/>
    <tableColumn id="35" name="Non-categorized Word Percentage (%)" dataDxfId="43"/>
    <tableColumn id="36" name="Edge Content Word Count" dataDxfId="41"/>
    <tableColumn id="37" name="Media in Tweet" dataDxfId="42"/>
    <tableColumn id="38" name="Tweet Image File" dataDxfId="266"/>
    <tableColumn id="39" name="Favorited" dataDxfId="265"/>
    <tableColumn id="40" name="Favorite Count" dataDxfId="264"/>
    <tableColumn id="41" name="In-Reply-To User ID" dataDxfId="263"/>
    <tableColumn id="42" name="Is Quote Status" dataDxfId="262"/>
    <tableColumn id="43" name="Language" dataDxfId="261"/>
    <tableColumn id="44" name="Possibly Sensitive" dataDxfId="260"/>
    <tableColumn id="45" name="Quoted Status ID" dataDxfId="259"/>
    <tableColumn id="46" name="Retweeted" dataDxfId="258"/>
    <tableColumn id="47" name="Retweet Count" dataDxfId="257"/>
    <tableColumn id="48" name="Retweet ID" dataDxfId="256"/>
    <tableColumn id="49" name="Source" dataDxfId="255"/>
    <tableColumn id="50" name="Truncated" dataDxfId="254"/>
    <tableColumn id="51" name="Unified Twitter ID" dataDxfId="253"/>
    <tableColumn id="52" name="Imported Tweet Type" dataDxfId="252"/>
    <tableColumn id="53" name="Added By Extended Analysis" dataDxfId="251"/>
    <tableColumn id="54" name="Corrected By Extended Analysis" dataDxfId="250"/>
    <tableColumn id="55" name="Place Bounding Box" dataDxfId="249"/>
    <tableColumn id="56" name="Place Country" dataDxfId="248"/>
    <tableColumn id="57" name="Place Country Code" dataDxfId="247"/>
    <tableColumn id="58" name="Place Full Name" dataDxfId="246"/>
    <tableColumn id="59" name="Place ID" dataDxfId="245"/>
    <tableColumn id="60" name="Place Name" dataDxfId="244"/>
    <tableColumn id="61" name="Place Type" dataDxfId="243"/>
    <tableColumn id="62" name="Place URL" dataDxfId="207"/>
    <tableColumn id="63" name="Vertex 1 Group" dataDxfId="206">
      <calculatedColumnFormula>REPLACE(INDEX(GroupVertices[Group], MATCH(Edges[[#This Row],[Vertex 1]],GroupVertices[Vertex],0)),1,1,"")</calculatedColumnFormula>
    </tableColumn>
    <tableColumn id="64" name="Vertex 2 Group" dataDxfId="204">
      <calculatedColumnFormula>REPLACE(INDEX(GroupVertices[Group], MATCH(Edges[[#This Row],[Vertex 2]],GroupVertices[Vertex],0)),1,1,"")</calculatedColumnFormula>
    </tableColumn>
    <tableColumn id="65" name="Date" dataDxfId="205"/>
    <tableColumn id="66" name="Time" dataDxfId="27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0" totalsRowShown="0" headerRowDxfId="297" dataDxfId="296">
  <autoFilter ref="A2:C10"/>
  <tableColumns count="3">
    <tableColumn id="1" name="Group 1" dataDxfId="19"/>
    <tableColumn id="2" name="Group 2" dataDxfId="18"/>
    <tableColumn id="3" name="Edges" dataDxfId="17"/>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J4" totalsRowShown="0" headerRowDxfId="188" dataDxfId="187">
  <autoFilter ref="A1:J4"/>
  <tableColumns count="10">
    <tableColumn id="1" name="Top URLs in Tweet in Entire Graph" dataDxfId="186"/>
    <tableColumn id="2" name="Entire Graph Count" dataDxfId="185"/>
    <tableColumn id="3" name="Top URLs in Tweet in G1" dataDxfId="184"/>
    <tableColumn id="4" name="G1 Count" dataDxfId="183"/>
    <tableColumn id="5" name="Top URLs in Tweet in G2" dataDxfId="182"/>
    <tableColumn id="6" name="G2 Count" dataDxfId="181"/>
    <tableColumn id="7" name="Top URLs in Tweet in G3" dataDxfId="180"/>
    <tableColumn id="8" name="G3 Count" dataDxfId="179"/>
    <tableColumn id="9" name="Top URLs in Tweet in G4" dataDxfId="178"/>
    <tableColumn id="10" name="G4 Count" dataDxfId="177"/>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7:J8" totalsRowShown="0" headerRowDxfId="175" dataDxfId="174">
  <autoFilter ref="A7:J8"/>
  <tableColumns count="10">
    <tableColumn id="1" name="Top Domains in Tweet in Entire Graph" dataDxfId="173"/>
    <tableColumn id="2" name="Entire Graph Count" dataDxfId="172"/>
    <tableColumn id="3" name="Top Domains in Tweet in G1" dataDxfId="171"/>
    <tableColumn id="4" name="G1 Count" dataDxfId="170"/>
    <tableColumn id="5" name="Top Domains in Tweet in G2" dataDxfId="169"/>
    <tableColumn id="6" name="G2 Count" dataDxfId="168"/>
    <tableColumn id="7" name="Top Domains in Tweet in G3" dataDxfId="167"/>
    <tableColumn id="8" name="G3 Count" dataDxfId="166"/>
    <tableColumn id="9" name="Top Domains in Tweet in G4" dataDxfId="165"/>
    <tableColumn id="10" name="G4 Count" dataDxfId="164"/>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11:J14" totalsRowShown="0" headerRowDxfId="162" dataDxfId="161">
  <autoFilter ref="A11:J14"/>
  <tableColumns count="10">
    <tableColumn id="1" name="Top Hashtags in Tweet in Entire Graph" dataDxfId="160"/>
    <tableColumn id="2" name="Entire Graph Count" dataDxfId="159"/>
    <tableColumn id="3" name="Top Hashtags in Tweet in G1" dataDxfId="158"/>
    <tableColumn id="4" name="G1 Count" dataDxfId="157"/>
    <tableColumn id="5" name="Top Hashtags in Tweet in G2" dataDxfId="156"/>
    <tableColumn id="6" name="G2 Count" dataDxfId="155"/>
    <tableColumn id="7" name="Top Hashtags in Tweet in G3" dataDxfId="154"/>
    <tableColumn id="8" name="G3 Count" dataDxfId="153"/>
    <tableColumn id="9" name="Top Hashtags in Tweet in G4" dataDxfId="152"/>
    <tableColumn id="10" name="G4 Count" dataDxfId="151"/>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17:J27" totalsRowShown="0" headerRowDxfId="149" dataDxfId="148">
  <autoFilter ref="A17:J27"/>
  <tableColumns count="10">
    <tableColumn id="1" name="Top Words in Tweet in Entire Graph" dataDxfId="147"/>
    <tableColumn id="2" name="Entire Graph Count" dataDxfId="146"/>
    <tableColumn id="3" name="Top Words in Tweet in G1" dataDxfId="145"/>
    <tableColumn id="4" name="G1 Count" dataDxfId="144"/>
    <tableColumn id="5" name="Top Words in Tweet in G2" dataDxfId="143"/>
    <tableColumn id="6" name="G2 Count" dataDxfId="142"/>
    <tableColumn id="7" name="Top Words in Tweet in G3" dataDxfId="141"/>
    <tableColumn id="8" name="G3 Count" dataDxfId="140"/>
    <tableColumn id="9" name="Top Words in Tweet in G4" dataDxfId="139"/>
    <tableColumn id="10" name="G4 Count" dataDxfId="138"/>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30:J40" totalsRowShown="0" headerRowDxfId="136" dataDxfId="135">
  <autoFilter ref="A30:J40"/>
  <tableColumns count="10">
    <tableColumn id="1" name="Top Word Pairs in Tweet in Entire Graph" dataDxfId="134"/>
    <tableColumn id="2" name="Entire Graph Count" dataDxfId="133"/>
    <tableColumn id="3" name="Top Word Pairs in Tweet in G1" dataDxfId="132"/>
    <tableColumn id="4" name="G1 Count" dataDxfId="131"/>
    <tableColumn id="5" name="Top Word Pairs in Tweet in G2" dataDxfId="130"/>
    <tableColumn id="6" name="G2 Count" dataDxfId="129"/>
    <tableColumn id="7" name="Top Word Pairs in Tweet in G3" dataDxfId="128"/>
    <tableColumn id="8" name="G3 Count" dataDxfId="127"/>
    <tableColumn id="9" name="Top Word Pairs in Tweet in G4" dataDxfId="126"/>
    <tableColumn id="10" name="G4 Count" dataDxfId="125"/>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43:J44" totalsRowShown="0" headerRowDxfId="123" dataDxfId="122">
  <autoFilter ref="A43:J44"/>
  <tableColumns count="10">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3"/>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47:J57" totalsRowShown="0" headerRowDxfId="120" dataDxfId="119">
  <autoFilter ref="A47:J57"/>
  <tableColumns count="10">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2"/>
    <tableColumn id="9" name="Top Mentioned in G4" dataDxfId="101"/>
    <tableColumn id="10" name="G4 Count" dataDxfId="100"/>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60:J70" totalsRowShown="0" headerRowDxfId="97" dataDxfId="96">
  <autoFilter ref="A60:J70"/>
  <tableColumns count="10">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3" totalsRowShown="0" headerRowDxfId="338" dataDxfId="337">
  <autoFilter ref="A2:BT23"/>
  <sortState ref="A3:BJ18">
    <sortCondition descending="1" sortBy="value" ref="V3:V18"/>
  </sortState>
  <tableColumns count="72">
    <tableColumn id="1" name="Vertex" dataDxfId="336"/>
    <tableColumn id="62" name="Subgraph" dataDxfId="335"/>
    <tableColumn id="2" name="Color" dataDxfId="334"/>
    <tableColumn id="5" name="Shape" dataDxfId="333"/>
    <tableColumn id="6" name="Size" dataDxfId="332"/>
    <tableColumn id="4" name="Opacity" dataDxfId="223"/>
    <tableColumn id="7" name="Image File" dataDxfId="221"/>
    <tableColumn id="3" name="Visibility" dataDxfId="222"/>
    <tableColumn id="10" name="Label" dataDxfId="331"/>
    <tableColumn id="16" name="Label Fill Color" dataDxfId="330"/>
    <tableColumn id="9" name="Label Position" dataDxfId="217"/>
    <tableColumn id="8" name="Tooltip" dataDxfId="215"/>
    <tableColumn id="18" name="Layout Order" dataDxfId="216"/>
    <tableColumn id="13" name="X" dataDxfId="329"/>
    <tableColumn id="14" name="Y" dataDxfId="328"/>
    <tableColumn id="12" name="Locked?" dataDxfId="327"/>
    <tableColumn id="19" name="Polar R" dataDxfId="326"/>
    <tableColumn id="20" name="Polar Angle" dataDxfId="325"/>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324"/>
    <tableColumn id="28" name="Dynamic Filter" dataDxfId="323"/>
    <tableColumn id="17" name="Add Your Own Columns Here" dataDxfId="242"/>
    <tableColumn id="30" name="Name" dataDxfId="241"/>
    <tableColumn id="31" name="Followed" dataDxfId="240"/>
    <tableColumn id="32" name="Followers" dataDxfId="239"/>
    <tableColumn id="33" name="Tweets" dataDxfId="238"/>
    <tableColumn id="34" name="Favorites" dataDxfId="237"/>
    <tableColumn id="35" name="Time Zone UTC Offset (Seconds)" dataDxfId="236"/>
    <tableColumn id="36" name="Description" dataDxfId="235"/>
    <tableColumn id="37" name="Location" dataDxfId="234"/>
    <tableColumn id="38" name="Web" dataDxfId="233"/>
    <tableColumn id="39" name="Time Zone" dataDxfId="232"/>
    <tableColumn id="40" name="Joined Twitter Date (UTC)" dataDxfId="231"/>
    <tableColumn id="41" name="Profile Banner Url" dataDxfId="230"/>
    <tableColumn id="42" name="Default Profile" dataDxfId="229"/>
    <tableColumn id="43" name="Default Profile Image" dataDxfId="228"/>
    <tableColumn id="44" name="Geo Enabled" dataDxfId="227"/>
    <tableColumn id="45" name="Language" dataDxfId="226"/>
    <tableColumn id="46" name="Listed Count" dataDxfId="225"/>
    <tableColumn id="47" name="Profile Background Image Url" dataDxfId="224"/>
    <tableColumn id="48" name="Verified" dataDxfId="220"/>
    <tableColumn id="49" name="Custom Menu Item Text" dataDxfId="219"/>
    <tableColumn id="50" name="Custom Menu Item Action" dataDxfId="218"/>
    <tableColumn id="51" name="Tweeted Search Term?" dataDxfId="84"/>
    <tableColumn id="52" name="Top URLs in Tweet by Count" dataDxfId="83"/>
    <tableColumn id="53" name="Top URLs in Tweet by Salience" dataDxfId="82"/>
    <tableColumn id="54" name="Top Domains in Tweet by Count" dataDxfId="81"/>
    <tableColumn id="55" name="Top Domains in Tweet by Salience" dataDxfId="80"/>
    <tableColumn id="56" name="Top Hashtags in Tweet by Count" dataDxfId="79"/>
    <tableColumn id="57" name="Top Hashtags in Tweet by Salience" dataDxfId="78"/>
    <tableColumn id="58" name="Top Words in Tweet by Count" dataDxfId="77"/>
    <tableColumn id="59" name="Top Words in Tweet by Salience" dataDxfId="76"/>
    <tableColumn id="60" name="Top Word Pairs in Tweet by Count" dataDxfId="75"/>
    <tableColumn id="61" name="Top Word Pairs in Tweet by Salience" dataDxfId="40"/>
    <tableColumn id="63" name="Sentiment List #1: Positive Word Count" dataDxfId="39"/>
    <tableColumn id="64" name="Sentiment List #1: Positive Word Percentage (%)" dataDxfId="38"/>
    <tableColumn id="65" name="Sentiment List #2: Negative Word Count" dataDxfId="37"/>
    <tableColumn id="66" name="Sentiment List #2: Negative Word Percentage (%)" dataDxfId="36"/>
    <tableColumn id="67" name="Sentiment List #3: (Add your own word list) Word Count" dataDxfId="35"/>
    <tableColumn id="68" name="Sentiment List #3: (Add your own word list) Word Percentage (%)" dataDxfId="34"/>
    <tableColumn id="69" name="Non-categorized Word Count" dataDxfId="33"/>
    <tableColumn id="70" name="Non-categorized Word Percentage (%)" dataDxfId="32"/>
    <tableColumn id="71" name="Vertex Content Word Count" dataDxfId="30"/>
    <tableColumn id="72" name="Vertex Group" dataDxfId="31">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20.xml><?xml version="1.0" encoding="utf-8"?>
<table xmlns="http://schemas.openxmlformats.org/spreadsheetml/2006/main" id="20" name="Words" displayName="Words" ref="A1:G190" totalsRowShown="0" headerRowDxfId="74" dataDxfId="73">
  <autoFilter ref="A1:G190"/>
  <tableColumns count="7">
    <tableColumn id="1" name="Word" dataDxfId="72"/>
    <tableColumn id="2" name="Count" dataDxfId="71"/>
    <tableColumn id="3" name="Salience" dataDxfId="70"/>
    <tableColumn id="4" name="Group" dataDxfId="69"/>
    <tableColumn id="5" name="Word on Sentiment List #1: Positive" dataDxfId="68"/>
    <tableColumn id="6" name="Word on Sentiment List #2: Negative" dataDxfId="67"/>
    <tableColumn id="7" name="Word on Sentiment List #3: (Add your own word list)" dataDxfId="66"/>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99" totalsRowShown="0" headerRowDxfId="65" dataDxfId="64">
  <autoFilter ref="A1:L199"/>
  <tableColumns count="12">
    <tableColumn id="1" name="Word 1" dataDxfId="63"/>
    <tableColumn id="2" name="Word 2" dataDxfId="62"/>
    <tableColumn id="3" name="Count" dataDxfId="61"/>
    <tableColumn id="4" name="Salience" dataDxfId="60"/>
    <tableColumn id="5" name="Mutual Information" dataDxfId="59"/>
    <tableColumn id="6" name="Group" dataDxfId="58"/>
    <tableColumn id="7" name="Word1 on Sentiment List #1: Positive" dataDxfId="57"/>
    <tableColumn id="8" name="Word1 on Sentiment List #2: Negative" dataDxfId="56"/>
    <tableColumn id="9" name="Word1 on Sentiment List #3: (Add your own word list)" dataDxfId="55"/>
    <tableColumn id="10" name="Word2 on Sentiment List #1: Positive" dataDxfId="54"/>
    <tableColumn id="11" name="Word2 on Sentiment List #2: Negative" dataDxfId="53"/>
    <tableColumn id="12" name="Word2 on Sentiment List #3: (Add your own word list)" dataDxfId="52"/>
  </tableColumns>
  <tableStyleInfo name="NodeXL Table" showFirstColumn="0" showLastColumn="0" showRowStripes="1" showColumnStripes="0"/>
</table>
</file>

<file path=xl/tables/table22.xml><?xml version="1.0" encoding="utf-8"?>
<table xmlns="http://schemas.openxmlformats.org/spreadsheetml/2006/main" id="25"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23.xml><?xml version="1.0" encoding="utf-8"?>
<table xmlns="http://schemas.openxmlformats.org/spreadsheetml/2006/main" id="22" name="VertexContent" displayName="VertexContent" ref="A1:D407" totalsRowShown="0" headerRowDxfId="295" dataDxfId="294">
  <autoFilter ref="A1:D407"/>
  <tableColumns count="4">
    <tableColumn id="1" name="VertexID" dataDxfId="293"/>
    <tableColumn id="2" name="Word" dataDxfId="292"/>
    <tableColumn id="3" name="Imported ID" dataDxfId="291"/>
    <tableColumn id="4" name="Date" dataDxfId="290"/>
  </tableColumns>
  <tableStyleInfo name="NodeXL Table" showFirstColumn="0" showLastColumn="0" showRowStripes="1" showColumnStripes="0"/>
</table>
</file>

<file path=xl/tables/table24.xml><?xml version="1.0" encoding="utf-8"?>
<table xmlns="http://schemas.openxmlformats.org/spreadsheetml/2006/main" id="23" name="WordList" displayName="WordList" ref="A1:B176" totalsRowShown="0" headerRowDxfId="289" dataDxfId="288">
  <autoFilter ref="A1:B176"/>
  <tableColumns count="2">
    <tableColumn id="1" name="Word" dataDxfId="287"/>
    <tableColumn id="2" name="List" dataDxfId="286"/>
  </tableColumns>
  <tableStyleInfo name="NodeXL Table" showFirstColumn="0" showLastColumn="0" showRowStripes="1" showColumnStripes="0"/>
</table>
</file>

<file path=xl/tables/table25.xml><?xml version="1.0" encoding="utf-8"?>
<table xmlns="http://schemas.openxmlformats.org/spreadsheetml/2006/main" id="24" name="ExportOptions" displayName="ExportOptions" ref="A1:B7" totalsRowShown="0" headerRowDxfId="285" dataDxfId="284">
  <autoFilter ref="A1:B7"/>
  <tableColumns count="2">
    <tableColumn id="1" name="Key" dataDxfId="1"/>
    <tableColumn id="2" name="Value"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22">
  <autoFilter ref="A2:AO6"/>
  <tableColumns count="41">
    <tableColumn id="1" name="Group" dataDxfId="214"/>
    <tableColumn id="2" name="Vertex Color" dataDxfId="213"/>
    <tableColumn id="3" name="Vertex Shape" dataDxfId="211"/>
    <tableColumn id="22" name="Visibility" dataDxfId="212"/>
    <tableColumn id="4" name="Collapsed?"/>
    <tableColumn id="18" name="Label" dataDxfId="321"/>
    <tableColumn id="20" name="Collapsed X"/>
    <tableColumn id="21" name="Collapsed Y"/>
    <tableColumn id="6" name="ID" dataDxfId="320"/>
    <tableColumn id="19" name="Collapsed Properties" dataDxfId="203"/>
    <tableColumn id="5" name="Vertices" dataDxfId="202"/>
    <tableColumn id="7" name="Unique Edges" dataDxfId="201"/>
    <tableColumn id="8" name="Edges With Duplicates" dataDxfId="200"/>
    <tableColumn id="9" name="Total Edges" dataDxfId="199"/>
    <tableColumn id="10" name="Self-Loops" dataDxfId="198"/>
    <tableColumn id="24" name="Reciprocated Vertex Pair Ratio" dataDxfId="197"/>
    <tableColumn id="25" name="Reciprocated Edge Ratio" dataDxfId="196"/>
    <tableColumn id="11" name="Connected Components" dataDxfId="195"/>
    <tableColumn id="12" name="Single-Vertex Connected Components" dataDxfId="194"/>
    <tableColumn id="13" name="Maximum Vertices in a Connected Component" dataDxfId="193"/>
    <tableColumn id="14" name="Maximum Edges in a Connected Component" dataDxfId="192"/>
    <tableColumn id="15" name="Maximum Geodesic Distance (Diameter)" dataDxfId="191"/>
    <tableColumn id="16" name="Average Geodesic Distance" dataDxfId="190"/>
    <tableColumn id="17" name="Graph Density" dataDxfId="176"/>
    <tableColumn id="23" name="Top URLs in Tweet" dataDxfId="163"/>
    <tableColumn id="26" name="Top Domains in Tweet" dataDxfId="150"/>
    <tableColumn id="27" name="Top Hashtags in Tweet" dataDxfId="137"/>
    <tableColumn id="28" name="Top Words in Tweet" dataDxfId="124"/>
    <tableColumn id="29" name="Top Word Pairs in Tweet" dataDxfId="99"/>
    <tableColumn id="30" name="Top Replied-To in Tweet" dataDxfId="98"/>
    <tableColumn id="31" name="Top Mentioned in Tweet" dataDxfId="85"/>
    <tableColumn id="32" name="Top Tweeters" dataDxfId="29"/>
    <tableColumn id="33" name="Sentiment List #1: Positive Word Count" dataDxfId="28"/>
    <tableColumn id="34" name="Sentiment List #1: Positive Word Percentage (%)" dataDxfId="27"/>
    <tableColumn id="35" name="Sentiment List #2: Negative Word Count" dataDxfId="26"/>
    <tableColumn id="36" name="Sentiment List #2: Negative Word Percentage (%)" dataDxfId="25"/>
    <tableColumn id="37" name="Sentiment List #3: (Add your own word list) Word Count" dataDxfId="24"/>
    <tableColumn id="38" name="Sentiment List #3: (Add your own word list) Word Percentage (%)" dataDxfId="23"/>
    <tableColumn id="39" name="Non-categorized Word Count" dataDxfId="22"/>
    <tableColumn id="40" name="Non-categorized Word Percentage (%)" dataDxfId="21"/>
    <tableColumn id="41" name="Group Content Word Count" dataDxfId="2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2" totalsRowShown="0" headerRowDxfId="319" dataDxfId="318">
  <autoFilter ref="A1:C22"/>
  <tableColumns count="3">
    <tableColumn id="1" name="Group" dataDxfId="210"/>
    <tableColumn id="2" name="Vertex" dataDxfId="209"/>
    <tableColumn id="3" name="Vertex ID" dataDxfId="20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6"/>
    <tableColumn id="2" name="Value" dataDxfId="1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45" totalsRowShown="0">
  <autoFilter ref="D1:U45"/>
  <tableColumns count="18">
    <tableColumn id="1" name="Degree Bin" dataDxfId="317"/>
    <tableColumn id="2" name="Degree Frequency" dataDxfId="316">
      <calculatedColumnFormula>COUNTIF(Vertices[Degree], "&gt;= " &amp; D2) - COUNTIF(Vertices[Degree], "&gt;=" &amp; D3)</calculatedColumnFormula>
    </tableColumn>
    <tableColumn id="3" name="In-Degree Bin" dataDxfId="315"/>
    <tableColumn id="4" name="In-Degree Frequency" dataDxfId="314">
      <calculatedColumnFormula>COUNTIF(Vertices[In-Degree], "&gt;= " &amp; F2) - COUNTIF(Vertices[In-Degree], "&gt;=" &amp; F3)</calculatedColumnFormula>
    </tableColumn>
    <tableColumn id="5" name="Out-Degree Bin" dataDxfId="313"/>
    <tableColumn id="6" name="Out-Degree Frequency" dataDxfId="312">
      <calculatedColumnFormula>COUNTIF(Vertices[Out-Degree], "&gt;= " &amp; H2) - COUNTIF(Vertices[Out-Degree], "&gt;=" &amp; H3)</calculatedColumnFormula>
    </tableColumn>
    <tableColumn id="7" name="Betweenness Centrality Bin" dataDxfId="311"/>
    <tableColumn id="8" name="Betweenness Centrality Frequency" dataDxfId="310">
      <calculatedColumnFormula>COUNTIF(Vertices[Betweenness Centrality], "&gt;= " &amp; J2) - COUNTIF(Vertices[Betweenness Centrality], "&gt;=" &amp; J3)</calculatedColumnFormula>
    </tableColumn>
    <tableColumn id="9" name="Closeness Centrality Bin" dataDxfId="309"/>
    <tableColumn id="10" name="Closeness Centrality Frequency" dataDxfId="308">
      <calculatedColumnFormula>COUNTIF(Vertices[Closeness Centrality], "&gt;= " &amp; L2) - COUNTIF(Vertices[Closeness Centrality], "&gt;=" &amp; L3)</calculatedColumnFormula>
    </tableColumn>
    <tableColumn id="11" name="Eigenvector Centrality Bin" dataDxfId="307"/>
    <tableColumn id="12" name="Eigenvector Centrality Frequency" dataDxfId="306">
      <calculatedColumnFormula>COUNTIF(Vertices[Eigenvector Centrality], "&gt;= " &amp; N2) - COUNTIF(Vertices[Eigenvector Centrality], "&gt;=" &amp; N3)</calculatedColumnFormula>
    </tableColumn>
    <tableColumn id="18" name="PageRank Bin" dataDxfId="305"/>
    <tableColumn id="17" name="PageRank Frequency" dataDxfId="304">
      <calculatedColumnFormula>COUNTIF(Vertices[Eigenvector Centrality], "&gt;= " &amp; P2) - COUNTIF(Vertices[Eigenvector Centrality], "&gt;=" &amp; P3)</calculatedColumnFormula>
    </tableColumn>
    <tableColumn id="13" name="Clustering Coefficient Bin" dataDxfId="303"/>
    <tableColumn id="14" name="Clustering Coefficient Frequency" dataDxfId="302">
      <calculatedColumnFormula>COUNTIF(Vertices[Clustering Coefficient], "&gt;= " &amp; R2) - COUNTIF(Vertices[Clustering Coefficient], "&gt;=" &amp; R3)</calculatedColumnFormula>
    </tableColumn>
    <tableColumn id="15" name="Dynamic Filter Bin" dataDxfId="301"/>
    <tableColumn id="16" name="Dynamic Filter Frequency" dataDxfId="30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3:B44" insertRow="1" totalsRowShown="0">
  <autoFilter ref="A43: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4" totalsRowShown="0" headerRowDxfId="299">
  <autoFilter ref="J1:K14"/>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unomaha.edu/news/2019/10/academic-affairs-provides-big-ideas-update.php" TargetMode="External" /><Relationship Id="rId2" Type="http://schemas.openxmlformats.org/officeDocument/2006/relationships/hyperlink" Target="https://www.unomaha.edu/news/events/2019/10/facilitated-conversation-engaging-first-generation-students.php" TargetMode="External" /><Relationship Id="rId3" Type="http://schemas.openxmlformats.org/officeDocument/2006/relationships/hyperlink" Target="https://www.unomaha.edu/news/events/2019/11/native-american-heritage-month.php" TargetMode="External" /><Relationship Id="rId4" Type="http://schemas.openxmlformats.org/officeDocument/2006/relationships/hyperlink" Target="https://www.unomaha.edu/news/events/2019/11/native-american-heritage-month.php" TargetMode="External" /><Relationship Id="rId5" Type="http://schemas.openxmlformats.org/officeDocument/2006/relationships/hyperlink" Target="https://www.unomaha.edu/news/events/2019/11/native-american-heritage-month.php" TargetMode="External" /><Relationship Id="rId6" Type="http://schemas.openxmlformats.org/officeDocument/2006/relationships/hyperlink" Target="https://pbs.twimg.com/media/EHL50U1WsAEwEqC.jpg" TargetMode="External" /><Relationship Id="rId7" Type="http://schemas.openxmlformats.org/officeDocument/2006/relationships/hyperlink" Target="https://pbs.twimg.com/media/EHhK5uCUYAE4aO9.jpg" TargetMode="External" /><Relationship Id="rId8" Type="http://schemas.openxmlformats.org/officeDocument/2006/relationships/hyperlink" Target="https://pbs.twimg.com/media/EHhK5uCUYAE4aO9.jpg" TargetMode="External" /><Relationship Id="rId9" Type="http://schemas.openxmlformats.org/officeDocument/2006/relationships/hyperlink" Target="https://pbs.twimg.com/media/EHhK5uCUYAE4aO9.jpg" TargetMode="External" /><Relationship Id="rId10" Type="http://schemas.openxmlformats.org/officeDocument/2006/relationships/hyperlink" Target="https://pbs.twimg.com/media/EHhK5uCUYAE4aO9.jpg" TargetMode="External" /><Relationship Id="rId11" Type="http://schemas.openxmlformats.org/officeDocument/2006/relationships/hyperlink" Target="https://pbs.twimg.com/media/EHhK5uCUYAE4aO9.jpg" TargetMode="External" /><Relationship Id="rId12" Type="http://schemas.openxmlformats.org/officeDocument/2006/relationships/hyperlink" Target="https://pbs.twimg.com/media/EHhK5uCUYAE4aO9.jpg" TargetMode="External" /><Relationship Id="rId13" Type="http://schemas.openxmlformats.org/officeDocument/2006/relationships/hyperlink" Target="https://pbs.twimg.com/media/EHhK5uCUYAE4aO9.jpg" TargetMode="External" /><Relationship Id="rId14" Type="http://schemas.openxmlformats.org/officeDocument/2006/relationships/hyperlink" Target="https://pbs.twimg.com/media/EHhK5uCUYAE4aO9.jpg" TargetMode="External" /><Relationship Id="rId15" Type="http://schemas.openxmlformats.org/officeDocument/2006/relationships/hyperlink" Target="https://pbs.twimg.com/media/EHA_EPTUYAErZSv.jpg" TargetMode="External" /><Relationship Id="rId16" Type="http://schemas.openxmlformats.org/officeDocument/2006/relationships/hyperlink" Target="https://pbs.twimg.com/media/EHA_EPTUYAErZSv.jpg" TargetMode="External" /><Relationship Id="rId17" Type="http://schemas.openxmlformats.org/officeDocument/2006/relationships/hyperlink" Target="https://pbs.twimg.com/media/EHA_EPTUYAErZSv.jpg" TargetMode="External" /><Relationship Id="rId18" Type="http://schemas.openxmlformats.org/officeDocument/2006/relationships/hyperlink" Target="https://pbs.twimg.com/media/EHA_EPTUYAErZSv.jpg" TargetMode="External" /><Relationship Id="rId19" Type="http://schemas.openxmlformats.org/officeDocument/2006/relationships/hyperlink" Target="https://pbs.twimg.com/media/EHA_EPTUYAErZSv.jpg" TargetMode="External" /><Relationship Id="rId20" Type="http://schemas.openxmlformats.org/officeDocument/2006/relationships/hyperlink" Target="https://pbs.twimg.com/media/EHj1pHwWsAAhhpH.jpg" TargetMode="External" /><Relationship Id="rId21" Type="http://schemas.openxmlformats.org/officeDocument/2006/relationships/hyperlink" Target="https://pbs.twimg.com/media/EHj1pHwWsAAhhpH.jpg" TargetMode="External" /><Relationship Id="rId22" Type="http://schemas.openxmlformats.org/officeDocument/2006/relationships/hyperlink" Target="https://pbs.twimg.com/media/EHj1pHwWsAAhhpH.jpg" TargetMode="External" /><Relationship Id="rId23" Type="http://schemas.openxmlformats.org/officeDocument/2006/relationships/hyperlink" Target="https://pbs.twimg.com/media/EHj1pHwWsAAhhpH.jpg" TargetMode="External" /><Relationship Id="rId24" Type="http://schemas.openxmlformats.org/officeDocument/2006/relationships/hyperlink" Target="https://pbs.twimg.com/media/EHhK5uCUYAE4aO9.jpg" TargetMode="External" /><Relationship Id="rId25" Type="http://schemas.openxmlformats.org/officeDocument/2006/relationships/hyperlink" Target="https://pbs.twimg.com/media/EHhK5uCUYAE4aO9.jpg" TargetMode="External" /><Relationship Id="rId26" Type="http://schemas.openxmlformats.org/officeDocument/2006/relationships/hyperlink" Target="https://pbs.twimg.com/media/EHhK5uCUYAE4aO9.jpg" TargetMode="External" /><Relationship Id="rId27" Type="http://schemas.openxmlformats.org/officeDocument/2006/relationships/hyperlink" Target="https://pbs.twimg.com/media/EHhD2tgUcAA1sRQ.jpg" TargetMode="External" /><Relationship Id="rId28" Type="http://schemas.openxmlformats.org/officeDocument/2006/relationships/hyperlink" Target="https://pbs.twimg.com/media/EHhK5uCUYAE4aO9.jpg" TargetMode="External" /><Relationship Id="rId29" Type="http://schemas.openxmlformats.org/officeDocument/2006/relationships/hyperlink" Target="https://pbs.twimg.com/media/EHhK5uCUYAE4aO9.jpg" TargetMode="External" /><Relationship Id="rId30" Type="http://schemas.openxmlformats.org/officeDocument/2006/relationships/hyperlink" Target="https://pbs.twimg.com/media/EHL50U1WsAEwEqC.jpg" TargetMode="External" /><Relationship Id="rId31" Type="http://schemas.openxmlformats.org/officeDocument/2006/relationships/hyperlink" Target="https://pbs.twimg.com/media/EHGJSefU4AEvZ8l.jpg" TargetMode="External" /><Relationship Id="rId32" Type="http://schemas.openxmlformats.org/officeDocument/2006/relationships/hyperlink" Target="https://pbs.twimg.com/media/EHhK5uCUYAE4aO9.jpg" TargetMode="External" /><Relationship Id="rId33" Type="http://schemas.openxmlformats.org/officeDocument/2006/relationships/hyperlink" Target="https://pbs.twimg.com/media/EHhD2tgUcAA1sRQ.jpg" TargetMode="External" /><Relationship Id="rId34" Type="http://schemas.openxmlformats.org/officeDocument/2006/relationships/hyperlink" Target="http://pbs.twimg.com/profile_images/643080831544762368/sfrt4w5H_normal.jpg" TargetMode="External" /><Relationship Id="rId35" Type="http://schemas.openxmlformats.org/officeDocument/2006/relationships/hyperlink" Target="http://pbs.twimg.com/profile_images/643080831544762368/sfrt4w5H_normal.jpg" TargetMode="External" /><Relationship Id="rId36" Type="http://schemas.openxmlformats.org/officeDocument/2006/relationships/hyperlink" Target="http://pbs.twimg.com/profile_images/869561523609456640/RL6zOCPt_normal.jpg" TargetMode="External" /><Relationship Id="rId37" Type="http://schemas.openxmlformats.org/officeDocument/2006/relationships/hyperlink" Target="http://pbs.twimg.com/profile_images/869561523609456640/RL6zOCPt_normal.jpg" TargetMode="External" /><Relationship Id="rId38" Type="http://schemas.openxmlformats.org/officeDocument/2006/relationships/hyperlink" Target="http://pbs.twimg.com/profile_images/869561523609456640/RL6zOCPt_normal.jpg" TargetMode="External" /><Relationship Id="rId39" Type="http://schemas.openxmlformats.org/officeDocument/2006/relationships/hyperlink" Target="https://pbs.twimg.com/media/EHL50U1WsAEwEqC.jpg" TargetMode="External" /><Relationship Id="rId40" Type="http://schemas.openxmlformats.org/officeDocument/2006/relationships/hyperlink" Target="http://pbs.twimg.com/profile_images/462711356307668994/-YVM0TDv_normal.jpeg" TargetMode="External" /><Relationship Id="rId41" Type="http://schemas.openxmlformats.org/officeDocument/2006/relationships/hyperlink" Target="http://pbs.twimg.com/profile_images/462711356307668994/-YVM0TDv_normal.jpeg" TargetMode="External" /><Relationship Id="rId42" Type="http://schemas.openxmlformats.org/officeDocument/2006/relationships/hyperlink" Target="http://pbs.twimg.com/profile_images/462711356307668994/-YVM0TDv_normal.jpeg" TargetMode="External" /><Relationship Id="rId43" Type="http://schemas.openxmlformats.org/officeDocument/2006/relationships/hyperlink" Target="http://pbs.twimg.com/profile_images/914877373576880128/vya-EhTP_normal.jpg" TargetMode="External" /><Relationship Id="rId44" Type="http://schemas.openxmlformats.org/officeDocument/2006/relationships/hyperlink" Target="http://pbs.twimg.com/profile_images/914877373576880128/vya-EhTP_normal.jpg" TargetMode="External" /><Relationship Id="rId45" Type="http://schemas.openxmlformats.org/officeDocument/2006/relationships/hyperlink" Target="http://pbs.twimg.com/profile_images/714624519365910529/E1YMh4IC_normal.jpg" TargetMode="External" /><Relationship Id="rId46" Type="http://schemas.openxmlformats.org/officeDocument/2006/relationships/hyperlink" Target="http://pbs.twimg.com/profile_images/714624519365910529/E1YMh4IC_normal.jpg" TargetMode="External" /><Relationship Id="rId47" Type="http://schemas.openxmlformats.org/officeDocument/2006/relationships/hyperlink" Target="https://pbs.twimg.com/media/EHhK5uCUYAE4aO9.jpg" TargetMode="External" /><Relationship Id="rId48" Type="http://schemas.openxmlformats.org/officeDocument/2006/relationships/hyperlink" Target="https://pbs.twimg.com/media/EHhK5uCUYAE4aO9.jpg" TargetMode="External" /><Relationship Id="rId49" Type="http://schemas.openxmlformats.org/officeDocument/2006/relationships/hyperlink" Target="https://pbs.twimg.com/media/EHhK5uCUYAE4aO9.jpg" TargetMode="External" /><Relationship Id="rId50" Type="http://schemas.openxmlformats.org/officeDocument/2006/relationships/hyperlink" Target="https://pbs.twimg.com/media/EHhK5uCUYAE4aO9.jpg" TargetMode="External" /><Relationship Id="rId51" Type="http://schemas.openxmlformats.org/officeDocument/2006/relationships/hyperlink" Target="https://pbs.twimg.com/media/EHhK5uCUYAE4aO9.jpg" TargetMode="External" /><Relationship Id="rId52" Type="http://schemas.openxmlformats.org/officeDocument/2006/relationships/hyperlink" Target="https://pbs.twimg.com/media/EHhK5uCUYAE4aO9.jpg" TargetMode="External" /><Relationship Id="rId53" Type="http://schemas.openxmlformats.org/officeDocument/2006/relationships/hyperlink" Target="https://pbs.twimg.com/media/EHhK5uCUYAE4aO9.jpg" TargetMode="External" /><Relationship Id="rId54" Type="http://schemas.openxmlformats.org/officeDocument/2006/relationships/hyperlink" Target="https://pbs.twimg.com/media/EHhK5uCUYAE4aO9.jpg" TargetMode="External" /><Relationship Id="rId55" Type="http://schemas.openxmlformats.org/officeDocument/2006/relationships/hyperlink" Target="https://pbs.twimg.com/media/EHA_EPTUYAErZSv.jpg" TargetMode="External" /><Relationship Id="rId56" Type="http://schemas.openxmlformats.org/officeDocument/2006/relationships/hyperlink" Target="https://pbs.twimg.com/media/EHA_EPTUYAErZSv.jpg" TargetMode="External" /><Relationship Id="rId57" Type="http://schemas.openxmlformats.org/officeDocument/2006/relationships/hyperlink" Target="https://pbs.twimg.com/media/EHA_EPTUYAErZSv.jpg" TargetMode="External" /><Relationship Id="rId58" Type="http://schemas.openxmlformats.org/officeDocument/2006/relationships/hyperlink" Target="https://pbs.twimg.com/media/EHA_EPTUYAErZSv.jpg" TargetMode="External" /><Relationship Id="rId59" Type="http://schemas.openxmlformats.org/officeDocument/2006/relationships/hyperlink" Target="https://pbs.twimg.com/media/EHA_EPTUYAErZSv.jpg" TargetMode="External" /><Relationship Id="rId60" Type="http://schemas.openxmlformats.org/officeDocument/2006/relationships/hyperlink" Target="http://pbs.twimg.com/profile_images/923243414425976832/GWZwBnhE_normal.jpg" TargetMode="External" /><Relationship Id="rId61" Type="http://schemas.openxmlformats.org/officeDocument/2006/relationships/hyperlink" Target="http://pbs.twimg.com/profile_images/923243414425976832/GWZwBnhE_normal.jpg" TargetMode="External" /><Relationship Id="rId62" Type="http://schemas.openxmlformats.org/officeDocument/2006/relationships/hyperlink" Target="http://pbs.twimg.com/profile_images/923243414425976832/GWZwBnhE_normal.jpg" TargetMode="External" /><Relationship Id="rId63" Type="http://schemas.openxmlformats.org/officeDocument/2006/relationships/hyperlink" Target="https://pbs.twimg.com/media/EHj1pHwWsAAhhpH.jpg" TargetMode="External" /><Relationship Id="rId64" Type="http://schemas.openxmlformats.org/officeDocument/2006/relationships/hyperlink" Target="https://pbs.twimg.com/media/EHj1pHwWsAAhhpH.jpg" TargetMode="External" /><Relationship Id="rId65" Type="http://schemas.openxmlformats.org/officeDocument/2006/relationships/hyperlink" Target="https://pbs.twimg.com/media/EHj1pHwWsAAhhpH.jpg" TargetMode="External" /><Relationship Id="rId66" Type="http://schemas.openxmlformats.org/officeDocument/2006/relationships/hyperlink" Target="http://pbs.twimg.com/profile_images/923243414425976832/GWZwBnhE_normal.jpg" TargetMode="External" /><Relationship Id="rId67" Type="http://schemas.openxmlformats.org/officeDocument/2006/relationships/hyperlink" Target="http://pbs.twimg.com/profile_images/923243414425976832/GWZwBnhE_normal.jpg" TargetMode="External" /><Relationship Id="rId68" Type="http://schemas.openxmlformats.org/officeDocument/2006/relationships/hyperlink" Target="https://pbs.twimg.com/media/EHj1pHwWsAAhhpH.jpg" TargetMode="External" /><Relationship Id="rId69" Type="http://schemas.openxmlformats.org/officeDocument/2006/relationships/hyperlink" Target="https://pbs.twimg.com/media/EHhK5uCUYAE4aO9.jpg" TargetMode="External" /><Relationship Id="rId70" Type="http://schemas.openxmlformats.org/officeDocument/2006/relationships/hyperlink" Target="https://pbs.twimg.com/media/EHhK5uCUYAE4aO9.jpg" TargetMode="External" /><Relationship Id="rId71" Type="http://schemas.openxmlformats.org/officeDocument/2006/relationships/hyperlink" Target="https://pbs.twimg.com/media/EHhK5uCUYAE4aO9.jpg" TargetMode="External" /><Relationship Id="rId72" Type="http://schemas.openxmlformats.org/officeDocument/2006/relationships/hyperlink" Target="https://pbs.twimg.com/media/EHhD2tgUcAA1sRQ.jpg" TargetMode="External" /><Relationship Id="rId73" Type="http://schemas.openxmlformats.org/officeDocument/2006/relationships/hyperlink" Target="http://pbs.twimg.com/profile_images/1090318227312263168/wiYhBcfn_normal.jpg" TargetMode="External" /><Relationship Id="rId74" Type="http://schemas.openxmlformats.org/officeDocument/2006/relationships/hyperlink" Target="http://pbs.twimg.com/profile_images/1090318227312263168/wiYhBcfn_normal.jpg" TargetMode="External" /><Relationship Id="rId75" Type="http://schemas.openxmlformats.org/officeDocument/2006/relationships/hyperlink" Target="https://pbs.twimg.com/media/EHhK5uCUYAE4aO9.jpg" TargetMode="External" /><Relationship Id="rId76" Type="http://schemas.openxmlformats.org/officeDocument/2006/relationships/hyperlink" Target="https://pbs.twimg.com/media/EHhK5uCUYAE4aO9.jpg" TargetMode="External" /><Relationship Id="rId77" Type="http://schemas.openxmlformats.org/officeDocument/2006/relationships/hyperlink" Target="http://pbs.twimg.com/profile_images/1090318227312263168/wiYhBcfn_normal.jpg" TargetMode="External" /><Relationship Id="rId78" Type="http://schemas.openxmlformats.org/officeDocument/2006/relationships/hyperlink" Target="http://pbs.twimg.com/profile_images/1090318227312263168/wiYhBcfn_normal.jpg" TargetMode="External" /><Relationship Id="rId79" Type="http://schemas.openxmlformats.org/officeDocument/2006/relationships/hyperlink" Target="http://pbs.twimg.com/profile_images/1175529722731778049/1hqKjMjh_normal.jpg" TargetMode="External" /><Relationship Id="rId80" Type="http://schemas.openxmlformats.org/officeDocument/2006/relationships/hyperlink" Target="http://pbs.twimg.com/profile_images/1175529722731778049/1hqKjMjh_normal.jpg" TargetMode="External" /><Relationship Id="rId81" Type="http://schemas.openxmlformats.org/officeDocument/2006/relationships/hyperlink" Target="http://pbs.twimg.com/profile_images/1175529722731778049/1hqKjMjh_normal.jpg" TargetMode="External" /><Relationship Id="rId82" Type="http://schemas.openxmlformats.org/officeDocument/2006/relationships/hyperlink" Target="http://pbs.twimg.com/profile_images/1137419165889945600/v8wO-NTt_normal.png" TargetMode="External" /><Relationship Id="rId83" Type="http://schemas.openxmlformats.org/officeDocument/2006/relationships/hyperlink" Target="https://pbs.twimg.com/media/EHL50U1WsAEwEqC.jpg" TargetMode="External" /><Relationship Id="rId84" Type="http://schemas.openxmlformats.org/officeDocument/2006/relationships/hyperlink" Target="https://pbs.twimg.com/media/EHGJSefU4AEvZ8l.jpg" TargetMode="External" /><Relationship Id="rId85" Type="http://schemas.openxmlformats.org/officeDocument/2006/relationships/hyperlink" Target="http://pbs.twimg.com/profile_images/1137419165889945600/v8wO-NTt_normal.png" TargetMode="External" /><Relationship Id="rId86" Type="http://schemas.openxmlformats.org/officeDocument/2006/relationships/hyperlink" Target="https://pbs.twimg.com/media/EHhK5uCUYAE4aO9.jpg" TargetMode="External" /><Relationship Id="rId87" Type="http://schemas.openxmlformats.org/officeDocument/2006/relationships/hyperlink" Target="https://pbs.twimg.com/media/EHhD2tgUcAA1sRQ.jpg" TargetMode="External" /><Relationship Id="rId88" Type="http://schemas.openxmlformats.org/officeDocument/2006/relationships/hyperlink" Target="http://pbs.twimg.com/profile_images/1137419165889945600/v8wO-NTt_normal.png" TargetMode="External" /><Relationship Id="rId89" Type="http://schemas.openxmlformats.org/officeDocument/2006/relationships/hyperlink" Target="http://pbs.twimg.com/profile_images/967155239437643777/38APFhDY_normal.jpg" TargetMode="External" /><Relationship Id="rId90" Type="http://schemas.openxmlformats.org/officeDocument/2006/relationships/hyperlink" Target="http://pbs.twimg.com/profile_images/967155239437643777/38APFhDY_normal.jpg" TargetMode="External" /><Relationship Id="rId91" Type="http://schemas.openxmlformats.org/officeDocument/2006/relationships/hyperlink" Target="https://twitter.com/jneatherycastro/status/1184830508531900416" TargetMode="External" /><Relationship Id="rId92" Type="http://schemas.openxmlformats.org/officeDocument/2006/relationships/hyperlink" Target="https://twitter.com/jneatherycastro/status/1184830508531900416" TargetMode="External" /><Relationship Id="rId93" Type="http://schemas.openxmlformats.org/officeDocument/2006/relationships/hyperlink" Target="https://twitter.com/cristiandona/status/1185180555127771136" TargetMode="External" /><Relationship Id="rId94" Type="http://schemas.openxmlformats.org/officeDocument/2006/relationships/hyperlink" Target="https://twitter.com/cristiandona/status/1185180555127771136" TargetMode="External" /><Relationship Id="rId95" Type="http://schemas.openxmlformats.org/officeDocument/2006/relationships/hyperlink" Target="https://twitter.com/cristiandona/status/1185180555127771136" TargetMode="External" /><Relationship Id="rId96" Type="http://schemas.openxmlformats.org/officeDocument/2006/relationships/hyperlink" Target="https://twitter.com/sachakopp/status/1185284334330224640" TargetMode="External" /><Relationship Id="rId97" Type="http://schemas.openxmlformats.org/officeDocument/2006/relationships/hyperlink" Target="https://twitter.com/jsutfin/status/1185366597663428610" TargetMode="External" /><Relationship Id="rId98" Type="http://schemas.openxmlformats.org/officeDocument/2006/relationships/hyperlink" Target="https://twitter.com/jsutfin/status/1185366597663428610" TargetMode="External" /><Relationship Id="rId99" Type="http://schemas.openxmlformats.org/officeDocument/2006/relationships/hyperlink" Target="https://twitter.com/jsutfin/status/1185366597663428610" TargetMode="External" /><Relationship Id="rId100" Type="http://schemas.openxmlformats.org/officeDocument/2006/relationships/hyperlink" Target="https://twitter.com/unogammas/status/1185457437089902593" TargetMode="External" /><Relationship Id="rId101" Type="http://schemas.openxmlformats.org/officeDocument/2006/relationships/hyperlink" Target="https://twitter.com/unogammas/status/1185457437089902593" TargetMode="External" /><Relationship Id="rId102" Type="http://schemas.openxmlformats.org/officeDocument/2006/relationships/hyperlink" Target="https://twitter.com/deborahsmithho2/status/1186601825618841600" TargetMode="External" /><Relationship Id="rId103" Type="http://schemas.openxmlformats.org/officeDocument/2006/relationships/hyperlink" Target="https://twitter.com/deborahsmithho2/status/1186601825618841600" TargetMode="External" /><Relationship Id="rId104" Type="http://schemas.openxmlformats.org/officeDocument/2006/relationships/hyperlink" Target="https://twitter.com/c_burcal/status/1186786512521834501" TargetMode="External" /><Relationship Id="rId105" Type="http://schemas.openxmlformats.org/officeDocument/2006/relationships/hyperlink" Target="https://twitter.com/c_burcal/status/1186786512521834501" TargetMode="External" /><Relationship Id="rId106" Type="http://schemas.openxmlformats.org/officeDocument/2006/relationships/hyperlink" Target="https://twitter.com/c_burcal/status/1186786512521834501" TargetMode="External" /><Relationship Id="rId107" Type="http://schemas.openxmlformats.org/officeDocument/2006/relationships/hyperlink" Target="https://twitter.com/c_burcal/status/1186786512521834501" TargetMode="External" /><Relationship Id="rId108" Type="http://schemas.openxmlformats.org/officeDocument/2006/relationships/hyperlink" Target="https://twitter.com/jkaipust/status/1186834550711902209" TargetMode="External" /><Relationship Id="rId109" Type="http://schemas.openxmlformats.org/officeDocument/2006/relationships/hyperlink" Target="https://twitter.com/jkaipust/status/1186834550711902209" TargetMode="External" /><Relationship Id="rId110" Type="http://schemas.openxmlformats.org/officeDocument/2006/relationships/hyperlink" Target="https://twitter.com/jkaipust/status/1186834550711902209" TargetMode="External" /><Relationship Id="rId111" Type="http://schemas.openxmlformats.org/officeDocument/2006/relationships/hyperlink" Target="https://twitter.com/jkaipust/status/1186834550711902209" TargetMode="External" /><Relationship Id="rId112" Type="http://schemas.openxmlformats.org/officeDocument/2006/relationships/hyperlink" Target="https://twitter.com/jeremyhl/status/1184516050257211393" TargetMode="External" /><Relationship Id="rId113" Type="http://schemas.openxmlformats.org/officeDocument/2006/relationships/hyperlink" Target="https://twitter.com/jeremyhl/status/1184516050257211393" TargetMode="External" /><Relationship Id="rId114" Type="http://schemas.openxmlformats.org/officeDocument/2006/relationships/hyperlink" Target="https://twitter.com/jeremyhl/status/1184516050257211393" TargetMode="External" /><Relationship Id="rId115" Type="http://schemas.openxmlformats.org/officeDocument/2006/relationships/hyperlink" Target="https://twitter.com/jeremyhl/status/1184516050257211393" TargetMode="External" /><Relationship Id="rId116" Type="http://schemas.openxmlformats.org/officeDocument/2006/relationships/hyperlink" Target="https://twitter.com/jeremyhl/status/1184516050257211393" TargetMode="External" /><Relationship Id="rId117" Type="http://schemas.openxmlformats.org/officeDocument/2006/relationships/hyperlink" Target="https://twitter.com/communo/status/1184518230095867904" TargetMode="External" /><Relationship Id="rId118" Type="http://schemas.openxmlformats.org/officeDocument/2006/relationships/hyperlink" Target="https://twitter.com/communo/status/1184518230095867904" TargetMode="External" /><Relationship Id="rId119" Type="http://schemas.openxmlformats.org/officeDocument/2006/relationships/hyperlink" Target="https://twitter.com/communo/status/1184518230095867904" TargetMode="External" /><Relationship Id="rId120" Type="http://schemas.openxmlformats.org/officeDocument/2006/relationships/hyperlink" Target="https://twitter.com/communo/status/1186968593478672384" TargetMode="External" /><Relationship Id="rId121" Type="http://schemas.openxmlformats.org/officeDocument/2006/relationships/hyperlink" Target="https://twitter.com/communo/status/1186968593478672384" TargetMode="External" /><Relationship Id="rId122" Type="http://schemas.openxmlformats.org/officeDocument/2006/relationships/hyperlink" Target="https://twitter.com/communo/status/1186968593478672384" TargetMode="External" /><Relationship Id="rId123" Type="http://schemas.openxmlformats.org/officeDocument/2006/relationships/hyperlink" Target="https://twitter.com/communo/status/1184518230095867904" TargetMode="External" /><Relationship Id="rId124" Type="http://schemas.openxmlformats.org/officeDocument/2006/relationships/hyperlink" Target="https://twitter.com/communo/status/1184518230095867904" TargetMode="External" /><Relationship Id="rId125" Type="http://schemas.openxmlformats.org/officeDocument/2006/relationships/hyperlink" Target="https://twitter.com/communo/status/1186968593478672384" TargetMode="External" /><Relationship Id="rId126" Type="http://schemas.openxmlformats.org/officeDocument/2006/relationships/hyperlink" Target="https://twitter.com/sachakopp/status/1186780862513205248" TargetMode="External" /><Relationship Id="rId127" Type="http://schemas.openxmlformats.org/officeDocument/2006/relationships/hyperlink" Target="https://twitter.com/uno_coe/status/1187020087284232192" TargetMode="External" /><Relationship Id="rId128" Type="http://schemas.openxmlformats.org/officeDocument/2006/relationships/hyperlink" Target="https://twitter.com/sachakopp/status/1186780862513205248" TargetMode="External" /><Relationship Id="rId129" Type="http://schemas.openxmlformats.org/officeDocument/2006/relationships/hyperlink" Target="https://twitter.com/sachakopp/status/1186773113993756673" TargetMode="External" /><Relationship Id="rId130" Type="http://schemas.openxmlformats.org/officeDocument/2006/relationships/hyperlink" Target="https://twitter.com/uno_coe/status/1184875510788001792" TargetMode="External" /><Relationship Id="rId131" Type="http://schemas.openxmlformats.org/officeDocument/2006/relationships/hyperlink" Target="https://twitter.com/uno_coe/status/1184875510788001792" TargetMode="External" /><Relationship Id="rId132" Type="http://schemas.openxmlformats.org/officeDocument/2006/relationships/hyperlink" Target="https://twitter.com/uno_coe/status/1187020087284232192" TargetMode="External" /><Relationship Id="rId133" Type="http://schemas.openxmlformats.org/officeDocument/2006/relationships/hyperlink" Target="https://twitter.com/uno_coe/status/1187020087284232192" TargetMode="External" /><Relationship Id="rId134" Type="http://schemas.openxmlformats.org/officeDocument/2006/relationships/hyperlink" Target="https://twitter.com/uno_coe/status/1187020158218276864" TargetMode="External" /><Relationship Id="rId135" Type="http://schemas.openxmlformats.org/officeDocument/2006/relationships/hyperlink" Target="https://twitter.com/uno_coe/status/1187020158218276864" TargetMode="External" /><Relationship Id="rId136" Type="http://schemas.openxmlformats.org/officeDocument/2006/relationships/hyperlink" Target="https://twitter.com/unostemtrail/status/1187132364318752768" TargetMode="External" /><Relationship Id="rId137" Type="http://schemas.openxmlformats.org/officeDocument/2006/relationships/hyperlink" Target="https://twitter.com/unostemtrail/status/1187132364318752768" TargetMode="External" /><Relationship Id="rId138" Type="http://schemas.openxmlformats.org/officeDocument/2006/relationships/hyperlink" Target="https://twitter.com/unostemtrail/status/1187132364318752768" TargetMode="External" /><Relationship Id="rId139" Type="http://schemas.openxmlformats.org/officeDocument/2006/relationships/hyperlink" Target="https://twitter.com/sachakopp/status/1184807504871510018" TargetMode="External" /><Relationship Id="rId140" Type="http://schemas.openxmlformats.org/officeDocument/2006/relationships/hyperlink" Target="https://twitter.com/sachakopp/status/1185284334330224640" TargetMode="External" /><Relationship Id="rId141" Type="http://schemas.openxmlformats.org/officeDocument/2006/relationships/hyperlink" Target="https://twitter.com/sachakopp/status/1184879133148368896" TargetMode="External" /><Relationship Id="rId142" Type="http://schemas.openxmlformats.org/officeDocument/2006/relationships/hyperlink" Target="https://twitter.com/sachakopp/status/1186247399360159744" TargetMode="External" /><Relationship Id="rId143" Type="http://schemas.openxmlformats.org/officeDocument/2006/relationships/hyperlink" Target="https://twitter.com/sachakopp/status/1186780862513205248" TargetMode="External" /><Relationship Id="rId144" Type="http://schemas.openxmlformats.org/officeDocument/2006/relationships/hyperlink" Target="https://twitter.com/sachakopp/status/1186773113993756673" TargetMode="External" /><Relationship Id="rId145" Type="http://schemas.openxmlformats.org/officeDocument/2006/relationships/hyperlink" Target="https://twitter.com/sachakopp/status/1187350279177539590" TargetMode="External" /><Relationship Id="rId146" Type="http://schemas.openxmlformats.org/officeDocument/2006/relationships/hyperlink" Target="https://twitter.com/extension4hpals/status/1187687147731607552" TargetMode="External" /><Relationship Id="rId147" Type="http://schemas.openxmlformats.org/officeDocument/2006/relationships/hyperlink" Target="https://twitter.com/extension4hpals/status/1187687147731607552" TargetMode="External" /><Relationship Id="rId148" Type="http://schemas.openxmlformats.org/officeDocument/2006/relationships/hyperlink" Target="https://api.twitter.com/1.1/geo/id/a84b808ce3f11719.json" TargetMode="External" /><Relationship Id="rId149" Type="http://schemas.openxmlformats.org/officeDocument/2006/relationships/hyperlink" Target="https://api.twitter.com/1.1/geo/id/a84b808ce3f11719.json" TargetMode="External" /><Relationship Id="rId150" Type="http://schemas.openxmlformats.org/officeDocument/2006/relationships/hyperlink" Target="https://api.twitter.com/1.1/geo/id/a84b808ce3f11719.json" TargetMode="External" /><Relationship Id="rId151" Type="http://schemas.openxmlformats.org/officeDocument/2006/relationships/comments" Target="../comments1.xml" /><Relationship Id="rId152" Type="http://schemas.openxmlformats.org/officeDocument/2006/relationships/vmlDrawing" Target="../drawings/vmlDrawing1.vml" /><Relationship Id="rId153" Type="http://schemas.openxmlformats.org/officeDocument/2006/relationships/table" Target="../tables/table1.xml" /><Relationship Id="rId15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www.unomaha.edu/news/events/2019/11/native-american-heritage-month.php" TargetMode="External" /><Relationship Id="rId2" Type="http://schemas.openxmlformats.org/officeDocument/2006/relationships/hyperlink" Target="https://www.unomaha.edu/news/events/2019/10/facilitated-conversation-engaging-first-generation-students.php" TargetMode="External" /><Relationship Id="rId3" Type="http://schemas.openxmlformats.org/officeDocument/2006/relationships/hyperlink" Target="https://www.unomaha.edu/news/2019/10/academic-affairs-provides-big-ideas-update.php" TargetMode="External" /><Relationship Id="rId4" Type="http://schemas.openxmlformats.org/officeDocument/2006/relationships/hyperlink" Target="https://www.unomaha.edu/news/events/2019/11/native-american-heritage-month.php" TargetMode="External" /><Relationship Id="rId5" Type="http://schemas.openxmlformats.org/officeDocument/2006/relationships/hyperlink" Target="https://www.unomaha.edu/news/2019/10/academic-affairs-provides-big-ideas-update.php" TargetMode="External" /><Relationship Id="rId6" Type="http://schemas.openxmlformats.org/officeDocument/2006/relationships/hyperlink" Target="https://www.unomaha.edu/news/events/2019/10/facilitated-conversation-engaging-first-generation-students.php" TargetMode="External" /><Relationship Id="rId7" Type="http://schemas.openxmlformats.org/officeDocument/2006/relationships/table" Target="../tables/table12.xml" /><Relationship Id="rId8" Type="http://schemas.openxmlformats.org/officeDocument/2006/relationships/table" Target="../tables/table13.xml" /><Relationship Id="rId9" Type="http://schemas.openxmlformats.org/officeDocument/2006/relationships/table" Target="../tables/table14.xml" /><Relationship Id="rId10" Type="http://schemas.openxmlformats.org/officeDocument/2006/relationships/table" Target="../tables/table15.xml" /><Relationship Id="rId11" Type="http://schemas.openxmlformats.org/officeDocument/2006/relationships/table" Target="../tables/table16.xml" /><Relationship Id="rId12" Type="http://schemas.openxmlformats.org/officeDocument/2006/relationships/table" Target="../tables/table17.xml" /><Relationship Id="rId13" Type="http://schemas.openxmlformats.org/officeDocument/2006/relationships/table" Target="../tables/table18.xml" /><Relationship Id="rId14" Type="http://schemas.openxmlformats.org/officeDocument/2006/relationships/table" Target="../tables/table19.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5.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6.xml.rels><?xml version="1.0" encoding="utf-8" standalone="yes"?><Relationships xmlns="http://schemas.openxmlformats.org/package/2006/relationships"><Relationship Id="rId1"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9AatcV6X6L" TargetMode="External" /><Relationship Id="rId2" Type="http://schemas.openxmlformats.org/officeDocument/2006/relationships/hyperlink" Target="https://t.co/C0t8R0Wawg" TargetMode="External" /><Relationship Id="rId3" Type="http://schemas.openxmlformats.org/officeDocument/2006/relationships/hyperlink" Target="https://t.co/dWfRr6tunN" TargetMode="External" /><Relationship Id="rId4" Type="http://schemas.openxmlformats.org/officeDocument/2006/relationships/hyperlink" Target="https://t.co/VLKzwwn1TT" TargetMode="External" /><Relationship Id="rId5" Type="http://schemas.openxmlformats.org/officeDocument/2006/relationships/hyperlink" Target="https://t.co/CcGN9ENKlB" TargetMode="External" /><Relationship Id="rId6" Type="http://schemas.openxmlformats.org/officeDocument/2006/relationships/hyperlink" Target="https://t.co/HoW68VlbUc" TargetMode="External" /><Relationship Id="rId7" Type="http://schemas.openxmlformats.org/officeDocument/2006/relationships/hyperlink" Target="https://t.co/jnuFNXfevT" TargetMode="External" /><Relationship Id="rId8" Type="http://schemas.openxmlformats.org/officeDocument/2006/relationships/hyperlink" Target="http://t.co/0vNR8OqG7I" TargetMode="External" /><Relationship Id="rId9" Type="http://schemas.openxmlformats.org/officeDocument/2006/relationships/hyperlink" Target="https://t.co/yYZS6iGAsY" TargetMode="External" /><Relationship Id="rId10" Type="http://schemas.openxmlformats.org/officeDocument/2006/relationships/hyperlink" Target="https://t.co/ol1K3QeP3F" TargetMode="External" /><Relationship Id="rId11" Type="http://schemas.openxmlformats.org/officeDocument/2006/relationships/hyperlink" Target="http://t.co/tf2gnaxdfQ" TargetMode="External" /><Relationship Id="rId12" Type="http://schemas.openxmlformats.org/officeDocument/2006/relationships/hyperlink" Target="https://t.co/k87tYgdm2x" TargetMode="External" /><Relationship Id="rId13" Type="http://schemas.openxmlformats.org/officeDocument/2006/relationships/hyperlink" Target="https://t.co/zgA4VYIYr9" TargetMode="External" /><Relationship Id="rId14" Type="http://schemas.openxmlformats.org/officeDocument/2006/relationships/hyperlink" Target="https://t.co/UjFh7rUkbC" TargetMode="External" /><Relationship Id="rId15" Type="http://schemas.openxmlformats.org/officeDocument/2006/relationships/hyperlink" Target="https://t.co/KYa7eSSwuu" TargetMode="External" /><Relationship Id="rId16" Type="http://schemas.openxmlformats.org/officeDocument/2006/relationships/hyperlink" Target="https://pbs.twimg.com/profile_banners/3347839828/1435430525" TargetMode="External" /><Relationship Id="rId17" Type="http://schemas.openxmlformats.org/officeDocument/2006/relationships/hyperlink" Target="https://pbs.twimg.com/profile_banners/1017479572865069056/1572021487" TargetMode="External" /><Relationship Id="rId18" Type="http://schemas.openxmlformats.org/officeDocument/2006/relationships/hyperlink" Target="https://pbs.twimg.com/profile_banners/16809032/1566422096" TargetMode="External" /><Relationship Id="rId19" Type="http://schemas.openxmlformats.org/officeDocument/2006/relationships/hyperlink" Target="https://pbs.twimg.com/profile_banners/272495565/1571629961" TargetMode="External" /><Relationship Id="rId20" Type="http://schemas.openxmlformats.org/officeDocument/2006/relationships/hyperlink" Target="https://pbs.twimg.com/profile_banners/989931007628455936/1527123282" TargetMode="External" /><Relationship Id="rId21" Type="http://schemas.openxmlformats.org/officeDocument/2006/relationships/hyperlink" Target="https://pbs.twimg.com/profile_banners/243366276/1447281918" TargetMode="External" /><Relationship Id="rId22" Type="http://schemas.openxmlformats.org/officeDocument/2006/relationships/hyperlink" Target="https://pbs.twimg.com/profile_banners/449420995/1408760589" TargetMode="External" /><Relationship Id="rId23" Type="http://schemas.openxmlformats.org/officeDocument/2006/relationships/hyperlink" Target="https://pbs.twimg.com/profile_banners/3749864239/1569986765" TargetMode="External" /><Relationship Id="rId24" Type="http://schemas.openxmlformats.org/officeDocument/2006/relationships/hyperlink" Target="https://pbs.twimg.com/profile_banners/3986241614/1445638384" TargetMode="External" /><Relationship Id="rId25" Type="http://schemas.openxmlformats.org/officeDocument/2006/relationships/hyperlink" Target="https://pbs.twimg.com/profile_banners/1031930641758265344/1534885677" TargetMode="External" /><Relationship Id="rId26" Type="http://schemas.openxmlformats.org/officeDocument/2006/relationships/hyperlink" Target="https://pbs.twimg.com/profile_banners/2601683509/1404395528" TargetMode="External" /><Relationship Id="rId27" Type="http://schemas.openxmlformats.org/officeDocument/2006/relationships/hyperlink" Target="https://pbs.twimg.com/profile_banners/1090294030720741376/1548790559" TargetMode="External" /><Relationship Id="rId28" Type="http://schemas.openxmlformats.org/officeDocument/2006/relationships/hyperlink" Target="https://pbs.twimg.com/profile_banners/12006842/1559145689" TargetMode="External" /><Relationship Id="rId29" Type="http://schemas.openxmlformats.org/officeDocument/2006/relationships/hyperlink" Target="https://pbs.twimg.com/profile_banners/754056808059195393/1567784097" TargetMode="External" /><Relationship Id="rId30" Type="http://schemas.openxmlformats.org/officeDocument/2006/relationships/hyperlink" Target="https://pbs.twimg.com/profile_banners/9162082/1555005851" TargetMode="External" /><Relationship Id="rId31" Type="http://schemas.openxmlformats.org/officeDocument/2006/relationships/hyperlink" Target="https://pbs.twimg.com/profile_banners/107470796/1511241499" TargetMode="External" /><Relationship Id="rId32" Type="http://schemas.openxmlformats.org/officeDocument/2006/relationships/hyperlink" Target="https://pbs.twimg.com/profile_banners/20691419/1562858380" TargetMode="External" /><Relationship Id="rId33" Type="http://schemas.openxmlformats.org/officeDocument/2006/relationships/hyperlink" Target="https://pbs.twimg.com/profile_banners/73560013/1563367455" TargetMode="External" /><Relationship Id="rId34" Type="http://schemas.openxmlformats.org/officeDocument/2006/relationships/hyperlink" Target="https://pbs.twimg.com/profile_banners/1144596890018824192/1569103101" TargetMode="External" /><Relationship Id="rId35" Type="http://schemas.openxmlformats.org/officeDocument/2006/relationships/hyperlink" Target="https://pbs.twimg.com/profile_banners/2336164562/1436736560" TargetMode="External" /><Relationship Id="rId36" Type="http://schemas.openxmlformats.org/officeDocument/2006/relationships/hyperlink" Target="http://abs.twimg.com/images/themes/theme1/bg.png" TargetMode="External" /><Relationship Id="rId37" Type="http://schemas.openxmlformats.org/officeDocument/2006/relationships/hyperlink" Target="http://abs.twimg.com/images/themes/theme14/bg.gif" TargetMode="External" /><Relationship Id="rId38" Type="http://schemas.openxmlformats.org/officeDocument/2006/relationships/hyperlink" Target="http://abs.twimg.com/images/themes/theme1/bg.png" TargetMode="External" /><Relationship Id="rId39" Type="http://schemas.openxmlformats.org/officeDocument/2006/relationships/hyperlink" Target="http://abs.twimg.com/images/themes/theme1/bg.png" TargetMode="External" /><Relationship Id="rId40" Type="http://schemas.openxmlformats.org/officeDocument/2006/relationships/hyperlink" Target="http://abs.twimg.com/images/themes/theme1/bg.png" TargetMode="External" /><Relationship Id="rId41" Type="http://schemas.openxmlformats.org/officeDocument/2006/relationships/hyperlink" Target="http://abs.twimg.com/images/themes/theme1/bg.png" TargetMode="External" /><Relationship Id="rId42" Type="http://schemas.openxmlformats.org/officeDocument/2006/relationships/hyperlink" Target="http://abs.twimg.com/images/themes/theme1/bg.png" TargetMode="External" /><Relationship Id="rId43" Type="http://schemas.openxmlformats.org/officeDocument/2006/relationships/hyperlink" Target="http://abs.twimg.com/images/themes/theme1/bg.png" TargetMode="External" /><Relationship Id="rId44" Type="http://schemas.openxmlformats.org/officeDocument/2006/relationships/hyperlink" Target="http://abs.twimg.com/images/themes/theme7/bg.gif" TargetMode="External" /><Relationship Id="rId45" Type="http://schemas.openxmlformats.org/officeDocument/2006/relationships/hyperlink" Target="http://abs.twimg.com/images/themes/theme1/bg.png" TargetMode="External" /><Relationship Id="rId46" Type="http://schemas.openxmlformats.org/officeDocument/2006/relationships/hyperlink" Target="http://abs.twimg.com/images/themes/theme1/bg.png" TargetMode="External" /><Relationship Id="rId47" Type="http://schemas.openxmlformats.org/officeDocument/2006/relationships/hyperlink" Target="http://abs.twimg.com/images/themes/theme14/bg.gif" TargetMode="External" /><Relationship Id="rId48" Type="http://schemas.openxmlformats.org/officeDocument/2006/relationships/hyperlink" Target="http://abs.twimg.com/images/themes/theme1/bg.png" TargetMode="External" /><Relationship Id="rId49" Type="http://schemas.openxmlformats.org/officeDocument/2006/relationships/hyperlink" Target="http://abs.twimg.com/images/themes/theme17/bg.gif" TargetMode="External" /><Relationship Id="rId50" Type="http://schemas.openxmlformats.org/officeDocument/2006/relationships/hyperlink" Target="http://abs.twimg.com/images/themes/theme1/bg.png" TargetMode="External" /><Relationship Id="rId51" Type="http://schemas.openxmlformats.org/officeDocument/2006/relationships/hyperlink" Target="http://abs.twimg.com/images/themes/theme2/bg.gif" TargetMode="External" /><Relationship Id="rId52" Type="http://schemas.openxmlformats.org/officeDocument/2006/relationships/hyperlink" Target="http://abs.twimg.com/images/themes/theme14/bg.gif" TargetMode="External" /><Relationship Id="rId53" Type="http://schemas.openxmlformats.org/officeDocument/2006/relationships/hyperlink" Target="http://abs.twimg.com/images/themes/theme14/bg.gif" TargetMode="External" /><Relationship Id="rId54" Type="http://schemas.openxmlformats.org/officeDocument/2006/relationships/hyperlink" Target="http://pbs.twimg.com/profile_images/643080831544762368/sfrt4w5H_normal.jpg" TargetMode="External" /><Relationship Id="rId55" Type="http://schemas.openxmlformats.org/officeDocument/2006/relationships/hyperlink" Target="http://pbs.twimg.com/profile_images/1137419165889945600/v8wO-NTt_normal.png" TargetMode="External" /><Relationship Id="rId56" Type="http://schemas.openxmlformats.org/officeDocument/2006/relationships/hyperlink" Target="http://pbs.twimg.com/profile_images/1087719846605979648/HRHFp3Nq_normal.jpg" TargetMode="External" /><Relationship Id="rId57" Type="http://schemas.openxmlformats.org/officeDocument/2006/relationships/hyperlink" Target="http://pbs.twimg.com/profile_images/869561523609456640/RL6zOCPt_normal.jpg" TargetMode="External" /><Relationship Id="rId58" Type="http://schemas.openxmlformats.org/officeDocument/2006/relationships/hyperlink" Target="http://pbs.twimg.com/profile_images/1027231580664680449/G0EArZyZ_normal.jpg" TargetMode="External" /><Relationship Id="rId59" Type="http://schemas.openxmlformats.org/officeDocument/2006/relationships/hyperlink" Target="http://pbs.twimg.com/profile_images/477498319128641537/80VgI0B-_normal.jpeg" TargetMode="External" /><Relationship Id="rId60" Type="http://schemas.openxmlformats.org/officeDocument/2006/relationships/hyperlink" Target="http://pbs.twimg.com/profile_images/462711356307668994/-YVM0TDv_normal.jpeg" TargetMode="External" /><Relationship Id="rId61" Type="http://schemas.openxmlformats.org/officeDocument/2006/relationships/hyperlink" Target="http://pbs.twimg.com/profile_images/914877373576880128/vya-EhTP_normal.jpg" TargetMode="External" /><Relationship Id="rId62" Type="http://schemas.openxmlformats.org/officeDocument/2006/relationships/hyperlink" Target="http://pbs.twimg.com/profile_images/714624519365910529/E1YMh4IC_normal.jpg" TargetMode="External" /><Relationship Id="rId63" Type="http://schemas.openxmlformats.org/officeDocument/2006/relationships/hyperlink" Target="http://pbs.twimg.com/profile_images/1031930786432217088/XwdsoNrh_normal.jpg" TargetMode="External" /><Relationship Id="rId64" Type="http://schemas.openxmlformats.org/officeDocument/2006/relationships/hyperlink" Target="http://pbs.twimg.com/profile_images/484695440151941120/tT4TaFGw_normal.jpeg" TargetMode="External" /><Relationship Id="rId65" Type="http://schemas.openxmlformats.org/officeDocument/2006/relationships/hyperlink" Target="http://pbs.twimg.com/profile_images/1090318227312263168/wiYhBcfn_normal.jpg" TargetMode="External" /><Relationship Id="rId66" Type="http://schemas.openxmlformats.org/officeDocument/2006/relationships/hyperlink" Target="http://pbs.twimg.com/profile_images/1138651650841874432/_spca888_normal.jpg" TargetMode="External" /><Relationship Id="rId67" Type="http://schemas.openxmlformats.org/officeDocument/2006/relationships/hyperlink" Target="http://pbs.twimg.com/profile_images/912667889395798022/pMoB2qc8_normal.jpg" TargetMode="External" /><Relationship Id="rId68" Type="http://schemas.openxmlformats.org/officeDocument/2006/relationships/hyperlink" Target="http://pbs.twimg.com/profile_images/1104424365918208001/49IYpDiQ_normal.jpg" TargetMode="External" /><Relationship Id="rId69" Type="http://schemas.openxmlformats.org/officeDocument/2006/relationships/hyperlink" Target="http://pbs.twimg.com/profile_images/3644066208/6442198fb01ad8fe708808880e7b4003_normal.png" TargetMode="External" /><Relationship Id="rId70" Type="http://schemas.openxmlformats.org/officeDocument/2006/relationships/hyperlink" Target="http://pbs.twimg.com/profile_images/923243414425976832/GWZwBnhE_normal.jpg" TargetMode="External" /><Relationship Id="rId71" Type="http://schemas.openxmlformats.org/officeDocument/2006/relationships/hyperlink" Target="http://pbs.twimg.com/profile_images/1146062889893023745/kfLXyISK_normal.png" TargetMode="External" /><Relationship Id="rId72" Type="http://schemas.openxmlformats.org/officeDocument/2006/relationships/hyperlink" Target="http://pbs.twimg.com/profile_images/672198420770066433/G8n7esME_normal.jpg" TargetMode="External" /><Relationship Id="rId73" Type="http://schemas.openxmlformats.org/officeDocument/2006/relationships/hyperlink" Target="http://pbs.twimg.com/profile_images/1175529722731778049/1hqKjMjh_normal.jpg" TargetMode="External" /><Relationship Id="rId74" Type="http://schemas.openxmlformats.org/officeDocument/2006/relationships/hyperlink" Target="http://pbs.twimg.com/profile_images/967155239437643777/38APFhDY_normal.jpg" TargetMode="External" /><Relationship Id="rId75" Type="http://schemas.openxmlformats.org/officeDocument/2006/relationships/hyperlink" Target="https://twitter.com/jneatherycastro" TargetMode="External" /><Relationship Id="rId76" Type="http://schemas.openxmlformats.org/officeDocument/2006/relationships/hyperlink" Target="https://twitter.com/sachakopp" TargetMode="External" /><Relationship Id="rId77" Type="http://schemas.openxmlformats.org/officeDocument/2006/relationships/hyperlink" Target="https://twitter.com/unomaha" TargetMode="External" /><Relationship Id="rId78" Type="http://schemas.openxmlformats.org/officeDocument/2006/relationships/hyperlink" Target="https://twitter.com/cristiandona" TargetMode="External" /><Relationship Id="rId79" Type="http://schemas.openxmlformats.org/officeDocument/2006/relationships/hyperlink" Target="https://twitter.com/uno_ollas" TargetMode="External" /><Relationship Id="rId80" Type="http://schemas.openxmlformats.org/officeDocument/2006/relationships/hyperlink" Target="https://twitter.com/u_nebraska" TargetMode="External" /><Relationship Id="rId81" Type="http://schemas.openxmlformats.org/officeDocument/2006/relationships/hyperlink" Target="https://twitter.com/jsutfin" TargetMode="External" /><Relationship Id="rId82" Type="http://schemas.openxmlformats.org/officeDocument/2006/relationships/hyperlink" Target="https://twitter.com/unogammas" TargetMode="External" /><Relationship Id="rId83" Type="http://schemas.openxmlformats.org/officeDocument/2006/relationships/hyperlink" Target="https://twitter.com/deborahsmithho2" TargetMode="External" /><Relationship Id="rId84" Type="http://schemas.openxmlformats.org/officeDocument/2006/relationships/hyperlink" Target="https://twitter.com/c_burcal" TargetMode="External" /><Relationship Id="rId85" Type="http://schemas.openxmlformats.org/officeDocument/2006/relationships/hyperlink" Target="https://twitter.com/unobiomechanics" TargetMode="External" /><Relationship Id="rId86" Type="http://schemas.openxmlformats.org/officeDocument/2006/relationships/hyperlink" Target="https://twitter.com/uno_coe" TargetMode="External" /><Relationship Id="rId87" Type="http://schemas.openxmlformats.org/officeDocument/2006/relationships/hyperlink" Target="https://twitter.com/jkaipust" TargetMode="External" /><Relationship Id="rId88" Type="http://schemas.openxmlformats.org/officeDocument/2006/relationships/hyperlink" Target="https://twitter.com/jeremyhl" TargetMode="External" /><Relationship Id="rId89" Type="http://schemas.openxmlformats.org/officeDocument/2006/relationships/hyperlink" Target="https://twitter.com/mhilt81" TargetMode="External" /><Relationship Id="rId90" Type="http://schemas.openxmlformats.org/officeDocument/2006/relationships/hyperlink" Target="https://twitter.com/wtownley" TargetMode="External" /><Relationship Id="rId91" Type="http://schemas.openxmlformats.org/officeDocument/2006/relationships/hyperlink" Target="https://twitter.com/communo" TargetMode="External" /><Relationship Id="rId92" Type="http://schemas.openxmlformats.org/officeDocument/2006/relationships/hyperlink" Target="https://twitter.com/prssanational" TargetMode="External" /><Relationship Id="rId93" Type="http://schemas.openxmlformats.org/officeDocument/2006/relationships/hyperlink" Target="https://twitter.com/uno_prssa" TargetMode="External" /><Relationship Id="rId94" Type="http://schemas.openxmlformats.org/officeDocument/2006/relationships/hyperlink" Target="https://twitter.com/unostemtrail" TargetMode="External" /><Relationship Id="rId95" Type="http://schemas.openxmlformats.org/officeDocument/2006/relationships/hyperlink" Target="https://twitter.com/extension4hpals" TargetMode="External" /><Relationship Id="rId96" Type="http://schemas.openxmlformats.org/officeDocument/2006/relationships/comments" Target="../comments2.xml" /><Relationship Id="rId97" Type="http://schemas.openxmlformats.org/officeDocument/2006/relationships/vmlDrawing" Target="../drawings/vmlDrawing2.vml" /><Relationship Id="rId98" Type="http://schemas.openxmlformats.org/officeDocument/2006/relationships/table" Target="../tables/table2.xml" /><Relationship Id="rId99" Type="http://schemas.openxmlformats.org/officeDocument/2006/relationships/drawing" Target="../drawings/drawing1.xml" /><Relationship Id="rId10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330"/>
  <sheetViews>
    <sheetView workbookViewId="0" topLeftCell="A1">
      <pane xSplit="2" ySplit="2" topLeftCell="C3" activePane="bottomRight" state="frozen"/>
      <selection pane="topRight" activeCell="C1" sqref="C1"/>
      <selection pane="bottomLeft" activeCell="A3" sqref="A3"/>
      <selection pane="bottomRight" activeCell="A2" sqref="A2"/>
    </sheetView>
  </sheetViews>
  <sheetFormatPr defaultColWidth="9.140625" defaultRowHeight="15"/>
  <cols>
    <col min="1" max="1" width="18.140625" style="1" customWidth="1"/>
    <col min="2" max="2" width="19.71093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6.57421875" style="0" customWidth="1"/>
    <col min="17" max="17" width="72.8515625" style="0" customWidth="1"/>
    <col min="18" max="18" width="64.7109375" style="0" customWidth="1"/>
    <col min="19" max="19" width="19.00390625" style="0" customWidth="1"/>
    <col min="20" max="20" width="24.00390625" style="0" customWidth="1"/>
    <col min="21" max="21" width="13.421875" style="0" bestFit="1" customWidth="1"/>
    <col min="22" max="22" width="48.00390625" style="0" customWidth="1"/>
    <col min="23" max="23" width="20.57421875" style="0" customWidth="1"/>
    <col min="24" max="24" width="12.140625" style="0" bestFit="1" customWidth="1"/>
    <col min="25" max="25" width="25.8515625" style="0" customWidth="1"/>
    <col min="26" max="26" width="23.140625" style="0" customWidth="1"/>
    <col min="27" max="27" width="14.421875" style="0" customWidth="1"/>
    <col min="28" max="28" width="10.8515625" style="0" customWidth="1"/>
    <col min="29" max="29" width="11.8515625" style="0" customWidth="1"/>
    <col min="30" max="30" width="14.00390625" style="0" customWidth="1"/>
    <col min="31" max="31" width="14.421875" style="0" customWidth="1"/>
    <col min="32" max="32" width="15.8515625" style="0" customWidth="1"/>
    <col min="33" max="33" width="34.140625" style="0" customWidth="1"/>
    <col min="34" max="34" width="18.57421875" style="0" bestFit="1" customWidth="1"/>
    <col min="35" max="35" width="22.28125" style="0" bestFit="1" customWidth="1"/>
    <col min="36" max="36" width="15.7109375" style="0" bestFit="1" customWidth="1"/>
    <col min="37" max="37" width="11.00390625" style="0" bestFit="1" customWidth="1"/>
    <col min="38" max="38" width="14.7109375" style="0" bestFit="1" customWidth="1"/>
    <col min="39" max="39" width="11.7109375" style="0" bestFit="1" customWidth="1"/>
    <col min="40" max="40" width="10.57421875" style="0" bestFit="1" customWidth="1"/>
    <col min="41" max="41" width="13.57421875" style="0" bestFit="1" customWidth="1"/>
    <col min="42" max="42" width="10.7109375" style="0" bestFit="1" customWidth="1"/>
    <col min="43" max="43" width="11.57421875" style="0" bestFit="1" customWidth="1"/>
    <col min="44" max="44" width="11.421875" style="0" bestFit="1" customWidth="1"/>
    <col min="45" max="45" width="11.00390625" style="0" bestFit="1" customWidth="1"/>
    <col min="46" max="46" width="13.140625" style="0" bestFit="1" customWidth="1"/>
    <col min="47" max="47" width="10.8515625" style="0" bestFit="1" customWidth="1"/>
    <col min="48" max="48" width="13.140625" style="0" bestFit="1" customWidth="1"/>
    <col min="49" max="49" width="9.28125" style="0" bestFit="1" customWidth="1"/>
    <col min="50" max="50" width="12.140625" style="0" bestFit="1" customWidth="1"/>
    <col min="51" max="51" width="12.00390625" style="0" bestFit="1" customWidth="1"/>
    <col min="52" max="52" width="13.57421875" style="0" bestFit="1" customWidth="1"/>
    <col min="53" max="53" width="20.8515625" style="0" bestFit="1" customWidth="1"/>
    <col min="54" max="54" width="19.7109375" style="0" bestFit="1" customWidth="1"/>
    <col min="55" max="55" width="17.00390625" style="0" bestFit="1" customWidth="1"/>
    <col min="56" max="56" width="10.28125" style="0" bestFit="1" customWidth="1"/>
    <col min="57" max="57" width="15.57421875" style="0" bestFit="1" customWidth="1"/>
    <col min="58" max="58" width="11.7109375" style="0" bestFit="1" customWidth="1"/>
    <col min="59" max="59" width="10.28125" style="0" bestFit="1" customWidth="1"/>
    <col min="60" max="60" width="8.57421875" style="0" bestFit="1" customWidth="1"/>
    <col min="61" max="62" width="8.00390625" style="0" bestFit="1" customWidth="1"/>
    <col min="63" max="64" width="11.140625" style="0" bestFit="1" customWidth="1"/>
    <col min="65" max="65" width="7.421875" style="0" bestFit="1" customWidth="1"/>
    <col min="66" max="66" width="7.71093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183</v>
      </c>
      <c r="P2" s="13" t="s">
        <v>184</v>
      </c>
      <c r="Q2" s="13" t="s">
        <v>185</v>
      </c>
      <c r="R2" s="13" t="s">
        <v>186</v>
      </c>
      <c r="S2" s="13" t="s">
        <v>187</v>
      </c>
      <c r="T2" s="13" t="s">
        <v>188</v>
      </c>
      <c r="U2" s="13" t="s">
        <v>189</v>
      </c>
      <c r="V2" s="13" t="s">
        <v>190</v>
      </c>
      <c r="W2" s="13" t="s">
        <v>191</v>
      </c>
      <c r="X2" s="13" t="s">
        <v>192</v>
      </c>
      <c r="Y2" s="13" t="s">
        <v>193</v>
      </c>
      <c r="Z2" s="13" t="s">
        <v>194</v>
      </c>
      <c r="AA2" t="s">
        <v>219</v>
      </c>
      <c r="AB2" s="52" t="s">
        <v>292</v>
      </c>
      <c r="AC2" s="52" t="s">
        <v>293</v>
      </c>
      <c r="AD2" s="52" t="s">
        <v>294</v>
      </c>
      <c r="AE2" s="52" t="s">
        <v>295</v>
      </c>
      <c r="AF2" s="52" t="s">
        <v>296</v>
      </c>
      <c r="AG2" s="52" t="s">
        <v>297</v>
      </c>
      <c r="AH2" s="52" t="s">
        <v>298</v>
      </c>
      <c r="AI2" s="52" t="s">
        <v>299</v>
      </c>
      <c r="AJ2" s="52" t="s">
        <v>300</v>
      </c>
      <c r="AK2" s="13" t="s">
        <v>303</v>
      </c>
      <c r="AL2" s="13" t="s">
        <v>304</v>
      </c>
      <c r="AM2" s="13" t="s">
        <v>305</v>
      </c>
      <c r="AN2" s="13" t="s">
        <v>306</v>
      </c>
      <c r="AO2" s="13" t="s">
        <v>307</v>
      </c>
      <c r="AP2" s="13" t="s">
        <v>308</v>
      </c>
      <c r="AQ2" s="13" t="s">
        <v>211</v>
      </c>
      <c r="AR2" s="13" t="s">
        <v>309</v>
      </c>
      <c r="AS2" s="13" t="s">
        <v>310</v>
      </c>
      <c r="AT2" s="13" t="s">
        <v>311</v>
      </c>
      <c r="AU2" s="13" t="s">
        <v>312</v>
      </c>
      <c r="AV2" s="13" t="s">
        <v>313</v>
      </c>
      <c r="AW2" s="13" t="s">
        <v>314</v>
      </c>
      <c r="AX2" s="13" t="s">
        <v>315</v>
      </c>
      <c r="AY2" s="13" t="s">
        <v>316</v>
      </c>
      <c r="AZ2" s="13" t="s">
        <v>317</v>
      </c>
      <c r="BA2" s="13" t="s">
        <v>318</v>
      </c>
      <c r="BB2" s="13" t="s">
        <v>319</v>
      </c>
      <c r="BC2" s="13" t="s">
        <v>320</v>
      </c>
      <c r="BD2" s="13" t="s">
        <v>321</v>
      </c>
      <c r="BE2" s="13" t="s">
        <v>322</v>
      </c>
      <c r="BF2" s="13" t="s">
        <v>323</v>
      </c>
      <c r="BG2" s="13" t="s">
        <v>324</v>
      </c>
      <c r="BH2" s="13" t="s">
        <v>325</v>
      </c>
      <c r="BI2" s="13" t="s">
        <v>326</v>
      </c>
      <c r="BJ2" s="13" t="s">
        <v>327</v>
      </c>
      <c r="BK2" s="13" t="s">
        <v>329</v>
      </c>
      <c r="BL2" s="13" t="s">
        <v>330</v>
      </c>
      <c r="BM2" s="13" t="s">
        <v>338</v>
      </c>
      <c r="BN2" s="13" t="s">
        <v>339</v>
      </c>
    </row>
    <row r="3" spans="1:66" ht="15" customHeight="1">
      <c r="A3" s="62" t="s">
        <v>771</v>
      </c>
      <c r="B3" s="62" t="s">
        <v>773</v>
      </c>
      <c r="C3" s="81" t="s">
        <v>272</v>
      </c>
      <c r="D3" s="88">
        <v>5</v>
      </c>
      <c r="E3" s="89" t="s">
        <v>132</v>
      </c>
      <c r="F3" s="90">
        <v>16</v>
      </c>
      <c r="G3" s="81"/>
      <c r="H3" s="73"/>
      <c r="I3" s="91"/>
      <c r="J3" s="91"/>
      <c r="K3" s="34" t="s">
        <v>65</v>
      </c>
      <c r="L3" s="92">
        <v>3</v>
      </c>
      <c r="M3" s="92"/>
      <c r="N3" s="93"/>
      <c r="O3" s="63" t="s">
        <v>337</v>
      </c>
      <c r="P3" s="65">
        <v>43755.58078703703</v>
      </c>
      <c r="Q3" s="63" t="s">
        <v>791</v>
      </c>
      <c r="R3" s="68"/>
      <c r="S3" s="63"/>
      <c r="T3" s="63"/>
      <c r="U3" s="65">
        <v>43755.58078703703</v>
      </c>
      <c r="V3" s="68" t="s">
        <v>842</v>
      </c>
      <c r="W3" s="63"/>
      <c r="X3" s="63"/>
      <c r="Y3" s="69" t="s">
        <v>864</v>
      </c>
      <c r="Z3" s="69"/>
      <c r="AA3" s="63">
        <v>1</v>
      </c>
      <c r="AB3" s="48"/>
      <c r="AC3" s="49"/>
      <c r="AD3" s="48"/>
      <c r="AE3" s="49"/>
      <c r="AF3" s="48"/>
      <c r="AG3" s="49"/>
      <c r="AH3" s="48"/>
      <c r="AI3" s="49"/>
      <c r="AJ3" s="48"/>
      <c r="AK3" s="68"/>
      <c r="AL3" s="68" t="s">
        <v>811</v>
      </c>
      <c r="AM3" s="63" t="b">
        <v>0</v>
      </c>
      <c r="AN3" s="63">
        <v>0</v>
      </c>
      <c r="AO3" s="69" t="s">
        <v>275</v>
      </c>
      <c r="AP3" s="63" t="b">
        <v>0</v>
      </c>
      <c r="AQ3" s="63" t="s">
        <v>690</v>
      </c>
      <c r="AR3" s="63"/>
      <c r="AS3" s="69" t="s">
        <v>275</v>
      </c>
      <c r="AT3" s="63" t="b">
        <v>0</v>
      </c>
      <c r="AU3" s="63">
        <v>2</v>
      </c>
      <c r="AV3" s="69" t="s">
        <v>881</v>
      </c>
      <c r="AW3" s="63" t="s">
        <v>692</v>
      </c>
      <c r="AX3" s="63" t="b">
        <v>0</v>
      </c>
      <c r="AY3" s="69" t="s">
        <v>881</v>
      </c>
      <c r="AZ3" s="63" t="s">
        <v>185</v>
      </c>
      <c r="BA3" s="63">
        <v>0</v>
      </c>
      <c r="BB3" s="63">
        <v>0</v>
      </c>
      <c r="BC3" s="63"/>
      <c r="BD3" s="63"/>
      <c r="BE3" s="63"/>
      <c r="BF3" s="63"/>
      <c r="BG3" s="63"/>
      <c r="BH3" s="63"/>
      <c r="BI3" s="63"/>
      <c r="BJ3" s="63"/>
      <c r="BK3" s="63" t="str">
        <f>REPLACE(INDEX(GroupVertices[Group],MATCH(Edges[[#This Row],[Vertex 1]],GroupVertices[Vertex],0)),1,1,"")</f>
        <v>1</v>
      </c>
      <c r="BL3" s="63" t="str">
        <f>REPLACE(INDEX(GroupVertices[Group],MATCH(Edges[[#This Row],[Vertex 2]],GroupVertices[Vertex],0)),1,1,"")</f>
        <v>1</v>
      </c>
      <c r="BM3" s="126">
        <v>43755</v>
      </c>
      <c r="BN3" s="128" t="s">
        <v>821</v>
      </c>
    </row>
    <row r="4" spans="1:66" ht="15" customHeight="1">
      <c r="A4" s="62" t="s">
        <v>771</v>
      </c>
      <c r="B4" s="62" t="s">
        <v>783</v>
      </c>
      <c r="C4" s="81" t="s">
        <v>272</v>
      </c>
      <c r="D4" s="88">
        <v>5</v>
      </c>
      <c r="E4" s="89" t="s">
        <v>132</v>
      </c>
      <c r="F4" s="90">
        <v>16</v>
      </c>
      <c r="G4" s="81"/>
      <c r="H4" s="73"/>
      <c r="I4" s="91"/>
      <c r="J4" s="91"/>
      <c r="K4" s="34" t="s">
        <v>65</v>
      </c>
      <c r="L4" s="94">
        <v>4</v>
      </c>
      <c r="M4" s="94"/>
      <c r="N4" s="93"/>
      <c r="O4" s="64" t="s">
        <v>195</v>
      </c>
      <c r="P4" s="66">
        <v>43755.58078703703</v>
      </c>
      <c r="Q4" s="64" t="s">
        <v>791</v>
      </c>
      <c r="R4" s="64"/>
      <c r="S4" s="64"/>
      <c r="T4" s="64"/>
      <c r="U4" s="66">
        <v>43755.58078703703</v>
      </c>
      <c r="V4" s="67" t="s">
        <v>842</v>
      </c>
      <c r="W4" s="64"/>
      <c r="X4" s="64"/>
      <c r="Y4" s="70" t="s">
        <v>864</v>
      </c>
      <c r="Z4" s="64"/>
      <c r="AA4" s="104">
        <v>1</v>
      </c>
      <c r="AB4" s="48">
        <v>0</v>
      </c>
      <c r="AC4" s="49">
        <v>0</v>
      </c>
      <c r="AD4" s="48">
        <v>0</v>
      </c>
      <c r="AE4" s="49">
        <v>0</v>
      </c>
      <c r="AF4" s="48">
        <v>0</v>
      </c>
      <c r="AG4" s="49">
        <v>0</v>
      </c>
      <c r="AH4" s="48">
        <v>19</v>
      </c>
      <c r="AI4" s="49">
        <v>100</v>
      </c>
      <c r="AJ4" s="48">
        <v>19</v>
      </c>
      <c r="AK4" s="109"/>
      <c r="AL4" s="67" t="s">
        <v>811</v>
      </c>
      <c r="AM4" s="64" t="b">
        <v>0</v>
      </c>
      <c r="AN4" s="64">
        <v>0</v>
      </c>
      <c r="AO4" s="70" t="s">
        <v>275</v>
      </c>
      <c r="AP4" s="64" t="b">
        <v>0</v>
      </c>
      <c r="AQ4" s="64" t="s">
        <v>690</v>
      </c>
      <c r="AR4" s="64"/>
      <c r="AS4" s="70" t="s">
        <v>275</v>
      </c>
      <c r="AT4" s="64" t="b">
        <v>0</v>
      </c>
      <c r="AU4" s="64">
        <v>2</v>
      </c>
      <c r="AV4" s="70" t="s">
        <v>881</v>
      </c>
      <c r="AW4" s="64" t="s">
        <v>692</v>
      </c>
      <c r="AX4" s="64" t="b">
        <v>0</v>
      </c>
      <c r="AY4" s="70" t="s">
        <v>881</v>
      </c>
      <c r="AZ4" s="64" t="s">
        <v>185</v>
      </c>
      <c r="BA4" s="64">
        <v>0</v>
      </c>
      <c r="BB4" s="64">
        <v>0</v>
      </c>
      <c r="BC4" s="64"/>
      <c r="BD4" s="64"/>
      <c r="BE4" s="64"/>
      <c r="BF4" s="64"/>
      <c r="BG4" s="64"/>
      <c r="BH4" s="64"/>
      <c r="BI4" s="64"/>
      <c r="BJ4" s="64"/>
      <c r="BK4" s="63" t="str">
        <f>REPLACE(INDEX(GroupVertices[Group],MATCH(Edges[[#This Row],[Vertex 1]],GroupVertices[Vertex],0)),1,1,"")</f>
        <v>1</v>
      </c>
      <c r="BL4" s="63" t="str">
        <f>REPLACE(INDEX(GroupVertices[Group],MATCH(Edges[[#This Row],[Vertex 2]],GroupVertices[Vertex],0)),1,1,"")</f>
        <v>1</v>
      </c>
      <c r="BM4" s="127">
        <v>43755</v>
      </c>
      <c r="BN4" s="70" t="s">
        <v>821</v>
      </c>
    </row>
    <row r="5" spans="1:66" ht="15">
      <c r="A5" s="62" t="s">
        <v>772</v>
      </c>
      <c r="B5" s="62" t="s">
        <v>784</v>
      </c>
      <c r="C5" s="81" t="s">
        <v>272</v>
      </c>
      <c r="D5" s="88">
        <v>5</v>
      </c>
      <c r="E5" s="89" t="s">
        <v>132</v>
      </c>
      <c r="F5" s="90">
        <v>16</v>
      </c>
      <c r="G5" s="81"/>
      <c r="H5" s="73"/>
      <c r="I5" s="91"/>
      <c r="J5" s="91"/>
      <c r="K5" s="34" t="s">
        <v>65</v>
      </c>
      <c r="L5" s="94">
        <v>5</v>
      </c>
      <c r="M5" s="94"/>
      <c r="N5" s="93"/>
      <c r="O5" s="64" t="s">
        <v>195</v>
      </c>
      <c r="P5" s="66">
        <v>43756.54673611111</v>
      </c>
      <c r="Q5" s="64" t="s">
        <v>792</v>
      </c>
      <c r="R5" s="64"/>
      <c r="S5" s="64"/>
      <c r="T5" s="64"/>
      <c r="U5" s="66">
        <v>43756.54673611111</v>
      </c>
      <c r="V5" s="67" t="s">
        <v>843</v>
      </c>
      <c r="W5" s="64"/>
      <c r="X5" s="64"/>
      <c r="Y5" s="70" t="s">
        <v>865</v>
      </c>
      <c r="Z5" s="70" t="s">
        <v>882</v>
      </c>
      <c r="AA5" s="104">
        <v>1</v>
      </c>
      <c r="AB5" s="48">
        <v>0</v>
      </c>
      <c r="AC5" s="49">
        <v>0</v>
      </c>
      <c r="AD5" s="48">
        <v>0</v>
      </c>
      <c r="AE5" s="49">
        <v>0</v>
      </c>
      <c r="AF5" s="48">
        <v>0</v>
      </c>
      <c r="AG5" s="49">
        <v>0</v>
      </c>
      <c r="AH5" s="48">
        <v>21</v>
      </c>
      <c r="AI5" s="49">
        <v>100</v>
      </c>
      <c r="AJ5" s="48">
        <v>21</v>
      </c>
      <c r="AK5" s="109"/>
      <c r="AL5" s="67" t="s">
        <v>812</v>
      </c>
      <c r="AM5" s="64" t="b">
        <v>0</v>
      </c>
      <c r="AN5" s="64">
        <v>0</v>
      </c>
      <c r="AO5" s="70" t="s">
        <v>886</v>
      </c>
      <c r="AP5" s="64" t="b">
        <v>0</v>
      </c>
      <c r="AQ5" s="64" t="s">
        <v>690</v>
      </c>
      <c r="AR5" s="64"/>
      <c r="AS5" s="70" t="s">
        <v>275</v>
      </c>
      <c r="AT5" s="64" t="b">
        <v>0</v>
      </c>
      <c r="AU5" s="64">
        <v>0</v>
      </c>
      <c r="AV5" s="70" t="s">
        <v>275</v>
      </c>
      <c r="AW5" s="64" t="s">
        <v>691</v>
      </c>
      <c r="AX5" s="64" t="b">
        <v>0</v>
      </c>
      <c r="AY5" s="70" t="s">
        <v>882</v>
      </c>
      <c r="AZ5" s="64" t="s">
        <v>185</v>
      </c>
      <c r="BA5" s="64">
        <v>0</v>
      </c>
      <c r="BB5" s="64">
        <v>0</v>
      </c>
      <c r="BC5" s="64" t="s">
        <v>887</v>
      </c>
      <c r="BD5" s="64" t="s">
        <v>687</v>
      </c>
      <c r="BE5" s="64" t="s">
        <v>693</v>
      </c>
      <c r="BF5" s="64" t="s">
        <v>888</v>
      </c>
      <c r="BG5" s="64" t="s">
        <v>889</v>
      </c>
      <c r="BH5" s="64" t="s">
        <v>890</v>
      </c>
      <c r="BI5" s="64" t="s">
        <v>694</v>
      </c>
      <c r="BJ5" s="67" t="s">
        <v>891</v>
      </c>
      <c r="BK5" s="63" t="str">
        <f>REPLACE(INDEX(GroupVertices[Group],MATCH(Edges[[#This Row],[Vertex 1]],GroupVertices[Vertex],0)),1,1,"")</f>
        <v>4</v>
      </c>
      <c r="BL5" s="63" t="str">
        <f>REPLACE(INDEX(GroupVertices[Group],MATCH(Edges[[#This Row],[Vertex 2]],GroupVertices[Vertex],0)),1,1,"")</f>
        <v>4</v>
      </c>
      <c r="BM5" s="127">
        <v>43756</v>
      </c>
      <c r="BN5" s="70" t="s">
        <v>689</v>
      </c>
    </row>
    <row r="6" spans="1:66" ht="15">
      <c r="A6" s="62" t="s">
        <v>772</v>
      </c>
      <c r="B6" s="62" t="s">
        <v>783</v>
      </c>
      <c r="C6" s="81" t="s">
        <v>272</v>
      </c>
      <c r="D6" s="88">
        <v>5</v>
      </c>
      <c r="E6" s="89" t="s">
        <v>132</v>
      </c>
      <c r="F6" s="90">
        <v>16</v>
      </c>
      <c r="G6" s="81"/>
      <c r="H6" s="73"/>
      <c r="I6" s="91"/>
      <c r="J6" s="91"/>
      <c r="K6" s="34" t="s">
        <v>65</v>
      </c>
      <c r="L6" s="94">
        <v>6</v>
      </c>
      <c r="M6" s="94"/>
      <c r="N6" s="93"/>
      <c r="O6" s="64" t="s">
        <v>195</v>
      </c>
      <c r="P6" s="66">
        <v>43756.54673611111</v>
      </c>
      <c r="Q6" s="64" t="s">
        <v>792</v>
      </c>
      <c r="R6" s="64"/>
      <c r="S6" s="64"/>
      <c r="T6" s="64"/>
      <c r="U6" s="66">
        <v>43756.54673611111</v>
      </c>
      <c r="V6" s="67" t="s">
        <v>843</v>
      </c>
      <c r="W6" s="64"/>
      <c r="X6" s="64"/>
      <c r="Y6" s="70" t="s">
        <v>865</v>
      </c>
      <c r="Z6" s="70" t="s">
        <v>882</v>
      </c>
      <c r="AA6" s="104">
        <v>1</v>
      </c>
      <c r="AB6" s="48"/>
      <c r="AC6" s="49"/>
      <c r="AD6" s="48"/>
      <c r="AE6" s="49"/>
      <c r="AF6" s="48"/>
      <c r="AG6" s="49"/>
      <c r="AH6" s="48"/>
      <c r="AI6" s="49"/>
      <c r="AJ6" s="48"/>
      <c r="AK6" s="109"/>
      <c r="AL6" s="67" t="s">
        <v>812</v>
      </c>
      <c r="AM6" s="64" t="b">
        <v>0</v>
      </c>
      <c r="AN6" s="64">
        <v>0</v>
      </c>
      <c r="AO6" s="70" t="s">
        <v>886</v>
      </c>
      <c r="AP6" s="64" t="b">
        <v>0</v>
      </c>
      <c r="AQ6" s="64" t="s">
        <v>690</v>
      </c>
      <c r="AR6" s="64"/>
      <c r="AS6" s="70" t="s">
        <v>275</v>
      </c>
      <c r="AT6" s="64" t="b">
        <v>0</v>
      </c>
      <c r="AU6" s="64">
        <v>0</v>
      </c>
      <c r="AV6" s="70" t="s">
        <v>275</v>
      </c>
      <c r="AW6" s="64" t="s">
        <v>691</v>
      </c>
      <c r="AX6" s="64" t="b">
        <v>0</v>
      </c>
      <c r="AY6" s="70" t="s">
        <v>882</v>
      </c>
      <c r="AZ6" s="64" t="s">
        <v>185</v>
      </c>
      <c r="BA6" s="64">
        <v>0</v>
      </c>
      <c r="BB6" s="64">
        <v>0</v>
      </c>
      <c r="BC6" s="64" t="s">
        <v>887</v>
      </c>
      <c r="BD6" s="64" t="s">
        <v>687</v>
      </c>
      <c r="BE6" s="64" t="s">
        <v>693</v>
      </c>
      <c r="BF6" s="64" t="s">
        <v>888</v>
      </c>
      <c r="BG6" s="64" t="s">
        <v>889</v>
      </c>
      <c r="BH6" s="64" t="s">
        <v>890</v>
      </c>
      <c r="BI6" s="64" t="s">
        <v>694</v>
      </c>
      <c r="BJ6" s="67" t="s">
        <v>891</v>
      </c>
      <c r="BK6" s="63" t="str">
        <f>REPLACE(INDEX(GroupVertices[Group],MATCH(Edges[[#This Row],[Vertex 1]],GroupVertices[Vertex],0)),1,1,"")</f>
        <v>4</v>
      </c>
      <c r="BL6" s="63" t="str">
        <f>REPLACE(INDEX(GroupVertices[Group],MATCH(Edges[[#This Row],[Vertex 2]],GroupVertices[Vertex],0)),1,1,"")</f>
        <v>1</v>
      </c>
      <c r="BM6" s="127">
        <v>43756</v>
      </c>
      <c r="BN6" s="70" t="s">
        <v>689</v>
      </c>
    </row>
    <row r="7" spans="1:66" ht="15">
      <c r="A7" s="62" t="s">
        <v>772</v>
      </c>
      <c r="B7" s="62" t="s">
        <v>773</v>
      </c>
      <c r="C7" s="81" t="s">
        <v>272</v>
      </c>
      <c r="D7" s="88">
        <v>5</v>
      </c>
      <c r="E7" s="89" t="s">
        <v>132</v>
      </c>
      <c r="F7" s="90">
        <v>16</v>
      </c>
      <c r="G7" s="81"/>
      <c r="H7" s="73"/>
      <c r="I7" s="91"/>
      <c r="J7" s="91"/>
      <c r="K7" s="34" t="s">
        <v>65</v>
      </c>
      <c r="L7" s="94">
        <v>7</v>
      </c>
      <c r="M7" s="94"/>
      <c r="N7" s="93"/>
      <c r="O7" s="64" t="s">
        <v>688</v>
      </c>
      <c r="P7" s="66">
        <v>43756.54673611111</v>
      </c>
      <c r="Q7" s="64" t="s">
        <v>792</v>
      </c>
      <c r="R7" s="64"/>
      <c r="S7" s="64"/>
      <c r="T7" s="64"/>
      <c r="U7" s="66">
        <v>43756.54673611111</v>
      </c>
      <c r="V7" s="67" t="s">
        <v>843</v>
      </c>
      <c r="W7" s="64"/>
      <c r="X7" s="64"/>
      <c r="Y7" s="70" t="s">
        <v>865</v>
      </c>
      <c r="Z7" s="70" t="s">
        <v>882</v>
      </c>
      <c r="AA7" s="104">
        <v>1</v>
      </c>
      <c r="AB7" s="48"/>
      <c r="AC7" s="49"/>
      <c r="AD7" s="48"/>
      <c r="AE7" s="49"/>
      <c r="AF7" s="48"/>
      <c r="AG7" s="49"/>
      <c r="AH7" s="48"/>
      <c r="AI7" s="49"/>
      <c r="AJ7" s="48"/>
      <c r="AK7" s="109"/>
      <c r="AL7" s="67" t="s">
        <v>812</v>
      </c>
      <c r="AM7" s="64" t="b">
        <v>0</v>
      </c>
      <c r="AN7" s="64">
        <v>0</v>
      </c>
      <c r="AO7" s="70" t="s">
        <v>886</v>
      </c>
      <c r="AP7" s="64" t="b">
        <v>0</v>
      </c>
      <c r="AQ7" s="64" t="s">
        <v>690</v>
      </c>
      <c r="AR7" s="64"/>
      <c r="AS7" s="70" t="s">
        <v>275</v>
      </c>
      <c r="AT7" s="64" t="b">
        <v>0</v>
      </c>
      <c r="AU7" s="64">
        <v>0</v>
      </c>
      <c r="AV7" s="70" t="s">
        <v>275</v>
      </c>
      <c r="AW7" s="64" t="s">
        <v>691</v>
      </c>
      <c r="AX7" s="64" t="b">
        <v>0</v>
      </c>
      <c r="AY7" s="70" t="s">
        <v>882</v>
      </c>
      <c r="AZ7" s="64" t="s">
        <v>185</v>
      </c>
      <c r="BA7" s="64">
        <v>0</v>
      </c>
      <c r="BB7" s="64">
        <v>0</v>
      </c>
      <c r="BC7" s="64" t="s">
        <v>887</v>
      </c>
      <c r="BD7" s="64" t="s">
        <v>687</v>
      </c>
      <c r="BE7" s="64" t="s">
        <v>693</v>
      </c>
      <c r="BF7" s="64" t="s">
        <v>888</v>
      </c>
      <c r="BG7" s="64" t="s">
        <v>889</v>
      </c>
      <c r="BH7" s="64" t="s">
        <v>890</v>
      </c>
      <c r="BI7" s="64" t="s">
        <v>694</v>
      </c>
      <c r="BJ7" s="67" t="s">
        <v>891</v>
      </c>
      <c r="BK7" s="63" t="str">
        <f>REPLACE(INDEX(GroupVertices[Group],MATCH(Edges[[#This Row],[Vertex 1]],GroupVertices[Vertex],0)),1,1,"")</f>
        <v>4</v>
      </c>
      <c r="BL7" s="63" t="str">
        <f>REPLACE(INDEX(GroupVertices[Group],MATCH(Edges[[#This Row],[Vertex 2]],GroupVertices[Vertex],0)),1,1,"")</f>
        <v>1</v>
      </c>
      <c r="BM7" s="127">
        <v>43756</v>
      </c>
      <c r="BN7" s="70" t="s">
        <v>689</v>
      </c>
    </row>
    <row r="8" spans="1:66" ht="15">
      <c r="A8" s="62" t="s">
        <v>773</v>
      </c>
      <c r="B8" s="62" t="s">
        <v>785</v>
      </c>
      <c r="C8" s="81" t="s">
        <v>272</v>
      </c>
      <c r="D8" s="88">
        <v>5</v>
      </c>
      <c r="E8" s="89" t="s">
        <v>132</v>
      </c>
      <c r="F8" s="90">
        <v>16</v>
      </c>
      <c r="G8" s="81"/>
      <c r="H8" s="73"/>
      <c r="I8" s="91"/>
      <c r="J8" s="91"/>
      <c r="K8" s="34" t="s">
        <v>65</v>
      </c>
      <c r="L8" s="94">
        <v>8</v>
      </c>
      <c r="M8" s="94"/>
      <c r="N8" s="93"/>
      <c r="O8" s="64" t="s">
        <v>195</v>
      </c>
      <c r="P8" s="66">
        <v>43756.83311342593</v>
      </c>
      <c r="Q8" s="64" t="s">
        <v>793</v>
      </c>
      <c r="R8" s="64"/>
      <c r="S8" s="64"/>
      <c r="T8" s="64"/>
      <c r="U8" s="66">
        <v>43756.83311342593</v>
      </c>
      <c r="V8" s="67" t="s">
        <v>844</v>
      </c>
      <c r="W8" s="64"/>
      <c r="X8" s="64"/>
      <c r="Y8" s="70" t="s">
        <v>866</v>
      </c>
      <c r="Z8" s="64"/>
      <c r="AA8" s="104">
        <v>1</v>
      </c>
      <c r="AB8" s="48">
        <v>0</v>
      </c>
      <c r="AC8" s="49">
        <v>0</v>
      </c>
      <c r="AD8" s="48">
        <v>0</v>
      </c>
      <c r="AE8" s="49">
        <v>0</v>
      </c>
      <c r="AF8" s="48">
        <v>0</v>
      </c>
      <c r="AG8" s="49">
        <v>0</v>
      </c>
      <c r="AH8" s="48">
        <v>26</v>
      </c>
      <c r="AI8" s="49">
        <v>100</v>
      </c>
      <c r="AJ8" s="48">
        <v>26</v>
      </c>
      <c r="AK8" s="131" t="s">
        <v>805</v>
      </c>
      <c r="AL8" s="67" t="s">
        <v>805</v>
      </c>
      <c r="AM8" s="64" t="b">
        <v>0</v>
      </c>
      <c r="AN8" s="64">
        <v>11</v>
      </c>
      <c r="AO8" s="70" t="s">
        <v>275</v>
      </c>
      <c r="AP8" s="64" t="b">
        <v>0</v>
      </c>
      <c r="AQ8" s="64" t="s">
        <v>690</v>
      </c>
      <c r="AR8" s="64"/>
      <c r="AS8" s="70" t="s">
        <v>275</v>
      </c>
      <c r="AT8" s="64" t="b">
        <v>0</v>
      </c>
      <c r="AU8" s="64">
        <v>1</v>
      </c>
      <c r="AV8" s="70" t="s">
        <v>275</v>
      </c>
      <c r="AW8" s="64" t="s">
        <v>692</v>
      </c>
      <c r="AX8" s="64" t="b">
        <v>0</v>
      </c>
      <c r="AY8" s="70" t="s">
        <v>866</v>
      </c>
      <c r="AZ8" s="64" t="s">
        <v>337</v>
      </c>
      <c r="BA8" s="64">
        <v>0</v>
      </c>
      <c r="BB8" s="64">
        <v>0</v>
      </c>
      <c r="BC8" s="64"/>
      <c r="BD8" s="64"/>
      <c r="BE8" s="64"/>
      <c r="BF8" s="64"/>
      <c r="BG8" s="64"/>
      <c r="BH8" s="64"/>
      <c r="BI8" s="64"/>
      <c r="BJ8" s="64"/>
      <c r="BK8" s="63" t="str">
        <f>REPLACE(INDEX(GroupVertices[Group],MATCH(Edges[[#This Row],[Vertex 1]],GroupVertices[Vertex],0)),1,1,"")</f>
        <v>1</v>
      </c>
      <c r="BL8" s="63" t="str">
        <f>REPLACE(INDEX(GroupVertices[Group],MATCH(Edges[[#This Row],[Vertex 2]],GroupVertices[Vertex],0)),1,1,"")</f>
        <v>1</v>
      </c>
      <c r="BM8" s="127">
        <v>43756</v>
      </c>
      <c r="BN8" s="70" t="s">
        <v>822</v>
      </c>
    </row>
    <row r="9" spans="1:66" ht="15">
      <c r="A9" s="62" t="s">
        <v>774</v>
      </c>
      <c r="B9" s="62" t="s">
        <v>785</v>
      </c>
      <c r="C9" s="81" t="s">
        <v>272</v>
      </c>
      <c r="D9" s="88">
        <v>5</v>
      </c>
      <c r="E9" s="89" t="s">
        <v>132</v>
      </c>
      <c r="F9" s="90">
        <v>16</v>
      </c>
      <c r="G9" s="81"/>
      <c r="H9" s="73"/>
      <c r="I9" s="91"/>
      <c r="J9" s="91"/>
      <c r="K9" s="34" t="s">
        <v>65</v>
      </c>
      <c r="L9" s="94">
        <v>9</v>
      </c>
      <c r="M9" s="94"/>
      <c r="N9" s="93"/>
      <c r="O9" s="64" t="s">
        <v>195</v>
      </c>
      <c r="P9" s="66">
        <v>43757.060115740744</v>
      </c>
      <c r="Q9" s="64" t="s">
        <v>793</v>
      </c>
      <c r="R9" s="64"/>
      <c r="S9" s="64"/>
      <c r="T9" s="64"/>
      <c r="U9" s="66">
        <v>43757.060115740744</v>
      </c>
      <c r="V9" s="67" t="s">
        <v>845</v>
      </c>
      <c r="W9" s="64"/>
      <c r="X9" s="64"/>
      <c r="Y9" s="70" t="s">
        <v>867</v>
      </c>
      <c r="Z9" s="64"/>
      <c r="AA9" s="104">
        <v>1</v>
      </c>
      <c r="AB9" s="48"/>
      <c r="AC9" s="49"/>
      <c r="AD9" s="48"/>
      <c r="AE9" s="49"/>
      <c r="AF9" s="48"/>
      <c r="AG9" s="49"/>
      <c r="AH9" s="48"/>
      <c r="AI9" s="49"/>
      <c r="AJ9" s="48"/>
      <c r="AK9" s="109"/>
      <c r="AL9" s="67" t="s">
        <v>813</v>
      </c>
      <c r="AM9" s="64" t="b">
        <v>0</v>
      </c>
      <c r="AN9" s="64">
        <v>0</v>
      </c>
      <c r="AO9" s="70" t="s">
        <v>275</v>
      </c>
      <c r="AP9" s="64" t="b">
        <v>0</v>
      </c>
      <c r="AQ9" s="64" t="s">
        <v>690</v>
      </c>
      <c r="AR9" s="64"/>
      <c r="AS9" s="70" t="s">
        <v>275</v>
      </c>
      <c r="AT9" s="64" t="b">
        <v>0</v>
      </c>
      <c r="AU9" s="64">
        <v>1</v>
      </c>
      <c r="AV9" s="70" t="s">
        <v>866</v>
      </c>
      <c r="AW9" s="64" t="s">
        <v>692</v>
      </c>
      <c r="AX9" s="64" t="b">
        <v>0</v>
      </c>
      <c r="AY9" s="70" t="s">
        <v>866</v>
      </c>
      <c r="AZ9" s="64" t="s">
        <v>185</v>
      </c>
      <c r="BA9" s="64">
        <v>0</v>
      </c>
      <c r="BB9" s="64">
        <v>0</v>
      </c>
      <c r="BC9" s="64"/>
      <c r="BD9" s="64"/>
      <c r="BE9" s="64"/>
      <c r="BF9" s="64"/>
      <c r="BG9" s="64"/>
      <c r="BH9" s="64"/>
      <c r="BI9" s="64"/>
      <c r="BJ9" s="64"/>
      <c r="BK9" s="63" t="str">
        <f>REPLACE(INDEX(GroupVertices[Group],MATCH(Edges[[#This Row],[Vertex 1]],GroupVertices[Vertex],0)),1,1,"")</f>
        <v>1</v>
      </c>
      <c r="BL9" s="63" t="str">
        <f>REPLACE(INDEX(GroupVertices[Group],MATCH(Edges[[#This Row],[Vertex 2]],GroupVertices[Vertex],0)),1,1,"")</f>
        <v>1</v>
      </c>
      <c r="BM9" s="127">
        <v>43757</v>
      </c>
      <c r="BN9" s="70" t="s">
        <v>823</v>
      </c>
    </row>
    <row r="10" spans="1:66" ht="15">
      <c r="A10" s="62" t="s">
        <v>774</v>
      </c>
      <c r="B10" s="62" t="s">
        <v>773</v>
      </c>
      <c r="C10" s="81" t="s">
        <v>272</v>
      </c>
      <c r="D10" s="88">
        <v>5</v>
      </c>
      <c r="E10" s="89" t="s">
        <v>132</v>
      </c>
      <c r="F10" s="90">
        <v>16</v>
      </c>
      <c r="G10" s="81"/>
      <c r="H10" s="73"/>
      <c r="I10" s="91"/>
      <c r="J10" s="91"/>
      <c r="K10" s="34" t="s">
        <v>65</v>
      </c>
      <c r="L10" s="94">
        <v>10</v>
      </c>
      <c r="M10" s="94"/>
      <c r="N10" s="93"/>
      <c r="O10" s="64" t="s">
        <v>337</v>
      </c>
      <c r="P10" s="66">
        <v>43757.060115740744</v>
      </c>
      <c r="Q10" s="64" t="s">
        <v>793</v>
      </c>
      <c r="R10" s="64"/>
      <c r="S10" s="64"/>
      <c r="T10" s="64"/>
      <c r="U10" s="66">
        <v>43757.060115740744</v>
      </c>
      <c r="V10" s="67" t="s">
        <v>845</v>
      </c>
      <c r="W10" s="64"/>
      <c r="X10" s="64"/>
      <c r="Y10" s="70" t="s">
        <v>867</v>
      </c>
      <c r="Z10" s="64"/>
      <c r="AA10" s="104">
        <v>1</v>
      </c>
      <c r="AB10" s="48"/>
      <c r="AC10" s="49"/>
      <c r="AD10" s="48"/>
      <c r="AE10" s="49"/>
      <c r="AF10" s="48"/>
      <c r="AG10" s="49"/>
      <c r="AH10" s="48"/>
      <c r="AI10" s="49"/>
      <c r="AJ10" s="48"/>
      <c r="AK10" s="109"/>
      <c r="AL10" s="67" t="s">
        <v>813</v>
      </c>
      <c r="AM10" s="64" t="b">
        <v>0</v>
      </c>
      <c r="AN10" s="64">
        <v>0</v>
      </c>
      <c r="AO10" s="70" t="s">
        <v>275</v>
      </c>
      <c r="AP10" s="64" t="b">
        <v>0</v>
      </c>
      <c r="AQ10" s="64" t="s">
        <v>690</v>
      </c>
      <c r="AR10" s="64"/>
      <c r="AS10" s="70" t="s">
        <v>275</v>
      </c>
      <c r="AT10" s="64" t="b">
        <v>0</v>
      </c>
      <c r="AU10" s="64">
        <v>1</v>
      </c>
      <c r="AV10" s="70" t="s">
        <v>866</v>
      </c>
      <c r="AW10" s="64" t="s">
        <v>692</v>
      </c>
      <c r="AX10" s="64" t="b">
        <v>0</v>
      </c>
      <c r="AY10" s="70" t="s">
        <v>866</v>
      </c>
      <c r="AZ10" s="64" t="s">
        <v>185</v>
      </c>
      <c r="BA10" s="64">
        <v>0</v>
      </c>
      <c r="BB10" s="64">
        <v>0</v>
      </c>
      <c r="BC10" s="64"/>
      <c r="BD10" s="64"/>
      <c r="BE10" s="64"/>
      <c r="BF10" s="64"/>
      <c r="BG10" s="64"/>
      <c r="BH10" s="64"/>
      <c r="BI10" s="64"/>
      <c r="BJ10" s="64"/>
      <c r="BK10" s="63" t="str">
        <f>REPLACE(INDEX(GroupVertices[Group],MATCH(Edges[[#This Row],[Vertex 1]],GroupVertices[Vertex],0)),1,1,"")</f>
        <v>1</v>
      </c>
      <c r="BL10" s="63" t="str">
        <f>REPLACE(INDEX(GroupVertices[Group],MATCH(Edges[[#This Row],[Vertex 2]],GroupVertices[Vertex],0)),1,1,"")</f>
        <v>1</v>
      </c>
      <c r="BM10" s="127">
        <v>43757</v>
      </c>
      <c r="BN10" s="70" t="s">
        <v>823</v>
      </c>
    </row>
    <row r="11" spans="1:66" ht="15">
      <c r="A11" s="62" t="s">
        <v>774</v>
      </c>
      <c r="B11" s="62" t="s">
        <v>783</v>
      </c>
      <c r="C11" s="81" t="s">
        <v>272</v>
      </c>
      <c r="D11" s="88">
        <v>5</v>
      </c>
      <c r="E11" s="89" t="s">
        <v>132</v>
      </c>
      <c r="F11" s="90">
        <v>16</v>
      </c>
      <c r="G11" s="81"/>
      <c r="H11" s="73"/>
      <c r="I11" s="91"/>
      <c r="J11" s="91"/>
      <c r="K11" s="34" t="s">
        <v>65</v>
      </c>
      <c r="L11" s="94">
        <v>11</v>
      </c>
      <c r="M11" s="94"/>
      <c r="N11" s="93"/>
      <c r="O11" s="64" t="s">
        <v>195</v>
      </c>
      <c r="P11" s="66">
        <v>43757.060115740744</v>
      </c>
      <c r="Q11" s="64" t="s">
        <v>793</v>
      </c>
      <c r="R11" s="64"/>
      <c r="S11" s="64"/>
      <c r="T11" s="64"/>
      <c r="U11" s="66">
        <v>43757.060115740744</v>
      </c>
      <c r="V11" s="67" t="s">
        <v>845</v>
      </c>
      <c r="W11" s="64"/>
      <c r="X11" s="64"/>
      <c r="Y11" s="70" t="s">
        <v>867</v>
      </c>
      <c r="Z11" s="64"/>
      <c r="AA11" s="104">
        <v>1</v>
      </c>
      <c r="AB11" s="48">
        <v>0</v>
      </c>
      <c r="AC11" s="49">
        <v>0</v>
      </c>
      <c r="AD11" s="48">
        <v>0</v>
      </c>
      <c r="AE11" s="49">
        <v>0</v>
      </c>
      <c r="AF11" s="48">
        <v>0</v>
      </c>
      <c r="AG11" s="49">
        <v>0</v>
      </c>
      <c r="AH11" s="48">
        <v>26</v>
      </c>
      <c r="AI11" s="49">
        <v>100</v>
      </c>
      <c r="AJ11" s="48">
        <v>26</v>
      </c>
      <c r="AK11" s="109"/>
      <c r="AL11" s="67" t="s">
        <v>813</v>
      </c>
      <c r="AM11" s="64" t="b">
        <v>0</v>
      </c>
      <c r="AN11" s="64">
        <v>0</v>
      </c>
      <c r="AO11" s="70" t="s">
        <v>275</v>
      </c>
      <c r="AP11" s="64" t="b">
        <v>0</v>
      </c>
      <c r="AQ11" s="64" t="s">
        <v>690</v>
      </c>
      <c r="AR11" s="64"/>
      <c r="AS11" s="70" t="s">
        <v>275</v>
      </c>
      <c r="AT11" s="64" t="b">
        <v>0</v>
      </c>
      <c r="AU11" s="64">
        <v>1</v>
      </c>
      <c r="AV11" s="70" t="s">
        <v>866</v>
      </c>
      <c r="AW11" s="64" t="s">
        <v>692</v>
      </c>
      <c r="AX11" s="64" t="b">
        <v>0</v>
      </c>
      <c r="AY11" s="70" t="s">
        <v>866</v>
      </c>
      <c r="AZ11" s="64" t="s">
        <v>185</v>
      </c>
      <c r="BA11" s="64">
        <v>0</v>
      </c>
      <c r="BB11" s="64">
        <v>0</v>
      </c>
      <c r="BC11" s="64"/>
      <c r="BD11" s="64"/>
      <c r="BE11" s="64"/>
      <c r="BF11" s="64"/>
      <c r="BG11" s="64"/>
      <c r="BH11" s="64"/>
      <c r="BI11" s="64"/>
      <c r="BJ11" s="64"/>
      <c r="BK11" s="63" t="str">
        <f>REPLACE(INDEX(GroupVertices[Group],MATCH(Edges[[#This Row],[Vertex 1]],GroupVertices[Vertex],0)),1,1,"")</f>
        <v>1</v>
      </c>
      <c r="BL11" s="63" t="str">
        <f>REPLACE(INDEX(GroupVertices[Group],MATCH(Edges[[#This Row],[Vertex 2]],GroupVertices[Vertex],0)),1,1,"")</f>
        <v>1</v>
      </c>
      <c r="BM11" s="127">
        <v>43757</v>
      </c>
      <c r="BN11" s="70" t="s">
        <v>823</v>
      </c>
    </row>
    <row r="12" spans="1:66" ht="15">
      <c r="A12" s="62" t="s">
        <v>775</v>
      </c>
      <c r="B12" s="62" t="s">
        <v>773</v>
      </c>
      <c r="C12" s="81" t="s">
        <v>272</v>
      </c>
      <c r="D12" s="88">
        <v>5</v>
      </c>
      <c r="E12" s="89" t="s">
        <v>132</v>
      </c>
      <c r="F12" s="90">
        <v>16</v>
      </c>
      <c r="G12" s="81"/>
      <c r="H12" s="73"/>
      <c r="I12" s="91"/>
      <c r="J12" s="91"/>
      <c r="K12" s="34" t="s">
        <v>65</v>
      </c>
      <c r="L12" s="94">
        <v>12</v>
      </c>
      <c r="M12" s="94"/>
      <c r="N12" s="93"/>
      <c r="O12" s="64" t="s">
        <v>337</v>
      </c>
      <c r="P12" s="66">
        <v>43757.31078703704</v>
      </c>
      <c r="Q12" s="64" t="s">
        <v>794</v>
      </c>
      <c r="R12" s="64"/>
      <c r="S12" s="64"/>
      <c r="T12" s="64"/>
      <c r="U12" s="66">
        <v>43757.31078703704</v>
      </c>
      <c r="V12" s="67" t="s">
        <v>846</v>
      </c>
      <c r="W12" s="64"/>
      <c r="X12" s="64"/>
      <c r="Y12" s="70" t="s">
        <v>868</v>
      </c>
      <c r="Z12" s="64"/>
      <c r="AA12" s="104">
        <v>1</v>
      </c>
      <c r="AB12" s="48"/>
      <c r="AC12" s="49"/>
      <c r="AD12" s="48"/>
      <c r="AE12" s="49"/>
      <c r="AF12" s="48"/>
      <c r="AG12" s="49"/>
      <c r="AH12" s="48"/>
      <c r="AI12" s="49"/>
      <c r="AJ12" s="48"/>
      <c r="AK12" s="109"/>
      <c r="AL12" s="67" t="s">
        <v>814</v>
      </c>
      <c r="AM12" s="64" t="b">
        <v>0</v>
      </c>
      <c r="AN12" s="64">
        <v>0</v>
      </c>
      <c r="AO12" s="70" t="s">
        <v>275</v>
      </c>
      <c r="AP12" s="64" t="b">
        <v>0</v>
      </c>
      <c r="AQ12" s="64" t="s">
        <v>690</v>
      </c>
      <c r="AR12" s="64"/>
      <c r="AS12" s="70" t="s">
        <v>275</v>
      </c>
      <c r="AT12" s="64" t="b">
        <v>0</v>
      </c>
      <c r="AU12" s="64">
        <v>1</v>
      </c>
      <c r="AV12" s="70" t="s">
        <v>882</v>
      </c>
      <c r="AW12" s="64" t="s">
        <v>692</v>
      </c>
      <c r="AX12" s="64" t="b">
        <v>0</v>
      </c>
      <c r="AY12" s="70" t="s">
        <v>882</v>
      </c>
      <c r="AZ12" s="64" t="s">
        <v>185</v>
      </c>
      <c r="BA12" s="64">
        <v>0</v>
      </c>
      <c r="BB12" s="64">
        <v>0</v>
      </c>
      <c r="BC12" s="64"/>
      <c r="BD12" s="64"/>
      <c r="BE12" s="64"/>
      <c r="BF12" s="64"/>
      <c r="BG12" s="64"/>
      <c r="BH12" s="64"/>
      <c r="BI12" s="64"/>
      <c r="BJ12" s="64"/>
      <c r="BK12" s="63" t="str">
        <f>REPLACE(INDEX(GroupVertices[Group],MATCH(Edges[[#This Row],[Vertex 1]],GroupVertices[Vertex],0)),1,1,"")</f>
        <v>1</v>
      </c>
      <c r="BL12" s="63" t="str">
        <f>REPLACE(INDEX(GroupVertices[Group],MATCH(Edges[[#This Row],[Vertex 2]],GroupVertices[Vertex],0)),1,1,"")</f>
        <v>1</v>
      </c>
      <c r="BM12" s="127">
        <v>43757</v>
      </c>
      <c r="BN12" s="70" t="s">
        <v>824</v>
      </c>
    </row>
    <row r="13" spans="1:66" ht="15">
      <c r="A13" s="62" t="s">
        <v>775</v>
      </c>
      <c r="B13" s="62" t="s">
        <v>783</v>
      </c>
      <c r="C13" s="81" t="s">
        <v>272</v>
      </c>
      <c r="D13" s="88">
        <v>5</v>
      </c>
      <c r="E13" s="89" t="s">
        <v>132</v>
      </c>
      <c r="F13" s="90">
        <v>16</v>
      </c>
      <c r="G13" s="81"/>
      <c r="H13" s="73"/>
      <c r="I13" s="91"/>
      <c r="J13" s="91"/>
      <c r="K13" s="34" t="s">
        <v>65</v>
      </c>
      <c r="L13" s="94">
        <v>13</v>
      </c>
      <c r="M13" s="94"/>
      <c r="N13" s="93"/>
      <c r="O13" s="64" t="s">
        <v>195</v>
      </c>
      <c r="P13" s="66">
        <v>43757.31078703704</v>
      </c>
      <c r="Q13" s="64" t="s">
        <v>794</v>
      </c>
      <c r="R13" s="64"/>
      <c r="S13" s="64"/>
      <c r="T13" s="64"/>
      <c r="U13" s="66">
        <v>43757.31078703704</v>
      </c>
      <c r="V13" s="67" t="s">
        <v>846</v>
      </c>
      <c r="W13" s="64"/>
      <c r="X13" s="64"/>
      <c r="Y13" s="70" t="s">
        <v>868</v>
      </c>
      <c r="Z13" s="64"/>
      <c r="AA13" s="104">
        <v>1</v>
      </c>
      <c r="AB13" s="48">
        <v>0</v>
      </c>
      <c r="AC13" s="49">
        <v>0</v>
      </c>
      <c r="AD13" s="48">
        <v>0</v>
      </c>
      <c r="AE13" s="49">
        <v>0</v>
      </c>
      <c r="AF13" s="48">
        <v>0</v>
      </c>
      <c r="AG13" s="49">
        <v>0</v>
      </c>
      <c r="AH13" s="48">
        <v>34</v>
      </c>
      <c r="AI13" s="49">
        <v>100</v>
      </c>
      <c r="AJ13" s="48">
        <v>34</v>
      </c>
      <c r="AK13" s="109"/>
      <c r="AL13" s="67" t="s">
        <v>814</v>
      </c>
      <c r="AM13" s="64" t="b">
        <v>0</v>
      </c>
      <c r="AN13" s="64">
        <v>0</v>
      </c>
      <c r="AO13" s="70" t="s">
        <v>275</v>
      </c>
      <c r="AP13" s="64" t="b">
        <v>0</v>
      </c>
      <c r="AQ13" s="64" t="s">
        <v>690</v>
      </c>
      <c r="AR13" s="64"/>
      <c r="AS13" s="70" t="s">
        <v>275</v>
      </c>
      <c r="AT13" s="64" t="b">
        <v>0</v>
      </c>
      <c r="AU13" s="64">
        <v>1</v>
      </c>
      <c r="AV13" s="70" t="s">
        <v>882</v>
      </c>
      <c r="AW13" s="64" t="s">
        <v>692</v>
      </c>
      <c r="AX13" s="64" t="b">
        <v>0</v>
      </c>
      <c r="AY13" s="70" t="s">
        <v>882</v>
      </c>
      <c r="AZ13" s="64" t="s">
        <v>185</v>
      </c>
      <c r="BA13" s="64">
        <v>0</v>
      </c>
      <c r="BB13" s="64">
        <v>0</v>
      </c>
      <c r="BC13" s="64"/>
      <c r="BD13" s="64"/>
      <c r="BE13" s="64"/>
      <c r="BF13" s="64"/>
      <c r="BG13" s="64"/>
      <c r="BH13" s="64"/>
      <c r="BI13" s="64"/>
      <c r="BJ13" s="64"/>
      <c r="BK13" s="63" t="str">
        <f>REPLACE(INDEX(GroupVertices[Group],MATCH(Edges[[#This Row],[Vertex 1]],GroupVertices[Vertex],0)),1,1,"")</f>
        <v>1</v>
      </c>
      <c r="BL13" s="63" t="str">
        <f>REPLACE(INDEX(GroupVertices[Group],MATCH(Edges[[#This Row],[Vertex 2]],GroupVertices[Vertex],0)),1,1,"")</f>
        <v>1</v>
      </c>
      <c r="BM13" s="127">
        <v>43757</v>
      </c>
      <c r="BN13" s="70" t="s">
        <v>824</v>
      </c>
    </row>
    <row r="14" spans="1:66" ht="15">
      <c r="A14" s="62" t="s">
        <v>776</v>
      </c>
      <c r="B14" s="62" t="s">
        <v>773</v>
      </c>
      <c r="C14" s="81" t="s">
        <v>272</v>
      </c>
      <c r="D14" s="88">
        <v>5</v>
      </c>
      <c r="E14" s="89" t="s">
        <v>132</v>
      </c>
      <c r="F14" s="90">
        <v>16</v>
      </c>
      <c r="G14" s="81"/>
      <c r="H14" s="73"/>
      <c r="I14" s="91"/>
      <c r="J14" s="91"/>
      <c r="K14" s="34" t="s">
        <v>65</v>
      </c>
      <c r="L14" s="94">
        <v>14</v>
      </c>
      <c r="M14" s="94"/>
      <c r="N14" s="93"/>
      <c r="O14" s="64" t="s">
        <v>337</v>
      </c>
      <c r="P14" s="66">
        <v>43760.46869212963</v>
      </c>
      <c r="Q14" s="64" t="s">
        <v>795</v>
      </c>
      <c r="R14" s="64"/>
      <c r="S14" s="64"/>
      <c r="T14" s="64"/>
      <c r="U14" s="66">
        <v>43760.46869212963</v>
      </c>
      <c r="V14" s="67" t="s">
        <v>847</v>
      </c>
      <c r="W14" s="64"/>
      <c r="X14" s="64"/>
      <c r="Y14" s="70" t="s">
        <v>869</v>
      </c>
      <c r="Z14" s="64"/>
      <c r="AA14" s="104">
        <v>1</v>
      </c>
      <c r="AB14" s="48"/>
      <c r="AC14" s="49"/>
      <c r="AD14" s="48"/>
      <c r="AE14" s="49"/>
      <c r="AF14" s="48"/>
      <c r="AG14" s="49"/>
      <c r="AH14" s="48"/>
      <c r="AI14" s="49"/>
      <c r="AJ14" s="48"/>
      <c r="AK14" s="109"/>
      <c r="AL14" s="67" t="s">
        <v>815</v>
      </c>
      <c r="AM14" s="64" t="b">
        <v>0</v>
      </c>
      <c r="AN14" s="64">
        <v>0</v>
      </c>
      <c r="AO14" s="70" t="s">
        <v>275</v>
      </c>
      <c r="AP14" s="64" t="b">
        <v>0</v>
      </c>
      <c r="AQ14" s="64" t="s">
        <v>690</v>
      </c>
      <c r="AR14" s="64"/>
      <c r="AS14" s="70" t="s">
        <v>275</v>
      </c>
      <c r="AT14" s="64" t="b">
        <v>0</v>
      </c>
      <c r="AU14" s="64">
        <v>1</v>
      </c>
      <c r="AV14" s="70" t="s">
        <v>883</v>
      </c>
      <c r="AW14" s="64" t="s">
        <v>692</v>
      </c>
      <c r="AX14" s="64" t="b">
        <v>0</v>
      </c>
      <c r="AY14" s="70" t="s">
        <v>883</v>
      </c>
      <c r="AZ14" s="64" t="s">
        <v>185</v>
      </c>
      <c r="BA14" s="64">
        <v>0</v>
      </c>
      <c r="BB14" s="64">
        <v>0</v>
      </c>
      <c r="BC14" s="64"/>
      <c r="BD14" s="64"/>
      <c r="BE14" s="64"/>
      <c r="BF14" s="64"/>
      <c r="BG14" s="64"/>
      <c r="BH14" s="64"/>
      <c r="BI14" s="64"/>
      <c r="BJ14" s="64"/>
      <c r="BK14" s="63" t="str">
        <f>REPLACE(INDEX(GroupVertices[Group],MATCH(Edges[[#This Row],[Vertex 1]],GroupVertices[Vertex],0)),1,1,"")</f>
        <v>1</v>
      </c>
      <c r="BL14" s="63" t="str">
        <f>REPLACE(INDEX(GroupVertices[Group],MATCH(Edges[[#This Row],[Vertex 2]],GroupVertices[Vertex],0)),1,1,"")</f>
        <v>1</v>
      </c>
      <c r="BM14" s="127">
        <v>43760</v>
      </c>
      <c r="BN14" s="70" t="s">
        <v>825</v>
      </c>
    </row>
    <row r="15" spans="1:66" ht="15">
      <c r="A15" s="62" t="s">
        <v>776</v>
      </c>
      <c r="B15" s="62" t="s">
        <v>783</v>
      </c>
      <c r="C15" s="81" t="s">
        <v>272</v>
      </c>
      <c r="D15" s="88">
        <v>5</v>
      </c>
      <c r="E15" s="89" t="s">
        <v>132</v>
      </c>
      <c r="F15" s="90">
        <v>16</v>
      </c>
      <c r="G15" s="81"/>
      <c r="H15" s="73"/>
      <c r="I15" s="91"/>
      <c r="J15" s="91"/>
      <c r="K15" s="34" t="s">
        <v>65</v>
      </c>
      <c r="L15" s="94">
        <v>15</v>
      </c>
      <c r="M15" s="94"/>
      <c r="N15" s="93"/>
      <c r="O15" s="64" t="s">
        <v>195</v>
      </c>
      <c r="P15" s="66">
        <v>43760.46869212963</v>
      </c>
      <c r="Q15" s="64" t="s">
        <v>795</v>
      </c>
      <c r="R15" s="64"/>
      <c r="S15" s="64"/>
      <c r="T15" s="64"/>
      <c r="U15" s="66">
        <v>43760.46869212963</v>
      </c>
      <c r="V15" s="67" t="s">
        <v>847</v>
      </c>
      <c r="W15" s="64"/>
      <c r="X15" s="64"/>
      <c r="Y15" s="70" t="s">
        <v>869</v>
      </c>
      <c r="Z15" s="64"/>
      <c r="AA15" s="104">
        <v>1</v>
      </c>
      <c r="AB15" s="48">
        <v>0</v>
      </c>
      <c r="AC15" s="49">
        <v>0</v>
      </c>
      <c r="AD15" s="48">
        <v>0</v>
      </c>
      <c r="AE15" s="49">
        <v>0</v>
      </c>
      <c r="AF15" s="48">
        <v>0</v>
      </c>
      <c r="AG15" s="49">
        <v>0</v>
      </c>
      <c r="AH15" s="48">
        <v>21</v>
      </c>
      <c r="AI15" s="49">
        <v>100</v>
      </c>
      <c r="AJ15" s="48">
        <v>21</v>
      </c>
      <c r="AK15" s="109"/>
      <c r="AL15" s="67" t="s">
        <v>815</v>
      </c>
      <c r="AM15" s="64" t="b">
        <v>0</v>
      </c>
      <c r="AN15" s="64">
        <v>0</v>
      </c>
      <c r="AO15" s="70" t="s">
        <v>275</v>
      </c>
      <c r="AP15" s="64" t="b">
        <v>0</v>
      </c>
      <c r="AQ15" s="64" t="s">
        <v>690</v>
      </c>
      <c r="AR15" s="64"/>
      <c r="AS15" s="70" t="s">
        <v>275</v>
      </c>
      <c r="AT15" s="64" t="b">
        <v>0</v>
      </c>
      <c r="AU15" s="64">
        <v>1</v>
      </c>
      <c r="AV15" s="70" t="s">
        <v>883</v>
      </c>
      <c r="AW15" s="64" t="s">
        <v>692</v>
      </c>
      <c r="AX15" s="64" t="b">
        <v>0</v>
      </c>
      <c r="AY15" s="70" t="s">
        <v>883</v>
      </c>
      <c r="AZ15" s="64" t="s">
        <v>185</v>
      </c>
      <c r="BA15" s="64">
        <v>0</v>
      </c>
      <c r="BB15" s="64">
        <v>0</v>
      </c>
      <c r="BC15" s="64"/>
      <c r="BD15" s="64"/>
      <c r="BE15" s="64"/>
      <c r="BF15" s="64"/>
      <c r="BG15" s="64"/>
      <c r="BH15" s="64"/>
      <c r="BI15" s="64"/>
      <c r="BJ15" s="64"/>
      <c r="BK15" s="63" t="str">
        <f>REPLACE(INDEX(GroupVertices[Group],MATCH(Edges[[#This Row],[Vertex 1]],GroupVertices[Vertex],0)),1,1,"")</f>
        <v>1</v>
      </c>
      <c r="BL15" s="63" t="str">
        <f>REPLACE(INDEX(GroupVertices[Group],MATCH(Edges[[#This Row],[Vertex 2]],GroupVertices[Vertex],0)),1,1,"")</f>
        <v>1</v>
      </c>
      <c r="BM15" s="127">
        <v>43760</v>
      </c>
      <c r="BN15" s="70" t="s">
        <v>825</v>
      </c>
    </row>
    <row r="16" spans="1:66" ht="15">
      <c r="A16" s="62" t="s">
        <v>777</v>
      </c>
      <c r="B16" s="62" t="s">
        <v>773</v>
      </c>
      <c r="C16" s="81" t="s">
        <v>272</v>
      </c>
      <c r="D16" s="88">
        <v>5</v>
      </c>
      <c r="E16" s="89" t="s">
        <v>132</v>
      </c>
      <c r="F16" s="90">
        <v>16</v>
      </c>
      <c r="G16" s="81"/>
      <c r="H16" s="73"/>
      <c r="I16" s="91"/>
      <c r="J16" s="91"/>
      <c r="K16" s="34" t="s">
        <v>65</v>
      </c>
      <c r="L16" s="94">
        <v>16</v>
      </c>
      <c r="M16" s="94"/>
      <c r="N16" s="93"/>
      <c r="O16" s="64" t="s">
        <v>337</v>
      </c>
      <c r="P16" s="66">
        <v>43760.97833333333</v>
      </c>
      <c r="Q16" s="64" t="s">
        <v>796</v>
      </c>
      <c r="R16" s="64"/>
      <c r="S16" s="64"/>
      <c r="T16" s="64"/>
      <c r="U16" s="66">
        <v>43760.97833333333</v>
      </c>
      <c r="V16" s="67" t="s">
        <v>848</v>
      </c>
      <c r="W16" s="64"/>
      <c r="X16" s="64"/>
      <c r="Y16" s="70" t="s">
        <v>870</v>
      </c>
      <c r="Z16" s="64"/>
      <c r="AA16" s="104">
        <v>1</v>
      </c>
      <c r="AB16" s="48"/>
      <c r="AC16" s="49"/>
      <c r="AD16" s="48"/>
      <c r="AE16" s="49"/>
      <c r="AF16" s="48"/>
      <c r="AG16" s="49"/>
      <c r="AH16" s="48"/>
      <c r="AI16" s="49"/>
      <c r="AJ16" s="48"/>
      <c r="AK16" s="131" t="s">
        <v>806</v>
      </c>
      <c r="AL16" s="67" t="s">
        <v>806</v>
      </c>
      <c r="AM16" s="64" t="b">
        <v>0</v>
      </c>
      <c r="AN16" s="64">
        <v>0</v>
      </c>
      <c r="AO16" s="70" t="s">
        <v>275</v>
      </c>
      <c r="AP16" s="64" t="b">
        <v>0</v>
      </c>
      <c r="AQ16" s="64" t="s">
        <v>690</v>
      </c>
      <c r="AR16" s="64"/>
      <c r="AS16" s="70" t="s">
        <v>275</v>
      </c>
      <c r="AT16" s="64" t="b">
        <v>0</v>
      </c>
      <c r="AU16" s="64">
        <v>3</v>
      </c>
      <c r="AV16" s="70" t="s">
        <v>875</v>
      </c>
      <c r="AW16" s="64" t="s">
        <v>692</v>
      </c>
      <c r="AX16" s="64" t="b">
        <v>0</v>
      </c>
      <c r="AY16" s="70" t="s">
        <v>875</v>
      </c>
      <c r="AZ16" s="64" t="s">
        <v>185</v>
      </c>
      <c r="BA16" s="64">
        <v>0</v>
      </c>
      <c r="BB16" s="64">
        <v>0</v>
      </c>
      <c r="BC16" s="64"/>
      <c r="BD16" s="64"/>
      <c r="BE16" s="64"/>
      <c r="BF16" s="64"/>
      <c r="BG16" s="64"/>
      <c r="BH16" s="64"/>
      <c r="BI16" s="64"/>
      <c r="BJ16" s="64"/>
      <c r="BK16" s="63" t="str">
        <f>REPLACE(INDEX(GroupVertices[Group],MATCH(Edges[[#This Row],[Vertex 1]],GroupVertices[Vertex],0)),1,1,"")</f>
        <v>3</v>
      </c>
      <c r="BL16" s="63" t="str">
        <f>REPLACE(INDEX(GroupVertices[Group],MATCH(Edges[[#This Row],[Vertex 2]],GroupVertices[Vertex],0)),1,1,"")</f>
        <v>1</v>
      </c>
      <c r="BM16" s="127">
        <v>43760</v>
      </c>
      <c r="BN16" s="70" t="s">
        <v>826</v>
      </c>
    </row>
    <row r="17" spans="1:66" ht="15">
      <c r="A17" s="62" t="s">
        <v>777</v>
      </c>
      <c r="B17" s="62" t="s">
        <v>783</v>
      </c>
      <c r="C17" s="81" t="s">
        <v>272</v>
      </c>
      <c r="D17" s="88">
        <v>5</v>
      </c>
      <c r="E17" s="89" t="s">
        <v>132</v>
      </c>
      <c r="F17" s="90">
        <v>16</v>
      </c>
      <c r="G17" s="81"/>
      <c r="H17" s="73"/>
      <c r="I17" s="91"/>
      <c r="J17" s="91"/>
      <c r="K17" s="34" t="s">
        <v>65</v>
      </c>
      <c r="L17" s="94">
        <v>17</v>
      </c>
      <c r="M17" s="94"/>
      <c r="N17" s="93"/>
      <c r="O17" s="64" t="s">
        <v>195</v>
      </c>
      <c r="P17" s="66">
        <v>43760.97833333333</v>
      </c>
      <c r="Q17" s="64" t="s">
        <v>796</v>
      </c>
      <c r="R17" s="64"/>
      <c r="S17" s="64"/>
      <c r="T17" s="64"/>
      <c r="U17" s="66">
        <v>43760.97833333333</v>
      </c>
      <c r="V17" s="67" t="s">
        <v>848</v>
      </c>
      <c r="W17" s="64"/>
      <c r="X17" s="64"/>
      <c r="Y17" s="70" t="s">
        <v>870</v>
      </c>
      <c r="Z17" s="64"/>
      <c r="AA17" s="104">
        <v>1</v>
      </c>
      <c r="AB17" s="48"/>
      <c r="AC17" s="49"/>
      <c r="AD17" s="48"/>
      <c r="AE17" s="49"/>
      <c r="AF17" s="48"/>
      <c r="AG17" s="49"/>
      <c r="AH17" s="48"/>
      <c r="AI17" s="49"/>
      <c r="AJ17" s="48"/>
      <c r="AK17" s="131" t="s">
        <v>806</v>
      </c>
      <c r="AL17" s="67" t="s">
        <v>806</v>
      </c>
      <c r="AM17" s="64" t="b">
        <v>0</v>
      </c>
      <c r="AN17" s="64">
        <v>0</v>
      </c>
      <c r="AO17" s="70" t="s">
        <v>275</v>
      </c>
      <c r="AP17" s="64" t="b">
        <v>0</v>
      </c>
      <c r="AQ17" s="64" t="s">
        <v>690</v>
      </c>
      <c r="AR17" s="64"/>
      <c r="AS17" s="70" t="s">
        <v>275</v>
      </c>
      <c r="AT17" s="64" t="b">
        <v>0</v>
      </c>
      <c r="AU17" s="64">
        <v>3</v>
      </c>
      <c r="AV17" s="70" t="s">
        <v>875</v>
      </c>
      <c r="AW17" s="64" t="s">
        <v>692</v>
      </c>
      <c r="AX17" s="64" t="b">
        <v>0</v>
      </c>
      <c r="AY17" s="70" t="s">
        <v>875</v>
      </c>
      <c r="AZ17" s="64" t="s">
        <v>185</v>
      </c>
      <c r="BA17" s="64">
        <v>0</v>
      </c>
      <c r="BB17" s="64">
        <v>0</v>
      </c>
      <c r="BC17" s="64"/>
      <c r="BD17" s="64"/>
      <c r="BE17" s="64"/>
      <c r="BF17" s="64"/>
      <c r="BG17" s="64"/>
      <c r="BH17" s="64"/>
      <c r="BI17" s="64"/>
      <c r="BJ17" s="64"/>
      <c r="BK17" s="63" t="str">
        <f>REPLACE(INDEX(GroupVertices[Group],MATCH(Edges[[#This Row],[Vertex 1]],GroupVertices[Vertex],0)),1,1,"")</f>
        <v>3</v>
      </c>
      <c r="BL17" s="63" t="str">
        <f>REPLACE(INDEX(GroupVertices[Group],MATCH(Edges[[#This Row],[Vertex 2]],GroupVertices[Vertex],0)),1,1,"")</f>
        <v>1</v>
      </c>
      <c r="BM17" s="127">
        <v>43760</v>
      </c>
      <c r="BN17" s="70" t="s">
        <v>826</v>
      </c>
    </row>
    <row r="18" spans="1:66" ht="15">
      <c r="A18" s="62" t="s">
        <v>777</v>
      </c>
      <c r="B18" s="62" t="s">
        <v>786</v>
      </c>
      <c r="C18" s="81" t="s">
        <v>272</v>
      </c>
      <c r="D18" s="88">
        <v>5</v>
      </c>
      <c r="E18" s="89" t="s">
        <v>132</v>
      </c>
      <c r="F18" s="90">
        <v>16</v>
      </c>
      <c r="G18" s="81"/>
      <c r="H18" s="73"/>
      <c r="I18" s="91"/>
      <c r="J18" s="91"/>
      <c r="K18" s="34" t="s">
        <v>65</v>
      </c>
      <c r="L18" s="94">
        <v>18</v>
      </c>
      <c r="M18" s="94"/>
      <c r="N18" s="93"/>
      <c r="O18" s="64" t="s">
        <v>195</v>
      </c>
      <c r="P18" s="66">
        <v>43760.97833333333</v>
      </c>
      <c r="Q18" s="64" t="s">
        <v>796</v>
      </c>
      <c r="R18" s="64"/>
      <c r="S18" s="64"/>
      <c r="T18" s="64"/>
      <c r="U18" s="66">
        <v>43760.97833333333</v>
      </c>
      <c r="V18" s="67" t="s">
        <v>848</v>
      </c>
      <c r="W18" s="64"/>
      <c r="X18" s="64"/>
      <c r="Y18" s="70" t="s">
        <v>870</v>
      </c>
      <c r="Z18" s="64"/>
      <c r="AA18" s="104">
        <v>1</v>
      </c>
      <c r="AB18" s="48"/>
      <c r="AC18" s="49"/>
      <c r="AD18" s="48"/>
      <c r="AE18" s="49"/>
      <c r="AF18" s="48"/>
      <c r="AG18" s="49"/>
      <c r="AH18" s="48"/>
      <c r="AI18" s="49"/>
      <c r="AJ18" s="48"/>
      <c r="AK18" s="131" t="s">
        <v>806</v>
      </c>
      <c r="AL18" s="67" t="s">
        <v>806</v>
      </c>
      <c r="AM18" s="64" t="b">
        <v>0</v>
      </c>
      <c r="AN18" s="64">
        <v>0</v>
      </c>
      <c r="AO18" s="70" t="s">
        <v>275</v>
      </c>
      <c r="AP18" s="64" t="b">
        <v>0</v>
      </c>
      <c r="AQ18" s="64" t="s">
        <v>690</v>
      </c>
      <c r="AR18" s="64"/>
      <c r="AS18" s="70" t="s">
        <v>275</v>
      </c>
      <c r="AT18" s="64" t="b">
        <v>0</v>
      </c>
      <c r="AU18" s="64">
        <v>3</v>
      </c>
      <c r="AV18" s="70" t="s">
        <v>875</v>
      </c>
      <c r="AW18" s="64" t="s">
        <v>692</v>
      </c>
      <c r="AX18" s="64" t="b">
        <v>0</v>
      </c>
      <c r="AY18" s="70" t="s">
        <v>875</v>
      </c>
      <c r="AZ18" s="64" t="s">
        <v>185</v>
      </c>
      <c r="BA18" s="64">
        <v>0</v>
      </c>
      <c r="BB18" s="64">
        <v>0</v>
      </c>
      <c r="BC18" s="64"/>
      <c r="BD18" s="64"/>
      <c r="BE18" s="64"/>
      <c r="BF18" s="64"/>
      <c r="BG18" s="64"/>
      <c r="BH18" s="64"/>
      <c r="BI18" s="64"/>
      <c r="BJ18" s="64"/>
      <c r="BK18" s="63" t="str">
        <f>REPLACE(INDEX(GroupVertices[Group],MATCH(Edges[[#This Row],[Vertex 1]],GroupVertices[Vertex],0)),1,1,"")</f>
        <v>3</v>
      </c>
      <c r="BL18" s="63" t="str">
        <f>REPLACE(INDEX(GroupVertices[Group],MATCH(Edges[[#This Row],[Vertex 2]],GroupVertices[Vertex],0)),1,1,"")</f>
        <v>3</v>
      </c>
      <c r="BM18" s="127">
        <v>43760</v>
      </c>
      <c r="BN18" s="70" t="s">
        <v>826</v>
      </c>
    </row>
    <row r="19" spans="1:66" ht="15">
      <c r="A19" s="62" t="s">
        <v>777</v>
      </c>
      <c r="B19" s="62" t="s">
        <v>780</v>
      </c>
      <c r="C19" s="81" t="s">
        <v>272</v>
      </c>
      <c r="D19" s="88">
        <v>5</v>
      </c>
      <c r="E19" s="89" t="s">
        <v>132</v>
      </c>
      <c r="F19" s="90">
        <v>16</v>
      </c>
      <c r="G19" s="81"/>
      <c r="H19" s="73"/>
      <c r="I19" s="91"/>
      <c r="J19" s="91"/>
      <c r="K19" s="34" t="s">
        <v>65</v>
      </c>
      <c r="L19" s="94">
        <v>19</v>
      </c>
      <c r="M19" s="94"/>
      <c r="N19" s="93"/>
      <c r="O19" s="64" t="s">
        <v>195</v>
      </c>
      <c r="P19" s="66">
        <v>43760.97833333333</v>
      </c>
      <c r="Q19" s="64" t="s">
        <v>796</v>
      </c>
      <c r="R19" s="64"/>
      <c r="S19" s="64"/>
      <c r="T19" s="64"/>
      <c r="U19" s="66">
        <v>43760.97833333333</v>
      </c>
      <c r="V19" s="67" t="s">
        <v>848</v>
      </c>
      <c r="W19" s="64"/>
      <c r="X19" s="64"/>
      <c r="Y19" s="70" t="s">
        <v>870</v>
      </c>
      <c r="Z19" s="64"/>
      <c r="AA19" s="104">
        <v>1</v>
      </c>
      <c r="AB19" s="48">
        <v>0</v>
      </c>
      <c r="AC19" s="49">
        <v>0</v>
      </c>
      <c r="AD19" s="48">
        <v>0</v>
      </c>
      <c r="AE19" s="49">
        <v>0</v>
      </c>
      <c r="AF19" s="48">
        <v>0</v>
      </c>
      <c r="AG19" s="49">
        <v>0</v>
      </c>
      <c r="AH19" s="48">
        <v>9</v>
      </c>
      <c r="AI19" s="49">
        <v>100</v>
      </c>
      <c r="AJ19" s="48">
        <v>9</v>
      </c>
      <c r="AK19" s="131" t="s">
        <v>806</v>
      </c>
      <c r="AL19" s="67" t="s">
        <v>806</v>
      </c>
      <c r="AM19" s="64" t="b">
        <v>0</v>
      </c>
      <c r="AN19" s="64">
        <v>0</v>
      </c>
      <c r="AO19" s="70" t="s">
        <v>275</v>
      </c>
      <c r="AP19" s="64" t="b">
        <v>0</v>
      </c>
      <c r="AQ19" s="64" t="s">
        <v>690</v>
      </c>
      <c r="AR19" s="64"/>
      <c r="AS19" s="70" t="s">
        <v>275</v>
      </c>
      <c r="AT19" s="64" t="b">
        <v>0</v>
      </c>
      <c r="AU19" s="64">
        <v>3</v>
      </c>
      <c r="AV19" s="70" t="s">
        <v>875</v>
      </c>
      <c r="AW19" s="64" t="s">
        <v>692</v>
      </c>
      <c r="AX19" s="64" t="b">
        <v>0</v>
      </c>
      <c r="AY19" s="70" t="s">
        <v>875</v>
      </c>
      <c r="AZ19" s="64" t="s">
        <v>185</v>
      </c>
      <c r="BA19" s="64">
        <v>0</v>
      </c>
      <c r="BB19" s="64">
        <v>0</v>
      </c>
      <c r="BC19" s="64"/>
      <c r="BD19" s="64"/>
      <c r="BE19" s="64"/>
      <c r="BF19" s="64"/>
      <c r="BG19" s="64"/>
      <c r="BH19" s="64"/>
      <c r="BI19" s="64"/>
      <c r="BJ19" s="64"/>
      <c r="BK19" s="63" t="str">
        <f>REPLACE(INDEX(GroupVertices[Group],MATCH(Edges[[#This Row],[Vertex 1]],GroupVertices[Vertex],0)),1,1,"")</f>
        <v>3</v>
      </c>
      <c r="BL19" s="63" t="str">
        <f>REPLACE(INDEX(GroupVertices[Group],MATCH(Edges[[#This Row],[Vertex 2]],GroupVertices[Vertex],0)),1,1,"")</f>
        <v>3</v>
      </c>
      <c r="BM19" s="127">
        <v>43760</v>
      </c>
      <c r="BN19" s="70" t="s">
        <v>826</v>
      </c>
    </row>
    <row r="20" spans="1:66" ht="15">
      <c r="A20" s="62" t="s">
        <v>778</v>
      </c>
      <c r="B20" s="62" t="s">
        <v>773</v>
      </c>
      <c r="C20" s="81" t="s">
        <v>272</v>
      </c>
      <c r="D20" s="88">
        <v>5</v>
      </c>
      <c r="E20" s="89" t="s">
        <v>132</v>
      </c>
      <c r="F20" s="90">
        <v>16</v>
      </c>
      <c r="G20" s="81"/>
      <c r="H20" s="73"/>
      <c r="I20" s="91"/>
      <c r="J20" s="91"/>
      <c r="K20" s="34" t="s">
        <v>65</v>
      </c>
      <c r="L20" s="94">
        <v>20</v>
      </c>
      <c r="M20" s="94"/>
      <c r="N20" s="93"/>
      <c r="O20" s="64" t="s">
        <v>337</v>
      </c>
      <c r="P20" s="66">
        <v>43761.1108912037</v>
      </c>
      <c r="Q20" s="64" t="s">
        <v>796</v>
      </c>
      <c r="R20" s="64"/>
      <c r="S20" s="64"/>
      <c r="T20" s="64"/>
      <c r="U20" s="66">
        <v>43761.1108912037</v>
      </c>
      <c r="V20" s="67" t="s">
        <v>849</v>
      </c>
      <c r="W20" s="64"/>
      <c r="X20" s="64"/>
      <c r="Y20" s="70" t="s">
        <v>871</v>
      </c>
      <c r="Z20" s="64"/>
      <c r="AA20" s="104">
        <v>1</v>
      </c>
      <c r="AB20" s="48"/>
      <c r="AC20" s="49"/>
      <c r="AD20" s="48"/>
      <c r="AE20" s="49"/>
      <c r="AF20" s="48"/>
      <c r="AG20" s="49"/>
      <c r="AH20" s="48"/>
      <c r="AI20" s="49"/>
      <c r="AJ20" s="48"/>
      <c r="AK20" s="131" t="s">
        <v>806</v>
      </c>
      <c r="AL20" s="67" t="s">
        <v>806</v>
      </c>
      <c r="AM20" s="64" t="b">
        <v>0</v>
      </c>
      <c r="AN20" s="64">
        <v>0</v>
      </c>
      <c r="AO20" s="70" t="s">
        <v>275</v>
      </c>
      <c r="AP20" s="64" t="b">
        <v>0</v>
      </c>
      <c r="AQ20" s="64" t="s">
        <v>690</v>
      </c>
      <c r="AR20" s="64"/>
      <c r="AS20" s="70" t="s">
        <v>275</v>
      </c>
      <c r="AT20" s="64" t="b">
        <v>0</v>
      </c>
      <c r="AU20" s="64">
        <v>3</v>
      </c>
      <c r="AV20" s="70" t="s">
        <v>875</v>
      </c>
      <c r="AW20" s="64" t="s">
        <v>692</v>
      </c>
      <c r="AX20" s="64" t="b">
        <v>0</v>
      </c>
      <c r="AY20" s="70" t="s">
        <v>875</v>
      </c>
      <c r="AZ20" s="64" t="s">
        <v>185</v>
      </c>
      <c r="BA20" s="64">
        <v>0</v>
      </c>
      <c r="BB20" s="64">
        <v>0</v>
      </c>
      <c r="BC20" s="64"/>
      <c r="BD20" s="64"/>
      <c r="BE20" s="64"/>
      <c r="BF20" s="64"/>
      <c r="BG20" s="64"/>
      <c r="BH20" s="64"/>
      <c r="BI20" s="64"/>
      <c r="BJ20" s="64"/>
      <c r="BK20" s="63" t="str">
        <f>REPLACE(INDEX(GroupVertices[Group],MATCH(Edges[[#This Row],[Vertex 1]],GroupVertices[Vertex],0)),1,1,"")</f>
        <v>3</v>
      </c>
      <c r="BL20" s="63" t="str">
        <f>REPLACE(INDEX(GroupVertices[Group],MATCH(Edges[[#This Row],[Vertex 2]],GroupVertices[Vertex],0)),1,1,"")</f>
        <v>1</v>
      </c>
      <c r="BM20" s="127">
        <v>43761</v>
      </c>
      <c r="BN20" s="70" t="s">
        <v>827</v>
      </c>
    </row>
    <row r="21" spans="1:66" ht="15">
      <c r="A21" s="62" t="s">
        <v>778</v>
      </c>
      <c r="B21" s="62" t="s">
        <v>783</v>
      </c>
      <c r="C21" s="81" t="s">
        <v>272</v>
      </c>
      <c r="D21" s="88">
        <v>5</v>
      </c>
      <c r="E21" s="89" t="s">
        <v>132</v>
      </c>
      <c r="F21" s="90">
        <v>16</v>
      </c>
      <c r="G21" s="81"/>
      <c r="H21" s="73"/>
      <c r="I21" s="91"/>
      <c r="J21" s="91"/>
      <c r="K21" s="34" t="s">
        <v>65</v>
      </c>
      <c r="L21" s="94">
        <v>21</v>
      </c>
      <c r="M21" s="94"/>
      <c r="N21" s="93"/>
      <c r="O21" s="64" t="s">
        <v>195</v>
      </c>
      <c r="P21" s="66">
        <v>43761.1108912037</v>
      </c>
      <c r="Q21" s="64" t="s">
        <v>796</v>
      </c>
      <c r="R21" s="64"/>
      <c r="S21" s="64"/>
      <c r="T21" s="64"/>
      <c r="U21" s="66">
        <v>43761.1108912037</v>
      </c>
      <c r="V21" s="67" t="s">
        <v>849</v>
      </c>
      <c r="W21" s="64"/>
      <c r="X21" s="64"/>
      <c r="Y21" s="70" t="s">
        <v>871</v>
      </c>
      <c r="Z21" s="64"/>
      <c r="AA21" s="104">
        <v>1</v>
      </c>
      <c r="AB21" s="48"/>
      <c r="AC21" s="49"/>
      <c r="AD21" s="48"/>
      <c r="AE21" s="49"/>
      <c r="AF21" s="48"/>
      <c r="AG21" s="49"/>
      <c r="AH21" s="48"/>
      <c r="AI21" s="49"/>
      <c r="AJ21" s="48"/>
      <c r="AK21" s="131" t="s">
        <v>806</v>
      </c>
      <c r="AL21" s="67" t="s">
        <v>806</v>
      </c>
      <c r="AM21" s="64" t="b">
        <v>0</v>
      </c>
      <c r="AN21" s="64">
        <v>0</v>
      </c>
      <c r="AO21" s="70" t="s">
        <v>275</v>
      </c>
      <c r="AP21" s="64" t="b">
        <v>0</v>
      </c>
      <c r="AQ21" s="64" t="s">
        <v>690</v>
      </c>
      <c r="AR21" s="64"/>
      <c r="AS21" s="70" t="s">
        <v>275</v>
      </c>
      <c r="AT21" s="64" t="b">
        <v>0</v>
      </c>
      <c r="AU21" s="64">
        <v>3</v>
      </c>
      <c r="AV21" s="70" t="s">
        <v>875</v>
      </c>
      <c r="AW21" s="64" t="s">
        <v>692</v>
      </c>
      <c r="AX21" s="64" t="b">
        <v>0</v>
      </c>
      <c r="AY21" s="70" t="s">
        <v>875</v>
      </c>
      <c r="AZ21" s="64" t="s">
        <v>185</v>
      </c>
      <c r="BA21" s="64">
        <v>0</v>
      </c>
      <c r="BB21" s="64">
        <v>0</v>
      </c>
      <c r="BC21" s="64"/>
      <c r="BD21" s="64"/>
      <c r="BE21" s="64"/>
      <c r="BF21" s="64"/>
      <c r="BG21" s="64"/>
      <c r="BH21" s="64"/>
      <c r="BI21" s="64"/>
      <c r="BJ21" s="64"/>
      <c r="BK21" s="63" t="str">
        <f>REPLACE(INDEX(GroupVertices[Group],MATCH(Edges[[#This Row],[Vertex 1]],GroupVertices[Vertex],0)),1,1,"")</f>
        <v>3</v>
      </c>
      <c r="BL21" s="63" t="str">
        <f>REPLACE(INDEX(GroupVertices[Group],MATCH(Edges[[#This Row],[Vertex 2]],GroupVertices[Vertex],0)),1,1,"")</f>
        <v>1</v>
      </c>
      <c r="BM21" s="127">
        <v>43761</v>
      </c>
      <c r="BN21" s="70" t="s">
        <v>827</v>
      </c>
    </row>
    <row r="22" spans="1:66" ht="15">
      <c r="A22" s="62" t="s">
        <v>778</v>
      </c>
      <c r="B22" s="62" t="s">
        <v>786</v>
      </c>
      <c r="C22" s="81" t="s">
        <v>272</v>
      </c>
      <c r="D22" s="88">
        <v>5</v>
      </c>
      <c r="E22" s="89" t="s">
        <v>132</v>
      </c>
      <c r="F22" s="90">
        <v>16</v>
      </c>
      <c r="G22" s="81"/>
      <c r="H22" s="73"/>
      <c r="I22" s="91"/>
      <c r="J22" s="91"/>
      <c r="K22" s="34" t="s">
        <v>65</v>
      </c>
      <c r="L22" s="94">
        <v>22</v>
      </c>
      <c r="M22" s="94"/>
      <c r="N22" s="93"/>
      <c r="O22" s="64" t="s">
        <v>195</v>
      </c>
      <c r="P22" s="66">
        <v>43761.1108912037</v>
      </c>
      <c r="Q22" s="64" t="s">
        <v>796</v>
      </c>
      <c r="R22" s="64"/>
      <c r="S22" s="64"/>
      <c r="T22" s="64"/>
      <c r="U22" s="66">
        <v>43761.1108912037</v>
      </c>
      <c r="V22" s="67" t="s">
        <v>849</v>
      </c>
      <c r="W22" s="64"/>
      <c r="X22" s="64"/>
      <c r="Y22" s="70" t="s">
        <v>871</v>
      </c>
      <c r="Z22" s="64"/>
      <c r="AA22" s="104">
        <v>1</v>
      </c>
      <c r="AB22" s="48"/>
      <c r="AC22" s="49"/>
      <c r="AD22" s="48"/>
      <c r="AE22" s="49"/>
      <c r="AF22" s="48"/>
      <c r="AG22" s="49"/>
      <c r="AH22" s="48"/>
      <c r="AI22" s="49"/>
      <c r="AJ22" s="48"/>
      <c r="AK22" s="131" t="s">
        <v>806</v>
      </c>
      <c r="AL22" s="67" t="s">
        <v>806</v>
      </c>
      <c r="AM22" s="64" t="b">
        <v>0</v>
      </c>
      <c r="AN22" s="64">
        <v>0</v>
      </c>
      <c r="AO22" s="70" t="s">
        <v>275</v>
      </c>
      <c r="AP22" s="64" t="b">
        <v>0</v>
      </c>
      <c r="AQ22" s="64" t="s">
        <v>690</v>
      </c>
      <c r="AR22" s="64"/>
      <c r="AS22" s="70" t="s">
        <v>275</v>
      </c>
      <c r="AT22" s="64" t="b">
        <v>0</v>
      </c>
      <c r="AU22" s="64">
        <v>3</v>
      </c>
      <c r="AV22" s="70" t="s">
        <v>875</v>
      </c>
      <c r="AW22" s="64" t="s">
        <v>692</v>
      </c>
      <c r="AX22" s="64" t="b">
        <v>0</v>
      </c>
      <c r="AY22" s="70" t="s">
        <v>875</v>
      </c>
      <c r="AZ22" s="64" t="s">
        <v>185</v>
      </c>
      <c r="BA22" s="64">
        <v>0</v>
      </c>
      <c r="BB22" s="64">
        <v>0</v>
      </c>
      <c r="BC22" s="64"/>
      <c r="BD22" s="64"/>
      <c r="BE22" s="64"/>
      <c r="BF22" s="64"/>
      <c r="BG22" s="64"/>
      <c r="BH22" s="64"/>
      <c r="BI22" s="64"/>
      <c r="BJ22" s="64"/>
      <c r="BK22" s="63" t="str">
        <f>REPLACE(INDEX(GroupVertices[Group],MATCH(Edges[[#This Row],[Vertex 1]],GroupVertices[Vertex],0)),1,1,"")</f>
        <v>3</v>
      </c>
      <c r="BL22" s="63" t="str">
        <f>REPLACE(INDEX(GroupVertices[Group],MATCH(Edges[[#This Row],[Vertex 2]],GroupVertices[Vertex],0)),1,1,"")</f>
        <v>3</v>
      </c>
      <c r="BM22" s="127">
        <v>43761</v>
      </c>
      <c r="BN22" s="70" t="s">
        <v>827</v>
      </c>
    </row>
    <row r="23" spans="1:66" ht="15">
      <c r="A23" s="62" t="s">
        <v>778</v>
      </c>
      <c r="B23" s="62" t="s">
        <v>780</v>
      </c>
      <c r="C23" s="81" t="s">
        <v>272</v>
      </c>
      <c r="D23" s="88">
        <v>5</v>
      </c>
      <c r="E23" s="89" t="s">
        <v>132</v>
      </c>
      <c r="F23" s="90">
        <v>16</v>
      </c>
      <c r="G23" s="81"/>
      <c r="H23" s="73"/>
      <c r="I23" s="91"/>
      <c r="J23" s="91"/>
      <c r="K23" s="34" t="s">
        <v>65</v>
      </c>
      <c r="L23" s="94">
        <v>23</v>
      </c>
      <c r="M23" s="94"/>
      <c r="N23" s="93"/>
      <c r="O23" s="64" t="s">
        <v>195</v>
      </c>
      <c r="P23" s="66">
        <v>43761.1108912037</v>
      </c>
      <c r="Q23" s="64" t="s">
        <v>796</v>
      </c>
      <c r="R23" s="64"/>
      <c r="S23" s="64"/>
      <c r="T23" s="64"/>
      <c r="U23" s="66">
        <v>43761.1108912037</v>
      </c>
      <c r="V23" s="67" t="s">
        <v>849</v>
      </c>
      <c r="W23" s="64"/>
      <c r="X23" s="64"/>
      <c r="Y23" s="70" t="s">
        <v>871</v>
      </c>
      <c r="Z23" s="64"/>
      <c r="AA23" s="104">
        <v>1</v>
      </c>
      <c r="AB23" s="48">
        <v>0</v>
      </c>
      <c r="AC23" s="49">
        <v>0</v>
      </c>
      <c r="AD23" s="48">
        <v>0</v>
      </c>
      <c r="AE23" s="49">
        <v>0</v>
      </c>
      <c r="AF23" s="48">
        <v>0</v>
      </c>
      <c r="AG23" s="49">
        <v>0</v>
      </c>
      <c r="AH23" s="48">
        <v>9</v>
      </c>
      <c r="AI23" s="49">
        <v>100</v>
      </c>
      <c r="AJ23" s="48">
        <v>9</v>
      </c>
      <c r="AK23" s="131" t="s">
        <v>806</v>
      </c>
      <c r="AL23" s="67" t="s">
        <v>806</v>
      </c>
      <c r="AM23" s="64" t="b">
        <v>0</v>
      </c>
      <c r="AN23" s="64">
        <v>0</v>
      </c>
      <c r="AO23" s="70" t="s">
        <v>275</v>
      </c>
      <c r="AP23" s="64" t="b">
        <v>0</v>
      </c>
      <c r="AQ23" s="64" t="s">
        <v>690</v>
      </c>
      <c r="AR23" s="64"/>
      <c r="AS23" s="70" t="s">
        <v>275</v>
      </c>
      <c r="AT23" s="64" t="b">
        <v>0</v>
      </c>
      <c r="AU23" s="64">
        <v>3</v>
      </c>
      <c r="AV23" s="70" t="s">
        <v>875</v>
      </c>
      <c r="AW23" s="64" t="s">
        <v>692</v>
      </c>
      <c r="AX23" s="64" t="b">
        <v>0</v>
      </c>
      <c r="AY23" s="70" t="s">
        <v>875</v>
      </c>
      <c r="AZ23" s="64" t="s">
        <v>185</v>
      </c>
      <c r="BA23" s="64">
        <v>0</v>
      </c>
      <c r="BB23" s="64">
        <v>0</v>
      </c>
      <c r="BC23" s="64"/>
      <c r="BD23" s="64"/>
      <c r="BE23" s="64"/>
      <c r="BF23" s="64"/>
      <c r="BG23" s="64"/>
      <c r="BH23" s="64"/>
      <c r="BI23" s="64"/>
      <c r="BJ23" s="64"/>
      <c r="BK23" s="63" t="str">
        <f>REPLACE(INDEX(GroupVertices[Group],MATCH(Edges[[#This Row],[Vertex 1]],GroupVertices[Vertex],0)),1,1,"")</f>
        <v>3</v>
      </c>
      <c r="BL23" s="63" t="str">
        <f>REPLACE(INDEX(GroupVertices[Group],MATCH(Edges[[#This Row],[Vertex 2]],GroupVertices[Vertex],0)),1,1,"")</f>
        <v>3</v>
      </c>
      <c r="BM23" s="127">
        <v>43761</v>
      </c>
      <c r="BN23" s="70" t="s">
        <v>827</v>
      </c>
    </row>
    <row r="24" spans="1:66" ht="15">
      <c r="A24" s="62" t="s">
        <v>369</v>
      </c>
      <c r="B24" s="62" t="s">
        <v>773</v>
      </c>
      <c r="C24" s="81" t="s">
        <v>272</v>
      </c>
      <c r="D24" s="88">
        <v>5</v>
      </c>
      <c r="E24" s="89" t="s">
        <v>132</v>
      </c>
      <c r="F24" s="90">
        <v>16</v>
      </c>
      <c r="G24" s="81"/>
      <c r="H24" s="73"/>
      <c r="I24" s="91"/>
      <c r="J24" s="91"/>
      <c r="K24" s="34" t="s">
        <v>65</v>
      </c>
      <c r="L24" s="94">
        <v>24</v>
      </c>
      <c r="M24" s="94"/>
      <c r="N24" s="93"/>
      <c r="O24" s="64" t="s">
        <v>195</v>
      </c>
      <c r="P24" s="66">
        <v>43754.713055555556</v>
      </c>
      <c r="Q24" s="64" t="s">
        <v>797</v>
      </c>
      <c r="R24" s="64"/>
      <c r="S24" s="64"/>
      <c r="T24" s="64" t="s">
        <v>804</v>
      </c>
      <c r="U24" s="66">
        <v>43754.713055555556</v>
      </c>
      <c r="V24" s="67" t="s">
        <v>850</v>
      </c>
      <c r="W24" s="64"/>
      <c r="X24" s="64"/>
      <c r="Y24" s="70" t="s">
        <v>872</v>
      </c>
      <c r="Z24" s="64"/>
      <c r="AA24" s="104">
        <v>1</v>
      </c>
      <c r="AB24" s="48"/>
      <c r="AC24" s="49"/>
      <c r="AD24" s="48"/>
      <c r="AE24" s="49"/>
      <c r="AF24" s="48"/>
      <c r="AG24" s="49"/>
      <c r="AH24" s="48"/>
      <c r="AI24" s="49"/>
      <c r="AJ24" s="48"/>
      <c r="AK24" s="131" t="s">
        <v>807</v>
      </c>
      <c r="AL24" s="67" t="s">
        <v>807</v>
      </c>
      <c r="AM24" s="64" t="b">
        <v>0</v>
      </c>
      <c r="AN24" s="64">
        <v>6</v>
      </c>
      <c r="AO24" s="70" t="s">
        <v>275</v>
      </c>
      <c r="AP24" s="64" t="b">
        <v>0</v>
      </c>
      <c r="AQ24" s="64" t="s">
        <v>690</v>
      </c>
      <c r="AR24" s="64"/>
      <c r="AS24" s="70" t="s">
        <v>275</v>
      </c>
      <c r="AT24" s="64" t="b">
        <v>0</v>
      </c>
      <c r="AU24" s="64">
        <v>1</v>
      </c>
      <c r="AV24" s="70" t="s">
        <v>275</v>
      </c>
      <c r="AW24" s="64" t="s">
        <v>692</v>
      </c>
      <c r="AX24" s="64" t="b">
        <v>0</v>
      </c>
      <c r="AY24" s="70" t="s">
        <v>872</v>
      </c>
      <c r="AZ24" s="64" t="s">
        <v>185</v>
      </c>
      <c r="BA24" s="64">
        <v>0</v>
      </c>
      <c r="BB24" s="64">
        <v>0</v>
      </c>
      <c r="BC24" s="64"/>
      <c r="BD24" s="64"/>
      <c r="BE24" s="64"/>
      <c r="BF24" s="64"/>
      <c r="BG24" s="64"/>
      <c r="BH24" s="64"/>
      <c r="BI24" s="64"/>
      <c r="BJ24" s="64"/>
      <c r="BK24" s="63" t="str">
        <f>REPLACE(INDEX(GroupVertices[Group],MATCH(Edges[[#This Row],[Vertex 1]],GroupVertices[Vertex],0)),1,1,"")</f>
        <v>2</v>
      </c>
      <c r="BL24" s="63" t="str">
        <f>REPLACE(INDEX(GroupVertices[Group],MATCH(Edges[[#This Row],[Vertex 2]],GroupVertices[Vertex],0)),1,1,"")</f>
        <v>1</v>
      </c>
      <c r="BM24" s="127">
        <v>43754</v>
      </c>
      <c r="BN24" s="70" t="s">
        <v>828</v>
      </c>
    </row>
    <row r="25" spans="1:66" ht="15">
      <c r="A25" s="62" t="s">
        <v>369</v>
      </c>
      <c r="B25" s="62" t="s">
        <v>787</v>
      </c>
      <c r="C25" s="81" t="s">
        <v>272</v>
      </c>
      <c r="D25" s="88">
        <v>5</v>
      </c>
      <c r="E25" s="89" t="s">
        <v>132</v>
      </c>
      <c r="F25" s="90">
        <v>16</v>
      </c>
      <c r="G25" s="81"/>
      <c r="H25" s="73"/>
      <c r="I25" s="91"/>
      <c r="J25" s="91"/>
      <c r="K25" s="34" t="s">
        <v>65</v>
      </c>
      <c r="L25" s="94">
        <v>25</v>
      </c>
      <c r="M25" s="94"/>
      <c r="N25" s="93"/>
      <c r="O25" s="64" t="s">
        <v>195</v>
      </c>
      <c r="P25" s="66">
        <v>43754.713055555556</v>
      </c>
      <c r="Q25" s="64" t="s">
        <v>797</v>
      </c>
      <c r="R25" s="64"/>
      <c r="S25" s="64"/>
      <c r="T25" s="64" t="s">
        <v>804</v>
      </c>
      <c r="U25" s="66">
        <v>43754.713055555556</v>
      </c>
      <c r="V25" s="67" t="s">
        <v>850</v>
      </c>
      <c r="W25" s="64"/>
      <c r="X25" s="64"/>
      <c r="Y25" s="70" t="s">
        <v>872</v>
      </c>
      <c r="Z25" s="64"/>
      <c r="AA25" s="104">
        <v>1</v>
      </c>
      <c r="AB25" s="48"/>
      <c r="AC25" s="49"/>
      <c r="AD25" s="48"/>
      <c r="AE25" s="49"/>
      <c r="AF25" s="48"/>
      <c r="AG25" s="49"/>
      <c r="AH25" s="48"/>
      <c r="AI25" s="49"/>
      <c r="AJ25" s="48"/>
      <c r="AK25" s="131" t="s">
        <v>807</v>
      </c>
      <c r="AL25" s="67" t="s">
        <v>807</v>
      </c>
      <c r="AM25" s="64" t="b">
        <v>0</v>
      </c>
      <c r="AN25" s="64">
        <v>6</v>
      </c>
      <c r="AO25" s="70" t="s">
        <v>275</v>
      </c>
      <c r="AP25" s="64" t="b">
        <v>0</v>
      </c>
      <c r="AQ25" s="64" t="s">
        <v>690</v>
      </c>
      <c r="AR25" s="64"/>
      <c r="AS25" s="70" t="s">
        <v>275</v>
      </c>
      <c r="AT25" s="64" t="b">
        <v>0</v>
      </c>
      <c r="AU25" s="64">
        <v>1</v>
      </c>
      <c r="AV25" s="70" t="s">
        <v>275</v>
      </c>
      <c r="AW25" s="64" t="s">
        <v>692</v>
      </c>
      <c r="AX25" s="64" t="b">
        <v>0</v>
      </c>
      <c r="AY25" s="70" t="s">
        <v>872</v>
      </c>
      <c r="AZ25" s="64" t="s">
        <v>185</v>
      </c>
      <c r="BA25" s="64">
        <v>0</v>
      </c>
      <c r="BB25" s="64">
        <v>0</v>
      </c>
      <c r="BC25" s="64"/>
      <c r="BD25" s="64"/>
      <c r="BE25" s="64"/>
      <c r="BF25" s="64"/>
      <c r="BG25" s="64"/>
      <c r="BH25" s="64"/>
      <c r="BI25" s="64"/>
      <c r="BJ25" s="64"/>
      <c r="BK25" s="63" t="str">
        <f>REPLACE(INDEX(GroupVertices[Group],MATCH(Edges[[#This Row],[Vertex 1]],GroupVertices[Vertex],0)),1,1,"")</f>
        <v>2</v>
      </c>
      <c r="BL25" s="63" t="str">
        <f>REPLACE(INDEX(GroupVertices[Group],MATCH(Edges[[#This Row],[Vertex 2]],GroupVertices[Vertex],0)),1,1,"")</f>
        <v>2</v>
      </c>
      <c r="BM25" s="127">
        <v>43754</v>
      </c>
      <c r="BN25" s="70" t="s">
        <v>828</v>
      </c>
    </row>
    <row r="26" spans="1:66" ht="15">
      <c r="A26" s="62" t="s">
        <v>369</v>
      </c>
      <c r="B26" s="62" t="s">
        <v>788</v>
      </c>
      <c r="C26" s="81" t="s">
        <v>272</v>
      </c>
      <c r="D26" s="88">
        <v>5</v>
      </c>
      <c r="E26" s="89" t="s">
        <v>132</v>
      </c>
      <c r="F26" s="90">
        <v>16</v>
      </c>
      <c r="G26" s="81"/>
      <c r="H26" s="73"/>
      <c r="I26" s="91"/>
      <c r="J26" s="91"/>
      <c r="K26" s="34" t="s">
        <v>65</v>
      </c>
      <c r="L26" s="94">
        <v>26</v>
      </c>
      <c r="M26" s="94"/>
      <c r="N26" s="93"/>
      <c r="O26" s="64" t="s">
        <v>195</v>
      </c>
      <c r="P26" s="66">
        <v>43754.713055555556</v>
      </c>
      <c r="Q26" s="64" t="s">
        <v>797</v>
      </c>
      <c r="R26" s="64"/>
      <c r="S26" s="64"/>
      <c r="T26" s="64" t="s">
        <v>804</v>
      </c>
      <c r="U26" s="66">
        <v>43754.713055555556</v>
      </c>
      <c r="V26" s="67" t="s">
        <v>850</v>
      </c>
      <c r="W26" s="64"/>
      <c r="X26" s="64"/>
      <c r="Y26" s="70" t="s">
        <v>872</v>
      </c>
      <c r="Z26" s="64"/>
      <c r="AA26" s="104">
        <v>1</v>
      </c>
      <c r="AB26" s="48"/>
      <c r="AC26" s="49"/>
      <c r="AD26" s="48"/>
      <c r="AE26" s="49"/>
      <c r="AF26" s="48"/>
      <c r="AG26" s="49"/>
      <c r="AH26" s="48"/>
      <c r="AI26" s="49"/>
      <c r="AJ26" s="48"/>
      <c r="AK26" s="131" t="s">
        <v>807</v>
      </c>
      <c r="AL26" s="67" t="s">
        <v>807</v>
      </c>
      <c r="AM26" s="64" t="b">
        <v>0</v>
      </c>
      <c r="AN26" s="64">
        <v>6</v>
      </c>
      <c r="AO26" s="70" t="s">
        <v>275</v>
      </c>
      <c r="AP26" s="64" t="b">
        <v>0</v>
      </c>
      <c r="AQ26" s="64" t="s">
        <v>690</v>
      </c>
      <c r="AR26" s="64"/>
      <c r="AS26" s="70" t="s">
        <v>275</v>
      </c>
      <c r="AT26" s="64" t="b">
        <v>0</v>
      </c>
      <c r="AU26" s="64">
        <v>1</v>
      </c>
      <c r="AV26" s="70" t="s">
        <v>275</v>
      </c>
      <c r="AW26" s="64" t="s">
        <v>692</v>
      </c>
      <c r="AX26" s="64" t="b">
        <v>0</v>
      </c>
      <c r="AY26" s="70" t="s">
        <v>872</v>
      </c>
      <c r="AZ26" s="64" t="s">
        <v>185</v>
      </c>
      <c r="BA26" s="64">
        <v>0</v>
      </c>
      <c r="BB26" s="64">
        <v>0</v>
      </c>
      <c r="BC26" s="64"/>
      <c r="BD26" s="64"/>
      <c r="BE26" s="64"/>
      <c r="BF26" s="64"/>
      <c r="BG26" s="64"/>
      <c r="BH26" s="64"/>
      <c r="BI26" s="64"/>
      <c r="BJ26" s="64"/>
      <c r="BK26" s="63" t="str">
        <f>REPLACE(INDEX(GroupVertices[Group],MATCH(Edges[[#This Row],[Vertex 1]],GroupVertices[Vertex],0)),1,1,"")</f>
        <v>2</v>
      </c>
      <c r="BL26" s="63" t="str">
        <f>REPLACE(INDEX(GroupVertices[Group],MATCH(Edges[[#This Row],[Vertex 2]],GroupVertices[Vertex],0)),1,1,"")</f>
        <v>2</v>
      </c>
      <c r="BM26" s="127">
        <v>43754</v>
      </c>
      <c r="BN26" s="70" t="s">
        <v>828</v>
      </c>
    </row>
    <row r="27" spans="1:66" ht="15">
      <c r="A27" s="62" t="s">
        <v>369</v>
      </c>
      <c r="B27" s="62" t="s">
        <v>783</v>
      </c>
      <c r="C27" s="81" t="s">
        <v>272</v>
      </c>
      <c r="D27" s="88">
        <v>5</v>
      </c>
      <c r="E27" s="89" t="s">
        <v>132</v>
      </c>
      <c r="F27" s="90">
        <v>16</v>
      </c>
      <c r="G27" s="81"/>
      <c r="H27" s="73"/>
      <c r="I27" s="91"/>
      <c r="J27" s="91"/>
      <c r="K27" s="34" t="s">
        <v>65</v>
      </c>
      <c r="L27" s="94">
        <v>27</v>
      </c>
      <c r="M27" s="94"/>
      <c r="N27" s="93"/>
      <c r="O27" s="64" t="s">
        <v>195</v>
      </c>
      <c r="P27" s="66">
        <v>43754.713055555556</v>
      </c>
      <c r="Q27" s="64" t="s">
        <v>797</v>
      </c>
      <c r="R27" s="64"/>
      <c r="S27" s="64"/>
      <c r="T27" s="64" t="s">
        <v>804</v>
      </c>
      <c r="U27" s="66">
        <v>43754.713055555556</v>
      </c>
      <c r="V27" s="67" t="s">
        <v>850</v>
      </c>
      <c r="W27" s="64"/>
      <c r="X27" s="64"/>
      <c r="Y27" s="70" t="s">
        <v>872</v>
      </c>
      <c r="Z27" s="64"/>
      <c r="AA27" s="104">
        <v>1</v>
      </c>
      <c r="AB27" s="48"/>
      <c r="AC27" s="49"/>
      <c r="AD27" s="48"/>
      <c r="AE27" s="49"/>
      <c r="AF27" s="48"/>
      <c r="AG27" s="49"/>
      <c r="AH27" s="48"/>
      <c r="AI27" s="49"/>
      <c r="AJ27" s="48"/>
      <c r="AK27" s="131" t="s">
        <v>807</v>
      </c>
      <c r="AL27" s="67" t="s">
        <v>807</v>
      </c>
      <c r="AM27" s="64" t="b">
        <v>0</v>
      </c>
      <c r="AN27" s="64">
        <v>6</v>
      </c>
      <c r="AO27" s="70" t="s">
        <v>275</v>
      </c>
      <c r="AP27" s="64" t="b">
        <v>0</v>
      </c>
      <c r="AQ27" s="64" t="s">
        <v>690</v>
      </c>
      <c r="AR27" s="64"/>
      <c r="AS27" s="70" t="s">
        <v>275</v>
      </c>
      <c r="AT27" s="64" t="b">
        <v>0</v>
      </c>
      <c r="AU27" s="64">
        <v>1</v>
      </c>
      <c r="AV27" s="70" t="s">
        <v>275</v>
      </c>
      <c r="AW27" s="64" t="s">
        <v>692</v>
      </c>
      <c r="AX27" s="64" t="b">
        <v>0</v>
      </c>
      <c r="AY27" s="70" t="s">
        <v>872</v>
      </c>
      <c r="AZ27" s="64" t="s">
        <v>185</v>
      </c>
      <c r="BA27" s="64">
        <v>0</v>
      </c>
      <c r="BB27" s="64">
        <v>0</v>
      </c>
      <c r="BC27" s="64"/>
      <c r="BD27" s="64"/>
      <c r="BE27" s="64"/>
      <c r="BF27" s="64"/>
      <c r="BG27" s="64"/>
      <c r="BH27" s="64"/>
      <c r="BI27" s="64"/>
      <c r="BJ27" s="64"/>
      <c r="BK27" s="63" t="str">
        <f>REPLACE(INDEX(GroupVertices[Group],MATCH(Edges[[#This Row],[Vertex 1]],GroupVertices[Vertex],0)),1,1,"")</f>
        <v>2</v>
      </c>
      <c r="BL27" s="63" t="str">
        <f>REPLACE(INDEX(GroupVertices[Group],MATCH(Edges[[#This Row],[Vertex 2]],GroupVertices[Vertex],0)),1,1,"")</f>
        <v>1</v>
      </c>
      <c r="BM27" s="127">
        <v>43754</v>
      </c>
      <c r="BN27" s="70" t="s">
        <v>828</v>
      </c>
    </row>
    <row r="28" spans="1:66" ht="15">
      <c r="A28" s="62" t="s">
        <v>369</v>
      </c>
      <c r="B28" s="62" t="s">
        <v>779</v>
      </c>
      <c r="C28" s="81" t="s">
        <v>272</v>
      </c>
      <c r="D28" s="88">
        <v>5</v>
      </c>
      <c r="E28" s="89" t="s">
        <v>132</v>
      </c>
      <c r="F28" s="90">
        <v>16</v>
      </c>
      <c r="G28" s="81"/>
      <c r="H28" s="73"/>
      <c r="I28" s="91"/>
      <c r="J28" s="91"/>
      <c r="K28" s="34" t="s">
        <v>66</v>
      </c>
      <c r="L28" s="94">
        <v>28</v>
      </c>
      <c r="M28" s="94"/>
      <c r="N28" s="93"/>
      <c r="O28" s="64" t="s">
        <v>195</v>
      </c>
      <c r="P28" s="66">
        <v>43754.713055555556</v>
      </c>
      <c r="Q28" s="64" t="s">
        <v>797</v>
      </c>
      <c r="R28" s="64"/>
      <c r="S28" s="64"/>
      <c r="T28" s="64" t="s">
        <v>804</v>
      </c>
      <c r="U28" s="66">
        <v>43754.713055555556</v>
      </c>
      <c r="V28" s="67" t="s">
        <v>850</v>
      </c>
      <c r="W28" s="64"/>
      <c r="X28" s="64"/>
      <c r="Y28" s="70" t="s">
        <v>872</v>
      </c>
      <c r="Z28" s="64"/>
      <c r="AA28" s="104">
        <v>1</v>
      </c>
      <c r="AB28" s="48">
        <v>0</v>
      </c>
      <c r="AC28" s="49">
        <v>0</v>
      </c>
      <c r="AD28" s="48">
        <v>0</v>
      </c>
      <c r="AE28" s="49">
        <v>0</v>
      </c>
      <c r="AF28" s="48">
        <v>0</v>
      </c>
      <c r="AG28" s="49">
        <v>0</v>
      </c>
      <c r="AH28" s="48">
        <v>16</v>
      </c>
      <c r="AI28" s="49">
        <v>100</v>
      </c>
      <c r="AJ28" s="48">
        <v>16</v>
      </c>
      <c r="AK28" s="131" t="s">
        <v>807</v>
      </c>
      <c r="AL28" s="67" t="s">
        <v>807</v>
      </c>
      <c r="AM28" s="64" t="b">
        <v>0</v>
      </c>
      <c r="AN28" s="64">
        <v>6</v>
      </c>
      <c r="AO28" s="70" t="s">
        <v>275</v>
      </c>
      <c r="AP28" s="64" t="b">
        <v>0</v>
      </c>
      <c r="AQ28" s="64" t="s">
        <v>690</v>
      </c>
      <c r="AR28" s="64"/>
      <c r="AS28" s="70" t="s">
        <v>275</v>
      </c>
      <c r="AT28" s="64" t="b">
        <v>0</v>
      </c>
      <c r="AU28" s="64">
        <v>1</v>
      </c>
      <c r="AV28" s="70" t="s">
        <v>275</v>
      </c>
      <c r="AW28" s="64" t="s">
        <v>692</v>
      </c>
      <c r="AX28" s="64" t="b">
        <v>0</v>
      </c>
      <c r="AY28" s="70" t="s">
        <v>872</v>
      </c>
      <c r="AZ28" s="64" t="s">
        <v>185</v>
      </c>
      <c r="BA28" s="64">
        <v>0</v>
      </c>
      <c r="BB28" s="64">
        <v>0</v>
      </c>
      <c r="BC28" s="64"/>
      <c r="BD28" s="64"/>
      <c r="BE28" s="64"/>
      <c r="BF28" s="64"/>
      <c r="BG28" s="64"/>
      <c r="BH28" s="64"/>
      <c r="BI28" s="64"/>
      <c r="BJ28" s="64"/>
      <c r="BK28" s="63" t="str">
        <f>REPLACE(INDEX(GroupVertices[Group],MATCH(Edges[[#This Row],[Vertex 1]],GroupVertices[Vertex],0)),1,1,"")</f>
        <v>2</v>
      </c>
      <c r="BL28" s="63" t="str">
        <f>REPLACE(INDEX(GroupVertices[Group],MATCH(Edges[[#This Row],[Vertex 2]],GroupVertices[Vertex],0)),1,1,"")</f>
        <v>2</v>
      </c>
      <c r="BM28" s="127">
        <v>43754</v>
      </c>
      <c r="BN28" s="70" t="s">
        <v>828</v>
      </c>
    </row>
    <row r="29" spans="1:66" ht="15">
      <c r="A29" s="62" t="s">
        <v>779</v>
      </c>
      <c r="B29" s="62" t="s">
        <v>369</v>
      </c>
      <c r="C29" s="81" t="s">
        <v>272</v>
      </c>
      <c r="D29" s="88">
        <v>5</v>
      </c>
      <c r="E29" s="89" t="s">
        <v>132</v>
      </c>
      <c r="F29" s="90">
        <v>16</v>
      </c>
      <c r="G29" s="81"/>
      <c r="H29" s="73"/>
      <c r="I29" s="91"/>
      <c r="J29" s="91"/>
      <c r="K29" s="34" t="s">
        <v>66</v>
      </c>
      <c r="L29" s="94">
        <v>29</v>
      </c>
      <c r="M29" s="94"/>
      <c r="N29" s="93"/>
      <c r="O29" s="64" t="s">
        <v>337</v>
      </c>
      <c r="P29" s="66">
        <v>43754.7190625</v>
      </c>
      <c r="Q29" s="64" t="s">
        <v>797</v>
      </c>
      <c r="R29" s="64"/>
      <c r="S29" s="64"/>
      <c r="T29" s="64" t="s">
        <v>804</v>
      </c>
      <c r="U29" s="66">
        <v>43754.7190625</v>
      </c>
      <c r="V29" s="67" t="s">
        <v>851</v>
      </c>
      <c r="W29" s="64"/>
      <c r="X29" s="64"/>
      <c r="Y29" s="70" t="s">
        <v>873</v>
      </c>
      <c r="Z29" s="64"/>
      <c r="AA29" s="104">
        <v>1</v>
      </c>
      <c r="AB29" s="48"/>
      <c r="AC29" s="49"/>
      <c r="AD29" s="48"/>
      <c r="AE29" s="49"/>
      <c r="AF29" s="48"/>
      <c r="AG29" s="49"/>
      <c r="AH29" s="48"/>
      <c r="AI29" s="49"/>
      <c r="AJ29" s="48"/>
      <c r="AK29" s="109"/>
      <c r="AL29" s="67" t="s">
        <v>816</v>
      </c>
      <c r="AM29" s="64" t="b">
        <v>0</v>
      </c>
      <c r="AN29" s="64">
        <v>0</v>
      </c>
      <c r="AO29" s="70" t="s">
        <v>275</v>
      </c>
      <c r="AP29" s="64" t="b">
        <v>0</v>
      </c>
      <c r="AQ29" s="64" t="s">
        <v>690</v>
      </c>
      <c r="AR29" s="64"/>
      <c r="AS29" s="70" t="s">
        <v>275</v>
      </c>
      <c r="AT29" s="64" t="b">
        <v>0</v>
      </c>
      <c r="AU29" s="64">
        <v>1</v>
      </c>
      <c r="AV29" s="70" t="s">
        <v>872</v>
      </c>
      <c r="AW29" s="64" t="s">
        <v>692</v>
      </c>
      <c r="AX29" s="64" t="b">
        <v>0</v>
      </c>
      <c r="AY29" s="70" t="s">
        <v>872</v>
      </c>
      <c r="AZ29" s="64" t="s">
        <v>185</v>
      </c>
      <c r="BA29" s="64">
        <v>0</v>
      </c>
      <c r="BB29" s="64">
        <v>0</v>
      </c>
      <c r="BC29" s="64"/>
      <c r="BD29" s="64"/>
      <c r="BE29" s="64"/>
      <c r="BF29" s="64"/>
      <c r="BG29" s="64"/>
      <c r="BH29" s="64"/>
      <c r="BI29" s="64"/>
      <c r="BJ29" s="64"/>
      <c r="BK29" s="63" t="str">
        <f>REPLACE(INDEX(GroupVertices[Group],MATCH(Edges[[#This Row],[Vertex 1]],GroupVertices[Vertex],0)),1,1,"")</f>
        <v>2</v>
      </c>
      <c r="BL29" s="63" t="str">
        <f>REPLACE(INDEX(GroupVertices[Group],MATCH(Edges[[#This Row],[Vertex 2]],GroupVertices[Vertex],0)),1,1,"")</f>
        <v>2</v>
      </c>
      <c r="BM29" s="127">
        <v>43754</v>
      </c>
      <c r="BN29" s="70" t="s">
        <v>829</v>
      </c>
    </row>
    <row r="30" spans="1:66" ht="15">
      <c r="A30" s="62" t="s">
        <v>779</v>
      </c>
      <c r="B30" s="62" t="s">
        <v>788</v>
      </c>
      <c r="C30" s="81" t="s">
        <v>272</v>
      </c>
      <c r="D30" s="88">
        <v>5</v>
      </c>
      <c r="E30" s="89" t="s">
        <v>132</v>
      </c>
      <c r="F30" s="90">
        <v>16</v>
      </c>
      <c r="G30" s="81"/>
      <c r="H30" s="73"/>
      <c r="I30" s="91"/>
      <c r="J30" s="91"/>
      <c r="K30" s="34" t="s">
        <v>65</v>
      </c>
      <c r="L30" s="94">
        <v>30</v>
      </c>
      <c r="M30" s="94"/>
      <c r="N30" s="93"/>
      <c r="O30" s="64" t="s">
        <v>195</v>
      </c>
      <c r="P30" s="66">
        <v>43754.7190625</v>
      </c>
      <c r="Q30" s="64" t="s">
        <v>797</v>
      </c>
      <c r="R30" s="64"/>
      <c r="S30" s="64"/>
      <c r="T30" s="64" t="s">
        <v>804</v>
      </c>
      <c r="U30" s="66">
        <v>43754.7190625</v>
      </c>
      <c r="V30" s="67" t="s">
        <v>851</v>
      </c>
      <c r="W30" s="64"/>
      <c r="X30" s="64"/>
      <c r="Y30" s="70" t="s">
        <v>873</v>
      </c>
      <c r="Z30" s="64"/>
      <c r="AA30" s="104">
        <v>1</v>
      </c>
      <c r="AB30" s="48"/>
      <c r="AC30" s="49"/>
      <c r="AD30" s="48"/>
      <c r="AE30" s="49"/>
      <c r="AF30" s="48"/>
      <c r="AG30" s="49"/>
      <c r="AH30" s="48"/>
      <c r="AI30" s="49"/>
      <c r="AJ30" s="48"/>
      <c r="AK30" s="109"/>
      <c r="AL30" s="67" t="s">
        <v>816</v>
      </c>
      <c r="AM30" s="64" t="b">
        <v>0</v>
      </c>
      <c r="AN30" s="64">
        <v>0</v>
      </c>
      <c r="AO30" s="70" t="s">
        <v>275</v>
      </c>
      <c r="AP30" s="64" t="b">
        <v>0</v>
      </c>
      <c r="AQ30" s="64" t="s">
        <v>690</v>
      </c>
      <c r="AR30" s="64"/>
      <c r="AS30" s="70" t="s">
        <v>275</v>
      </c>
      <c r="AT30" s="64" t="b">
        <v>0</v>
      </c>
      <c r="AU30" s="64">
        <v>1</v>
      </c>
      <c r="AV30" s="70" t="s">
        <v>872</v>
      </c>
      <c r="AW30" s="64" t="s">
        <v>692</v>
      </c>
      <c r="AX30" s="64" t="b">
        <v>0</v>
      </c>
      <c r="AY30" s="70" t="s">
        <v>872</v>
      </c>
      <c r="AZ30" s="64" t="s">
        <v>185</v>
      </c>
      <c r="BA30" s="64">
        <v>0</v>
      </c>
      <c r="BB30" s="64">
        <v>0</v>
      </c>
      <c r="BC30" s="64"/>
      <c r="BD30" s="64"/>
      <c r="BE30" s="64"/>
      <c r="BF30" s="64"/>
      <c r="BG30" s="64"/>
      <c r="BH30" s="64"/>
      <c r="BI30" s="64"/>
      <c r="BJ30" s="64"/>
      <c r="BK30" s="63" t="str">
        <f>REPLACE(INDEX(GroupVertices[Group],MATCH(Edges[[#This Row],[Vertex 1]],GroupVertices[Vertex],0)),1,1,"")</f>
        <v>2</v>
      </c>
      <c r="BL30" s="63" t="str">
        <f>REPLACE(INDEX(GroupVertices[Group],MATCH(Edges[[#This Row],[Vertex 2]],GroupVertices[Vertex],0)),1,1,"")</f>
        <v>2</v>
      </c>
      <c r="BM30" s="127">
        <v>43754</v>
      </c>
      <c r="BN30" s="70" t="s">
        <v>829</v>
      </c>
    </row>
    <row r="31" spans="1:66" ht="15">
      <c r="A31" s="62" t="s">
        <v>779</v>
      </c>
      <c r="B31" s="62" t="s">
        <v>787</v>
      </c>
      <c r="C31" s="81" t="s">
        <v>770</v>
      </c>
      <c r="D31" s="88">
        <v>7.5</v>
      </c>
      <c r="E31" s="89" t="s">
        <v>136</v>
      </c>
      <c r="F31" s="90">
        <v>14.333333333333334</v>
      </c>
      <c r="G31" s="81"/>
      <c r="H31" s="73"/>
      <c r="I31" s="91"/>
      <c r="J31" s="91"/>
      <c r="K31" s="34" t="s">
        <v>65</v>
      </c>
      <c r="L31" s="94">
        <v>31</v>
      </c>
      <c r="M31" s="94"/>
      <c r="N31" s="93"/>
      <c r="O31" s="64" t="s">
        <v>195</v>
      </c>
      <c r="P31" s="66">
        <v>43754.7190625</v>
      </c>
      <c r="Q31" s="64" t="s">
        <v>797</v>
      </c>
      <c r="R31" s="64"/>
      <c r="S31" s="64"/>
      <c r="T31" s="64" t="s">
        <v>804</v>
      </c>
      <c r="U31" s="66">
        <v>43754.7190625</v>
      </c>
      <c r="V31" s="67" t="s">
        <v>851</v>
      </c>
      <c r="W31" s="64"/>
      <c r="X31" s="64"/>
      <c r="Y31" s="70" t="s">
        <v>873</v>
      </c>
      <c r="Z31" s="64"/>
      <c r="AA31" s="104">
        <v>2</v>
      </c>
      <c r="AB31" s="48"/>
      <c r="AC31" s="49"/>
      <c r="AD31" s="48"/>
      <c r="AE31" s="49"/>
      <c r="AF31" s="48"/>
      <c r="AG31" s="49"/>
      <c r="AH31" s="48"/>
      <c r="AI31" s="49"/>
      <c r="AJ31" s="48"/>
      <c r="AK31" s="109"/>
      <c r="AL31" s="67" t="s">
        <v>816</v>
      </c>
      <c r="AM31" s="64" t="b">
        <v>0</v>
      </c>
      <c r="AN31" s="64">
        <v>0</v>
      </c>
      <c r="AO31" s="70" t="s">
        <v>275</v>
      </c>
      <c r="AP31" s="64" t="b">
        <v>0</v>
      </c>
      <c r="AQ31" s="64" t="s">
        <v>690</v>
      </c>
      <c r="AR31" s="64"/>
      <c r="AS31" s="70" t="s">
        <v>275</v>
      </c>
      <c r="AT31" s="64" t="b">
        <v>0</v>
      </c>
      <c r="AU31" s="64">
        <v>1</v>
      </c>
      <c r="AV31" s="70" t="s">
        <v>872</v>
      </c>
      <c r="AW31" s="64" t="s">
        <v>692</v>
      </c>
      <c r="AX31" s="64" t="b">
        <v>0</v>
      </c>
      <c r="AY31" s="70" t="s">
        <v>872</v>
      </c>
      <c r="AZ31" s="64" t="s">
        <v>185</v>
      </c>
      <c r="BA31" s="64">
        <v>0</v>
      </c>
      <c r="BB31" s="64">
        <v>0</v>
      </c>
      <c r="BC31" s="64"/>
      <c r="BD31" s="64"/>
      <c r="BE31" s="64"/>
      <c r="BF31" s="64"/>
      <c r="BG31" s="64"/>
      <c r="BH31" s="64"/>
      <c r="BI31" s="64"/>
      <c r="BJ31" s="64"/>
      <c r="BK31" s="63" t="str">
        <f>REPLACE(INDEX(GroupVertices[Group],MATCH(Edges[[#This Row],[Vertex 1]],GroupVertices[Vertex],0)),1,1,"")</f>
        <v>2</v>
      </c>
      <c r="BL31" s="63" t="str">
        <f>REPLACE(INDEX(GroupVertices[Group],MATCH(Edges[[#This Row],[Vertex 2]],GroupVertices[Vertex],0)),1,1,"")</f>
        <v>2</v>
      </c>
      <c r="BM31" s="127">
        <v>43754</v>
      </c>
      <c r="BN31" s="70" t="s">
        <v>829</v>
      </c>
    </row>
    <row r="32" spans="1:66" ht="15">
      <c r="A32" s="62" t="s">
        <v>779</v>
      </c>
      <c r="B32" s="62" t="s">
        <v>787</v>
      </c>
      <c r="C32" s="81" t="s">
        <v>770</v>
      </c>
      <c r="D32" s="88">
        <v>7.5</v>
      </c>
      <c r="E32" s="89" t="s">
        <v>136</v>
      </c>
      <c r="F32" s="90">
        <v>14.333333333333334</v>
      </c>
      <c r="G32" s="81"/>
      <c r="H32" s="73"/>
      <c r="I32" s="91"/>
      <c r="J32" s="91"/>
      <c r="K32" s="34" t="s">
        <v>65</v>
      </c>
      <c r="L32" s="94">
        <v>32</v>
      </c>
      <c r="M32" s="94"/>
      <c r="N32" s="93"/>
      <c r="O32" s="64" t="s">
        <v>195</v>
      </c>
      <c r="P32" s="66">
        <v>43761.480787037035</v>
      </c>
      <c r="Q32" s="64" t="s">
        <v>798</v>
      </c>
      <c r="R32" s="64"/>
      <c r="S32" s="64"/>
      <c r="T32" s="64"/>
      <c r="U32" s="66">
        <v>43761.480787037035</v>
      </c>
      <c r="V32" s="67" t="s">
        <v>852</v>
      </c>
      <c r="W32" s="64"/>
      <c r="X32" s="64"/>
      <c r="Y32" s="70" t="s">
        <v>874</v>
      </c>
      <c r="Z32" s="64"/>
      <c r="AA32" s="104">
        <v>2</v>
      </c>
      <c r="AB32" s="48"/>
      <c r="AC32" s="49"/>
      <c r="AD32" s="48"/>
      <c r="AE32" s="49"/>
      <c r="AF32" s="48"/>
      <c r="AG32" s="49"/>
      <c r="AH32" s="48"/>
      <c r="AI32" s="49"/>
      <c r="AJ32" s="48"/>
      <c r="AK32" s="131" t="s">
        <v>808</v>
      </c>
      <c r="AL32" s="67" t="s">
        <v>808</v>
      </c>
      <c r="AM32" s="64" t="b">
        <v>0</v>
      </c>
      <c r="AN32" s="64">
        <v>9</v>
      </c>
      <c r="AO32" s="70" t="s">
        <v>275</v>
      </c>
      <c r="AP32" s="64" t="b">
        <v>0</v>
      </c>
      <c r="AQ32" s="64" t="s">
        <v>690</v>
      </c>
      <c r="AR32" s="64"/>
      <c r="AS32" s="70" t="s">
        <v>275</v>
      </c>
      <c r="AT32" s="64" t="b">
        <v>0</v>
      </c>
      <c r="AU32" s="64">
        <v>0</v>
      </c>
      <c r="AV32" s="70" t="s">
        <v>275</v>
      </c>
      <c r="AW32" s="64" t="s">
        <v>692</v>
      </c>
      <c r="AX32" s="64" t="b">
        <v>0</v>
      </c>
      <c r="AY32" s="70" t="s">
        <v>874</v>
      </c>
      <c r="AZ32" s="64" t="s">
        <v>185</v>
      </c>
      <c r="BA32" s="64">
        <v>0</v>
      </c>
      <c r="BB32" s="64">
        <v>0</v>
      </c>
      <c r="BC32" s="64"/>
      <c r="BD32" s="64"/>
      <c r="BE32" s="64"/>
      <c r="BF32" s="64"/>
      <c r="BG32" s="64"/>
      <c r="BH32" s="64"/>
      <c r="BI32" s="64"/>
      <c r="BJ32" s="64"/>
      <c r="BK32" s="63" t="str">
        <f>REPLACE(INDEX(GroupVertices[Group],MATCH(Edges[[#This Row],[Vertex 1]],GroupVertices[Vertex],0)),1,1,"")</f>
        <v>2</v>
      </c>
      <c r="BL32" s="63" t="str">
        <f>REPLACE(INDEX(GroupVertices[Group],MATCH(Edges[[#This Row],[Vertex 2]],GroupVertices[Vertex],0)),1,1,"")</f>
        <v>2</v>
      </c>
      <c r="BM32" s="127">
        <v>43761</v>
      </c>
      <c r="BN32" s="70" t="s">
        <v>830</v>
      </c>
    </row>
    <row r="33" spans="1:66" ht="15">
      <c r="A33" s="62" t="s">
        <v>779</v>
      </c>
      <c r="B33" s="62" t="s">
        <v>789</v>
      </c>
      <c r="C33" s="81" t="s">
        <v>272</v>
      </c>
      <c r="D33" s="88">
        <v>5</v>
      </c>
      <c r="E33" s="89" t="s">
        <v>132</v>
      </c>
      <c r="F33" s="90">
        <v>16</v>
      </c>
      <c r="G33" s="81"/>
      <c r="H33" s="73"/>
      <c r="I33" s="91"/>
      <c r="J33" s="91"/>
      <c r="K33" s="34" t="s">
        <v>65</v>
      </c>
      <c r="L33" s="94">
        <v>33</v>
      </c>
      <c r="M33" s="94"/>
      <c r="N33" s="93"/>
      <c r="O33" s="64" t="s">
        <v>195</v>
      </c>
      <c r="P33" s="66">
        <v>43761.480787037035</v>
      </c>
      <c r="Q33" s="64" t="s">
        <v>798</v>
      </c>
      <c r="R33" s="64"/>
      <c r="S33" s="64"/>
      <c r="T33" s="64"/>
      <c r="U33" s="66">
        <v>43761.480787037035</v>
      </c>
      <c r="V33" s="67" t="s">
        <v>852</v>
      </c>
      <c r="W33" s="64"/>
      <c r="X33" s="64"/>
      <c r="Y33" s="70" t="s">
        <v>874</v>
      </c>
      <c r="Z33" s="64"/>
      <c r="AA33" s="104">
        <v>1</v>
      </c>
      <c r="AB33" s="48"/>
      <c r="AC33" s="49"/>
      <c r="AD33" s="48"/>
      <c r="AE33" s="49"/>
      <c r="AF33" s="48"/>
      <c r="AG33" s="49"/>
      <c r="AH33" s="48"/>
      <c r="AI33" s="49"/>
      <c r="AJ33" s="48"/>
      <c r="AK33" s="131" t="s">
        <v>808</v>
      </c>
      <c r="AL33" s="67" t="s">
        <v>808</v>
      </c>
      <c r="AM33" s="64" t="b">
        <v>0</v>
      </c>
      <c r="AN33" s="64">
        <v>9</v>
      </c>
      <c r="AO33" s="70" t="s">
        <v>275</v>
      </c>
      <c r="AP33" s="64" t="b">
        <v>0</v>
      </c>
      <c r="AQ33" s="64" t="s">
        <v>690</v>
      </c>
      <c r="AR33" s="64"/>
      <c r="AS33" s="70" t="s">
        <v>275</v>
      </c>
      <c r="AT33" s="64" t="b">
        <v>0</v>
      </c>
      <c r="AU33" s="64">
        <v>0</v>
      </c>
      <c r="AV33" s="70" t="s">
        <v>275</v>
      </c>
      <c r="AW33" s="64" t="s">
        <v>692</v>
      </c>
      <c r="AX33" s="64" t="b">
        <v>0</v>
      </c>
      <c r="AY33" s="70" t="s">
        <v>874</v>
      </c>
      <c r="AZ33" s="64" t="s">
        <v>185</v>
      </c>
      <c r="BA33" s="64">
        <v>0</v>
      </c>
      <c r="BB33" s="64">
        <v>0</v>
      </c>
      <c r="BC33" s="64"/>
      <c r="BD33" s="64"/>
      <c r="BE33" s="64"/>
      <c r="BF33" s="64"/>
      <c r="BG33" s="64"/>
      <c r="BH33" s="64"/>
      <c r="BI33" s="64"/>
      <c r="BJ33" s="64"/>
      <c r="BK33" s="63" t="str">
        <f>REPLACE(INDEX(GroupVertices[Group],MATCH(Edges[[#This Row],[Vertex 1]],GroupVertices[Vertex],0)),1,1,"")</f>
        <v>2</v>
      </c>
      <c r="BL33" s="63" t="str">
        <f>REPLACE(INDEX(GroupVertices[Group],MATCH(Edges[[#This Row],[Vertex 2]],GroupVertices[Vertex],0)),1,1,"")</f>
        <v>2</v>
      </c>
      <c r="BM33" s="127">
        <v>43761</v>
      </c>
      <c r="BN33" s="70" t="s">
        <v>830</v>
      </c>
    </row>
    <row r="34" spans="1:66" ht="15">
      <c r="A34" s="62" t="s">
        <v>779</v>
      </c>
      <c r="B34" s="62" t="s">
        <v>790</v>
      </c>
      <c r="C34" s="81" t="s">
        <v>272</v>
      </c>
      <c r="D34" s="88">
        <v>5</v>
      </c>
      <c r="E34" s="89" t="s">
        <v>132</v>
      </c>
      <c r="F34" s="90">
        <v>16</v>
      </c>
      <c r="G34" s="81"/>
      <c r="H34" s="73"/>
      <c r="I34" s="91"/>
      <c r="J34" s="91"/>
      <c r="K34" s="34" t="s">
        <v>65</v>
      </c>
      <c r="L34" s="94">
        <v>34</v>
      </c>
      <c r="M34" s="94"/>
      <c r="N34" s="93"/>
      <c r="O34" s="64" t="s">
        <v>195</v>
      </c>
      <c r="P34" s="66">
        <v>43761.480787037035</v>
      </c>
      <c r="Q34" s="64" t="s">
        <v>798</v>
      </c>
      <c r="R34" s="64"/>
      <c r="S34" s="64"/>
      <c r="T34" s="64"/>
      <c r="U34" s="66">
        <v>43761.480787037035</v>
      </c>
      <c r="V34" s="67" t="s">
        <v>852</v>
      </c>
      <c r="W34" s="64"/>
      <c r="X34" s="64"/>
      <c r="Y34" s="70" t="s">
        <v>874</v>
      </c>
      <c r="Z34" s="64"/>
      <c r="AA34" s="104">
        <v>1</v>
      </c>
      <c r="AB34" s="48">
        <v>0</v>
      </c>
      <c r="AC34" s="49">
        <v>0</v>
      </c>
      <c r="AD34" s="48">
        <v>0</v>
      </c>
      <c r="AE34" s="49">
        <v>0</v>
      </c>
      <c r="AF34" s="48">
        <v>0</v>
      </c>
      <c r="AG34" s="49">
        <v>0</v>
      </c>
      <c r="AH34" s="48">
        <v>19</v>
      </c>
      <c r="AI34" s="49">
        <v>100</v>
      </c>
      <c r="AJ34" s="48">
        <v>19</v>
      </c>
      <c r="AK34" s="131" t="s">
        <v>808</v>
      </c>
      <c r="AL34" s="67" t="s">
        <v>808</v>
      </c>
      <c r="AM34" s="64" t="b">
        <v>0</v>
      </c>
      <c r="AN34" s="64">
        <v>9</v>
      </c>
      <c r="AO34" s="70" t="s">
        <v>275</v>
      </c>
      <c r="AP34" s="64" t="b">
        <v>0</v>
      </c>
      <c r="AQ34" s="64" t="s">
        <v>690</v>
      </c>
      <c r="AR34" s="64"/>
      <c r="AS34" s="70" t="s">
        <v>275</v>
      </c>
      <c r="AT34" s="64" t="b">
        <v>0</v>
      </c>
      <c r="AU34" s="64">
        <v>0</v>
      </c>
      <c r="AV34" s="70" t="s">
        <v>275</v>
      </c>
      <c r="AW34" s="64" t="s">
        <v>692</v>
      </c>
      <c r="AX34" s="64" t="b">
        <v>0</v>
      </c>
      <c r="AY34" s="70" t="s">
        <v>874</v>
      </c>
      <c r="AZ34" s="64" t="s">
        <v>185</v>
      </c>
      <c r="BA34" s="64">
        <v>0</v>
      </c>
      <c r="BB34" s="64">
        <v>0</v>
      </c>
      <c r="BC34" s="64"/>
      <c r="BD34" s="64"/>
      <c r="BE34" s="64"/>
      <c r="BF34" s="64"/>
      <c r="BG34" s="64"/>
      <c r="BH34" s="64"/>
      <c r="BI34" s="64"/>
      <c r="BJ34" s="64"/>
      <c r="BK34" s="63" t="str">
        <f>REPLACE(INDEX(GroupVertices[Group],MATCH(Edges[[#This Row],[Vertex 1]],GroupVertices[Vertex],0)),1,1,"")</f>
        <v>2</v>
      </c>
      <c r="BL34" s="63" t="str">
        <f>REPLACE(INDEX(GroupVertices[Group],MATCH(Edges[[#This Row],[Vertex 2]],GroupVertices[Vertex],0)),1,1,"")</f>
        <v>2</v>
      </c>
      <c r="BM34" s="127">
        <v>43761</v>
      </c>
      <c r="BN34" s="70" t="s">
        <v>830</v>
      </c>
    </row>
    <row r="35" spans="1:66" ht="15">
      <c r="A35" s="62" t="s">
        <v>779</v>
      </c>
      <c r="B35" s="62" t="s">
        <v>773</v>
      </c>
      <c r="C35" s="81" t="s">
        <v>770</v>
      </c>
      <c r="D35" s="88">
        <v>7.5</v>
      </c>
      <c r="E35" s="89" t="s">
        <v>136</v>
      </c>
      <c r="F35" s="90">
        <v>14.333333333333334</v>
      </c>
      <c r="G35" s="81"/>
      <c r="H35" s="73"/>
      <c r="I35" s="91"/>
      <c r="J35" s="91"/>
      <c r="K35" s="34" t="s">
        <v>65</v>
      </c>
      <c r="L35" s="94">
        <v>35</v>
      </c>
      <c r="M35" s="94"/>
      <c r="N35" s="93"/>
      <c r="O35" s="64" t="s">
        <v>195</v>
      </c>
      <c r="P35" s="66">
        <v>43754.7190625</v>
      </c>
      <c r="Q35" s="64" t="s">
        <v>797</v>
      </c>
      <c r="R35" s="64"/>
      <c r="S35" s="64"/>
      <c r="T35" s="64" t="s">
        <v>804</v>
      </c>
      <c r="U35" s="66">
        <v>43754.7190625</v>
      </c>
      <c r="V35" s="67" t="s">
        <v>851</v>
      </c>
      <c r="W35" s="64"/>
      <c r="X35" s="64"/>
      <c r="Y35" s="70" t="s">
        <v>873</v>
      </c>
      <c r="Z35" s="64"/>
      <c r="AA35" s="104">
        <v>2</v>
      </c>
      <c r="AB35" s="48"/>
      <c r="AC35" s="49"/>
      <c r="AD35" s="48"/>
      <c r="AE35" s="49"/>
      <c r="AF35" s="48"/>
      <c r="AG35" s="49"/>
      <c r="AH35" s="48"/>
      <c r="AI35" s="49"/>
      <c r="AJ35" s="48"/>
      <c r="AK35" s="109"/>
      <c r="AL35" s="67" t="s">
        <v>816</v>
      </c>
      <c r="AM35" s="64" t="b">
        <v>0</v>
      </c>
      <c r="AN35" s="64">
        <v>0</v>
      </c>
      <c r="AO35" s="70" t="s">
        <v>275</v>
      </c>
      <c r="AP35" s="64" t="b">
        <v>0</v>
      </c>
      <c r="AQ35" s="64" t="s">
        <v>690</v>
      </c>
      <c r="AR35" s="64"/>
      <c r="AS35" s="70" t="s">
        <v>275</v>
      </c>
      <c r="AT35" s="64" t="b">
        <v>0</v>
      </c>
      <c r="AU35" s="64">
        <v>1</v>
      </c>
      <c r="AV35" s="70" t="s">
        <v>872</v>
      </c>
      <c r="AW35" s="64" t="s">
        <v>692</v>
      </c>
      <c r="AX35" s="64" t="b">
        <v>0</v>
      </c>
      <c r="AY35" s="70" t="s">
        <v>872</v>
      </c>
      <c r="AZ35" s="64" t="s">
        <v>185</v>
      </c>
      <c r="BA35" s="64">
        <v>0</v>
      </c>
      <c r="BB35" s="64">
        <v>0</v>
      </c>
      <c r="BC35" s="64"/>
      <c r="BD35" s="64"/>
      <c r="BE35" s="64"/>
      <c r="BF35" s="64"/>
      <c r="BG35" s="64"/>
      <c r="BH35" s="64"/>
      <c r="BI35" s="64"/>
      <c r="BJ35" s="64"/>
      <c r="BK35" s="63" t="str">
        <f>REPLACE(INDEX(GroupVertices[Group],MATCH(Edges[[#This Row],[Vertex 1]],GroupVertices[Vertex],0)),1,1,"")</f>
        <v>2</v>
      </c>
      <c r="BL35" s="63" t="str">
        <f>REPLACE(INDEX(GroupVertices[Group],MATCH(Edges[[#This Row],[Vertex 2]],GroupVertices[Vertex],0)),1,1,"")</f>
        <v>1</v>
      </c>
      <c r="BM35" s="127">
        <v>43754</v>
      </c>
      <c r="BN35" s="70" t="s">
        <v>829</v>
      </c>
    </row>
    <row r="36" spans="1:66" ht="15">
      <c r="A36" s="62" t="s">
        <v>779</v>
      </c>
      <c r="B36" s="62" t="s">
        <v>783</v>
      </c>
      <c r="C36" s="81" t="s">
        <v>272</v>
      </c>
      <c r="D36" s="88">
        <v>5</v>
      </c>
      <c r="E36" s="89" t="s">
        <v>132</v>
      </c>
      <c r="F36" s="90">
        <v>16</v>
      </c>
      <c r="G36" s="81"/>
      <c r="H36" s="73"/>
      <c r="I36" s="91"/>
      <c r="J36" s="91"/>
      <c r="K36" s="34" t="s">
        <v>65</v>
      </c>
      <c r="L36" s="94">
        <v>36</v>
      </c>
      <c r="M36" s="94"/>
      <c r="N36" s="93"/>
      <c r="O36" s="64" t="s">
        <v>195</v>
      </c>
      <c r="P36" s="66">
        <v>43754.7190625</v>
      </c>
      <c r="Q36" s="64" t="s">
        <v>797</v>
      </c>
      <c r="R36" s="64"/>
      <c r="S36" s="64"/>
      <c r="T36" s="64" t="s">
        <v>804</v>
      </c>
      <c r="U36" s="66">
        <v>43754.7190625</v>
      </c>
      <c r="V36" s="67" t="s">
        <v>851</v>
      </c>
      <c r="W36" s="64"/>
      <c r="X36" s="64"/>
      <c r="Y36" s="70" t="s">
        <v>873</v>
      </c>
      <c r="Z36" s="64"/>
      <c r="AA36" s="104">
        <v>1</v>
      </c>
      <c r="AB36" s="48">
        <v>0</v>
      </c>
      <c r="AC36" s="49">
        <v>0</v>
      </c>
      <c r="AD36" s="48">
        <v>0</v>
      </c>
      <c r="AE36" s="49">
        <v>0</v>
      </c>
      <c r="AF36" s="48">
        <v>0</v>
      </c>
      <c r="AG36" s="49">
        <v>0</v>
      </c>
      <c r="AH36" s="48">
        <v>16</v>
      </c>
      <c r="AI36" s="49">
        <v>100</v>
      </c>
      <c r="AJ36" s="48">
        <v>16</v>
      </c>
      <c r="AK36" s="109"/>
      <c r="AL36" s="67" t="s">
        <v>816</v>
      </c>
      <c r="AM36" s="64" t="b">
        <v>0</v>
      </c>
      <c r="AN36" s="64">
        <v>0</v>
      </c>
      <c r="AO36" s="70" t="s">
        <v>275</v>
      </c>
      <c r="AP36" s="64" t="b">
        <v>0</v>
      </c>
      <c r="AQ36" s="64" t="s">
        <v>690</v>
      </c>
      <c r="AR36" s="64"/>
      <c r="AS36" s="70" t="s">
        <v>275</v>
      </c>
      <c r="AT36" s="64" t="b">
        <v>0</v>
      </c>
      <c r="AU36" s="64">
        <v>1</v>
      </c>
      <c r="AV36" s="70" t="s">
        <v>872</v>
      </c>
      <c r="AW36" s="64" t="s">
        <v>692</v>
      </c>
      <c r="AX36" s="64" t="b">
        <v>0</v>
      </c>
      <c r="AY36" s="70" t="s">
        <v>872</v>
      </c>
      <c r="AZ36" s="64" t="s">
        <v>185</v>
      </c>
      <c r="BA36" s="64">
        <v>0</v>
      </c>
      <c r="BB36" s="64">
        <v>0</v>
      </c>
      <c r="BC36" s="64"/>
      <c r="BD36" s="64"/>
      <c r="BE36" s="64"/>
      <c r="BF36" s="64"/>
      <c r="BG36" s="64"/>
      <c r="BH36" s="64"/>
      <c r="BI36" s="64"/>
      <c r="BJ36" s="64"/>
      <c r="BK36" s="63" t="str">
        <f>REPLACE(INDEX(GroupVertices[Group],MATCH(Edges[[#This Row],[Vertex 1]],GroupVertices[Vertex],0)),1,1,"")</f>
        <v>2</v>
      </c>
      <c r="BL36" s="63" t="str">
        <f>REPLACE(INDEX(GroupVertices[Group],MATCH(Edges[[#This Row],[Vertex 2]],GroupVertices[Vertex],0)),1,1,"")</f>
        <v>1</v>
      </c>
      <c r="BM36" s="127">
        <v>43754</v>
      </c>
      <c r="BN36" s="70" t="s">
        <v>829</v>
      </c>
    </row>
    <row r="37" spans="1:66" ht="15">
      <c r="A37" s="62" t="s">
        <v>779</v>
      </c>
      <c r="B37" s="62" t="s">
        <v>773</v>
      </c>
      <c r="C37" s="81" t="s">
        <v>770</v>
      </c>
      <c r="D37" s="88">
        <v>7.5</v>
      </c>
      <c r="E37" s="89" t="s">
        <v>136</v>
      </c>
      <c r="F37" s="90">
        <v>14.333333333333334</v>
      </c>
      <c r="G37" s="81"/>
      <c r="H37" s="73"/>
      <c r="I37" s="91"/>
      <c r="J37" s="91"/>
      <c r="K37" s="34" t="s">
        <v>65</v>
      </c>
      <c r="L37" s="94">
        <v>37</v>
      </c>
      <c r="M37" s="94"/>
      <c r="N37" s="93"/>
      <c r="O37" s="64" t="s">
        <v>195</v>
      </c>
      <c r="P37" s="66">
        <v>43761.480787037035</v>
      </c>
      <c r="Q37" s="64" t="s">
        <v>798</v>
      </c>
      <c r="R37" s="64"/>
      <c r="S37" s="64"/>
      <c r="T37" s="64"/>
      <c r="U37" s="66">
        <v>43761.480787037035</v>
      </c>
      <c r="V37" s="67" t="s">
        <v>852</v>
      </c>
      <c r="W37" s="64"/>
      <c r="X37" s="64"/>
      <c r="Y37" s="70" t="s">
        <v>874</v>
      </c>
      <c r="Z37" s="64"/>
      <c r="AA37" s="104">
        <v>2</v>
      </c>
      <c r="AB37" s="48"/>
      <c r="AC37" s="49"/>
      <c r="AD37" s="48"/>
      <c r="AE37" s="49"/>
      <c r="AF37" s="48"/>
      <c r="AG37" s="49"/>
      <c r="AH37" s="48"/>
      <c r="AI37" s="49"/>
      <c r="AJ37" s="48"/>
      <c r="AK37" s="131" t="s">
        <v>808</v>
      </c>
      <c r="AL37" s="67" t="s">
        <v>808</v>
      </c>
      <c r="AM37" s="64" t="b">
        <v>0</v>
      </c>
      <c r="AN37" s="64">
        <v>9</v>
      </c>
      <c r="AO37" s="70" t="s">
        <v>275</v>
      </c>
      <c r="AP37" s="64" t="b">
        <v>0</v>
      </c>
      <c r="AQ37" s="64" t="s">
        <v>690</v>
      </c>
      <c r="AR37" s="64"/>
      <c r="AS37" s="70" t="s">
        <v>275</v>
      </c>
      <c r="AT37" s="64" t="b">
        <v>0</v>
      </c>
      <c r="AU37" s="64">
        <v>0</v>
      </c>
      <c r="AV37" s="70" t="s">
        <v>275</v>
      </c>
      <c r="AW37" s="64" t="s">
        <v>692</v>
      </c>
      <c r="AX37" s="64" t="b">
        <v>0</v>
      </c>
      <c r="AY37" s="70" t="s">
        <v>874</v>
      </c>
      <c r="AZ37" s="64" t="s">
        <v>185</v>
      </c>
      <c r="BA37" s="64">
        <v>0</v>
      </c>
      <c r="BB37" s="64">
        <v>0</v>
      </c>
      <c r="BC37" s="64"/>
      <c r="BD37" s="64"/>
      <c r="BE37" s="64"/>
      <c r="BF37" s="64"/>
      <c r="BG37" s="64"/>
      <c r="BH37" s="64"/>
      <c r="BI37" s="64"/>
      <c r="BJ37" s="64"/>
      <c r="BK37" s="63" t="str">
        <f>REPLACE(INDEX(GroupVertices[Group],MATCH(Edges[[#This Row],[Vertex 1]],GroupVertices[Vertex],0)),1,1,"")</f>
        <v>2</v>
      </c>
      <c r="BL37" s="63" t="str">
        <f>REPLACE(INDEX(GroupVertices[Group],MATCH(Edges[[#This Row],[Vertex 2]],GroupVertices[Vertex],0)),1,1,"")</f>
        <v>1</v>
      </c>
      <c r="BM37" s="127">
        <v>43761</v>
      </c>
      <c r="BN37" s="70" t="s">
        <v>830</v>
      </c>
    </row>
    <row r="38" spans="1:66" ht="15">
      <c r="A38" s="62" t="s">
        <v>773</v>
      </c>
      <c r="B38" s="62" t="s">
        <v>786</v>
      </c>
      <c r="C38" s="81" t="s">
        <v>272</v>
      </c>
      <c r="D38" s="88">
        <v>5</v>
      </c>
      <c r="E38" s="89" t="s">
        <v>132</v>
      </c>
      <c r="F38" s="90">
        <v>16</v>
      </c>
      <c r="G38" s="81"/>
      <c r="H38" s="73"/>
      <c r="I38" s="91"/>
      <c r="J38" s="91"/>
      <c r="K38" s="34" t="s">
        <v>65</v>
      </c>
      <c r="L38" s="94">
        <v>38</v>
      </c>
      <c r="M38" s="94"/>
      <c r="N38" s="93"/>
      <c r="O38" s="64" t="s">
        <v>195</v>
      </c>
      <c r="P38" s="66">
        <v>43760.962743055556</v>
      </c>
      <c r="Q38" s="64" t="s">
        <v>796</v>
      </c>
      <c r="R38" s="64"/>
      <c r="S38" s="64"/>
      <c r="T38" s="64"/>
      <c r="U38" s="66">
        <v>43760.962743055556</v>
      </c>
      <c r="V38" s="67" t="s">
        <v>853</v>
      </c>
      <c r="W38" s="64"/>
      <c r="X38" s="64"/>
      <c r="Y38" s="70" t="s">
        <v>875</v>
      </c>
      <c r="Z38" s="64"/>
      <c r="AA38" s="104">
        <v>1</v>
      </c>
      <c r="AB38" s="48"/>
      <c r="AC38" s="49"/>
      <c r="AD38" s="48"/>
      <c r="AE38" s="49"/>
      <c r="AF38" s="48"/>
      <c r="AG38" s="49"/>
      <c r="AH38" s="48"/>
      <c r="AI38" s="49"/>
      <c r="AJ38" s="48"/>
      <c r="AK38" s="131" t="s">
        <v>806</v>
      </c>
      <c r="AL38" s="67" t="s">
        <v>806</v>
      </c>
      <c r="AM38" s="64" t="b">
        <v>0</v>
      </c>
      <c r="AN38" s="64">
        <v>12</v>
      </c>
      <c r="AO38" s="70" t="s">
        <v>275</v>
      </c>
      <c r="AP38" s="64" t="b">
        <v>0</v>
      </c>
      <c r="AQ38" s="64" t="s">
        <v>690</v>
      </c>
      <c r="AR38" s="64"/>
      <c r="AS38" s="70" t="s">
        <v>275</v>
      </c>
      <c r="AT38" s="64" t="b">
        <v>0</v>
      </c>
      <c r="AU38" s="64">
        <v>3</v>
      </c>
      <c r="AV38" s="70" t="s">
        <v>275</v>
      </c>
      <c r="AW38" s="64" t="s">
        <v>692</v>
      </c>
      <c r="AX38" s="64" t="b">
        <v>0</v>
      </c>
      <c r="AY38" s="70" t="s">
        <v>875</v>
      </c>
      <c r="AZ38" s="64" t="s">
        <v>337</v>
      </c>
      <c r="BA38" s="64">
        <v>0</v>
      </c>
      <c r="BB38" s="64">
        <v>0</v>
      </c>
      <c r="BC38" s="64"/>
      <c r="BD38" s="64"/>
      <c r="BE38" s="64"/>
      <c r="BF38" s="64"/>
      <c r="BG38" s="64"/>
      <c r="BH38" s="64"/>
      <c r="BI38" s="64"/>
      <c r="BJ38" s="64"/>
      <c r="BK38" s="63" t="str">
        <f>REPLACE(INDEX(GroupVertices[Group],MATCH(Edges[[#This Row],[Vertex 1]],GroupVertices[Vertex],0)),1,1,"")</f>
        <v>1</v>
      </c>
      <c r="BL38" s="63" t="str">
        <f>REPLACE(INDEX(GroupVertices[Group],MATCH(Edges[[#This Row],[Vertex 2]],GroupVertices[Vertex],0)),1,1,"")</f>
        <v>3</v>
      </c>
      <c r="BM38" s="127">
        <v>43760</v>
      </c>
      <c r="BN38" s="70" t="s">
        <v>831</v>
      </c>
    </row>
    <row r="39" spans="1:66" ht="15">
      <c r="A39" s="62" t="s">
        <v>780</v>
      </c>
      <c r="B39" s="62" t="s">
        <v>786</v>
      </c>
      <c r="C39" s="81" t="s">
        <v>272</v>
      </c>
      <c r="D39" s="88">
        <v>5</v>
      </c>
      <c r="E39" s="89" t="s">
        <v>132</v>
      </c>
      <c r="F39" s="90">
        <v>16</v>
      </c>
      <c r="G39" s="81"/>
      <c r="H39" s="73"/>
      <c r="I39" s="91"/>
      <c r="J39" s="91"/>
      <c r="K39" s="34" t="s">
        <v>65</v>
      </c>
      <c r="L39" s="94">
        <v>39</v>
      </c>
      <c r="M39" s="94"/>
      <c r="N39" s="93"/>
      <c r="O39" s="64" t="s">
        <v>195</v>
      </c>
      <c r="P39" s="66">
        <v>43761.622881944444</v>
      </c>
      <c r="Q39" s="64" t="s">
        <v>796</v>
      </c>
      <c r="R39" s="64"/>
      <c r="S39" s="64"/>
      <c r="T39" s="64"/>
      <c r="U39" s="66">
        <v>43761.622881944444</v>
      </c>
      <c r="V39" s="67" t="s">
        <v>854</v>
      </c>
      <c r="W39" s="64"/>
      <c r="X39" s="64"/>
      <c r="Y39" s="70" t="s">
        <v>876</v>
      </c>
      <c r="Z39" s="64"/>
      <c r="AA39" s="104">
        <v>1</v>
      </c>
      <c r="AB39" s="48"/>
      <c r="AC39" s="49"/>
      <c r="AD39" s="48"/>
      <c r="AE39" s="49"/>
      <c r="AF39" s="48"/>
      <c r="AG39" s="49"/>
      <c r="AH39" s="48"/>
      <c r="AI39" s="49"/>
      <c r="AJ39" s="48"/>
      <c r="AK39" s="131" t="s">
        <v>806</v>
      </c>
      <c r="AL39" s="67" t="s">
        <v>806</v>
      </c>
      <c r="AM39" s="64" t="b">
        <v>0</v>
      </c>
      <c r="AN39" s="64">
        <v>0</v>
      </c>
      <c r="AO39" s="70" t="s">
        <v>275</v>
      </c>
      <c r="AP39" s="64" t="b">
        <v>0</v>
      </c>
      <c r="AQ39" s="64" t="s">
        <v>690</v>
      </c>
      <c r="AR39" s="64"/>
      <c r="AS39" s="70" t="s">
        <v>275</v>
      </c>
      <c r="AT39" s="64" t="b">
        <v>0</v>
      </c>
      <c r="AU39" s="64">
        <v>3</v>
      </c>
      <c r="AV39" s="70" t="s">
        <v>875</v>
      </c>
      <c r="AW39" s="64" t="s">
        <v>340</v>
      </c>
      <c r="AX39" s="64" t="b">
        <v>0</v>
      </c>
      <c r="AY39" s="70" t="s">
        <v>875</v>
      </c>
      <c r="AZ39" s="64" t="s">
        <v>185</v>
      </c>
      <c r="BA39" s="64">
        <v>0</v>
      </c>
      <c r="BB39" s="64">
        <v>0</v>
      </c>
      <c r="BC39" s="64"/>
      <c r="BD39" s="64"/>
      <c r="BE39" s="64"/>
      <c r="BF39" s="64"/>
      <c r="BG39" s="64"/>
      <c r="BH39" s="64"/>
      <c r="BI39" s="64"/>
      <c r="BJ39" s="64"/>
      <c r="BK39" s="63" t="str">
        <f>REPLACE(INDEX(GroupVertices[Group],MATCH(Edges[[#This Row],[Vertex 1]],GroupVertices[Vertex],0)),1,1,"")</f>
        <v>3</v>
      </c>
      <c r="BL39" s="63" t="str">
        <f>REPLACE(INDEX(GroupVertices[Group],MATCH(Edges[[#This Row],[Vertex 2]],GroupVertices[Vertex],0)),1,1,"")</f>
        <v>3</v>
      </c>
      <c r="BM39" s="127">
        <v>43761</v>
      </c>
      <c r="BN39" s="70" t="s">
        <v>832</v>
      </c>
    </row>
    <row r="40" spans="1:66" ht="15">
      <c r="A40" s="62" t="s">
        <v>773</v>
      </c>
      <c r="B40" s="62" t="s">
        <v>780</v>
      </c>
      <c r="C40" s="81" t="s">
        <v>770</v>
      </c>
      <c r="D40" s="88">
        <v>7.5</v>
      </c>
      <c r="E40" s="89" t="s">
        <v>136</v>
      </c>
      <c r="F40" s="90">
        <v>14.333333333333334</v>
      </c>
      <c r="G40" s="81"/>
      <c r="H40" s="73"/>
      <c r="I40" s="91"/>
      <c r="J40" s="91"/>
      <c r="K40" s="34" t="s">
        <v>66</v>
      </c>
      <c r="L40" s="94">
        <v>40</v>
      </c>
      <c r="M40" s="94"/>
      <c r="N40" s="93"/>
      <c r="O40" s="64" t="s">
        <v>195</v>
      </c>
      <c r="P40" s="66">
        <v>43760.962743055556</v>
      </c>
      <c r="Q40" s="64" t="s">
        <v>796</v>
      </c>
      <c r="R40" s="64"/>
      <c r="S40" s="64"/>
      <c r="T40" s="64"/>
      <c r="U40" s="66">
        <v>43760.962743055556</v>
      </c>
      <c r="V40" s="67" t="s">
        <v>853</v>
      </c>
      <c r="W40" s="64"/>
      <c r="X40" s="64"/>
      <c r="Y40" s="70" t="s">
        <v>875</v>
      </c>
      <c r="Z40" s="64"/>
      <c r="AA40" s="104">
        <v>2</v>
      </c>
      <c r="AB40" s="48">
        <v>0</v>
      </c>
      <c r="AC40" s="49">
        <v>0</v>
      </c>
      <c r="AD40" s="48">
        <v>0</v>
      </c>
      <c r="AE40" s="49">
        <v>0</v>
      </c>
      <c r="AF40" s="48">
        <v>0</v>
      </c>
      <c r="AG40" s="49">
        <v>0</v>
      </c>
      <c r="AH40" s="48">
        <v>9</v>
      </c>
      <c r="AI40" s="49">
        <v>100</v>
      </c>
      <c r="AJ40" s="48">
        <v>9</v>
      </c>
      <c r="AK40" s="131" t="s">
        <v>806</v>
      </c>
      <c r="AL40" s="67" t="s">
        <v>806</v>
      </c>
      <c r="AM40" s="64" t="b">
        <v>0</v>
      </c>
      <c r="AN40" s="64">
        <v>12</v>
      </c>
      <c r="AO40" s="70" t="s">
        <v>275</v>
      </c>
      <c r="AP40" s="64" t="b">
        <v>0</v>
      </c>
      <c r="AQ40" s="64" t="s">
        <v>690</v>
      </c>
      <c r="AR40" s="64"/>
      <c r="AS40" s="70" t="s">
        <v>275</v>
      </c>
      <c r="AT40" s="64" t="b">
        <v>0</v>
      </c>
      <c r="AU40" s="64">
        <v>3</v>
      </c>
      <c r="AV40" s="70" t="s">
        <v>275</v>
      </c>
      <c r="AW40" s="64" t="s">
        <v>692</v>
      </c>
      <c r="AX40" s="64" t="b">
        <v>0</v>
      </c>
      <c r="AY40" s="70" t="s">
        <v>875</v>
      </c>
      <c r="AZ40" s="64" t="s">
        <v>337</v>
      </c>
      <c r="BA40" s="64">
        <v>0</v>
      </c>
      <c r="BB40" s="64">
        <v>0</v>
      </c>
      <c r="BC40" s="64"/>
      <c r="BD40" s="64"/>
      <c r="BE40" s="64"/>
      <c r="BF40" s="64"/>
      <c r="BG40" s="64"/>
      <c r="BH40" s="64"/>
      <c r="BI40" s="64"/>
      <c r="BJ40" s="64"/>
      <c r="BK40" s="63" t="str">
        <f>REPLACE(INDEX(GroupVertices[Group],MATCH(Edges[[#This Row],[Vertex 1]],GroupVertices[Vertex],0)),1,1,"")</f>
        <v>1</v>
      </c>
      <c r="BL40" s="63" t="str">
        <f>REPLACE(INDEX(GroupVertices[Group],MATCH(Edges[[#This Row],[Vertex 2]],GroupVertices[Vertex],0)),1,1,"")</f>
        <v>3</v>
      </c>
      <c r="BM40" s="127">
        <v>43760</v>
      </c>
      <c r="BN40" s="70" t="s">
        <v>831</v>
      </c>
    </row>
    <row r="41" spans="1:66" ht="15">
      <c r="A41" s="62" t="s">
        <v>773</v>
      </c>
      <c r="B41" s="62" t="s">
        <v>780</v>
      </c>
      <c r="C41" s="81" t="s">
        <v>770</v>
      </c>
      <c r="D41" s="88">
        <v>7.5</v>
      </c>
      <c r="E41" s="89" t="s">
        <v>136</v>
      </c>
      <c r="F41" s="90">
        <v>14.333333333333334</v>
      </c>
      <c r="G41" s="81"/>
      <c r="H41" s="73"/>
      <c r="I41" s="91"/>
      <c r="J41" s="91"/>
      <c r="K41" s="34" t="s">
        <v>66</v>
      </c>
      <c r="L41" s="94">
        <v>41</v>
      </c>
      <c r="M41" s="94"/>
      <c r="N41" s="93"/>
      <c r="O41" s="64" t="s">
        <v>195</v>
      </c>
      <c r="P41" s="66">
        <v>43760.94136574074</v>
      </c>
      <c r="Q41" s="64" t="s">
        <v>799</v>
      </c>
      <c r="R41" s="64"/>
      <c r="S41" s="64"/>
      <c r="T41" s="64"/>
      <c r="U41" s="66">
        <v>43760.94136574074</v>
      </c>
      <c r="V41" s="67" t="s">
        <v>855</v>
      </c>
      <c r="W41" s="64"/>
      <c r="X41" s="64"/>
      <c r="Y41" s="70" t="s">
        <v>877</v>
      </c>
      <c r="Z41" s="64"/>
      <c r="AA41" s="104">
        <v>2</v>
      </c>
      <c r="AB41" s="48">
        <v>0</v>
      </c>
      <c r="AC41" s="49">
        <v>0</v>
      </c>
      <c r="AD41" s="48">
        <v>0</v>
      </c>
      <c r="AE41" s="49">
        <v>0</v>
      </c>
      <c r="AF41" s="48">
        <v>0</v>
      </c>
      <c r="AG41" s="49">
        <v>0</v>
      </c>
      <c r="AH41" s="48">
        <v>16</v>
      </c>
      <c r="AI41" s="49">
        <v>100</v>
      </c>
      <c r="AJ41" s="48">
        <v>16</v>
      </c>
      <c r="AK41" s="131" t="s">
        <v>809</v>
      </c>
      <c r="AL41" s="67" t="s">
        <v>809</v>
      </c>
      <c r="AM41" s="64" t="b">
        <v>0</v>
      </c>
      <c r="AN41" s="64">
        <v>19</v>
      </c>
      <c r="AO41" s="70" t="s">
        <v>275</v>
      </c>
      <c r="AP41" s="64" t="b">
        <v>0</v>
      </c>
      <c r="AQ41" s="64" t="s">
        <v>690</v>
      </c>
      <c r="AR41" s="64"/>
      <c r="AS41" s="70" t="s">
        <v>275</v>
      </c>
      <c r="AT41" s="64" t="b">
        <v>0</v>
      </c>
      <c r="AU41" s="64">
        <v>2</v>
      </c>
      <c r="AV41" s="70" t="s">
        <v>275</v>
      </c>
      <c r="AW41" s="64" t="s">
        <v>692</v>
      </c>
      <c r="AX41" s="64" t="b">
        <v>0</v>
      </c>
      <c r="AY41" s="70" t="s">
        <v>877</v>
      </c>
      <c r="AZ41" s="64" t="s">
        <v>337</v>
      </c>
      <c r="BA41" s="64">
        <v>0</v>
      </c>
      <c r="BB41" s="64">
        <v>0</v>
      </c>
      <c r="BC41" s="64"/>
      <c r="BD41" s="64"/>
      <c r="BE41" s="64"/>
      <c r="BF41" s="64"/>
      <c r="BG41" s="64"/>
      <c r="BH41" s="64"/>
      <c r="BI41" s="64"/>
      <c r="BJ41" s="64"/>
      <c r="BK41" s="63" t="str">
        <f>REPLACE(INDEX(GroupVertices[Group],MATCH(Edges[[#This Row],[Vertex 1]],GroupVertices[Vertex],0)),1,1,"")</f>
        <v>1</v>
      </c>
      <c r="BL41" s="63" t="str">
        <f>REPLACE(INDEX(GroupVertices[Group],MATCH(Edges[[#This Row],[Vertex 2]],GroupVertices[Vertex],0)),1,1,"")</f>
        <v>3</v>
      </c>
      <c r="BM41" s="127">
        <v>43760</v>
      </c>
      <c r="BN41" s="70" t="s">
        <v>833</v>
      </c>
    </row>
    <row r="42" spans="1:66" ht="15">
      <c r="A42" s="62" t="s">
        <v>780</v>
      </c>
      <c r="B42" s="62" t="s">
        <v>773</v>
      </c>
      <c r="C42" s="81" t="s">
        <v>1152</v>
      </c>
      <c r="D42" s="88">
        <v>10</v>
      </c>
      <c r="E42" s="89" t="s">
        <v>136</v>
      </c>
      <c r="F42" s="90">
        <v>12.666666666666666</v>
      </c>
      <c r="G42" s="81"/>
      <c r="H42" s="73"/>
      <c r="I42" s="91"/>
      <c r="J42" s="91"/>
      <c r="K42" s="34" t="s">
        <v>66</v>
      </c>
      <c r="L42" s="94">
        <v>42</v>
      </c>
      <c r="M42" s="94"/>
      <c r="N42" s="93"/>
      <c r="O42" s="64" t="s">
        <v>337</v>
      </c>
      <c r="P42" s="66">
        <v>43755.704976851855</v>
      </c>
      <c r="Q42" s="64" t="s">
        <v>791</v>
      </c>
      <c r="R42" s="64"/>
      <c r="S42" s="64"/>
      <c r="T42" s="64"/>
      <c r="U42" s="66">
        <v>43755.704976851855</v>
      </c>
      <c r="V42" s="67" t="s">
        <v>856</v>
      </c>
      <c r="W42" s="64"/>
      <c r="X42" s="64"/>
      <c r="Y42" s="70" t="s">
        <v>878</v>
      </c>
      <c r="Z42" s="64"/>
      <c r="AA42" s="104">
        <v>3</v>
      </c>
      <c r="AB42" s="48"/>
      <c r="AC42" s="49"/>
      <c r="AD42" s="48"/>
      <c r="AE42" s="49"/>
      <c r="AF42" s="48"/>
      <c r="AG42" s="49"/>
      <c r="AH42" s="48"/>
      <c r="AI42" s="49"/>
      <c r="AJ42" s="48"/>
      <c r="AK42" s="109"/>
      <c r="AL42" s="67" t="s">
        <v>817</v>
      </c>
      <c r="AM42" s="64" t="b">
        <v>0</v>
      </c>
      <c r="AN42" s="64">
        <v>0</v>
      </c>
      <c r="AO42" s="70" t="s">
        <v>275</v>
      </c>
      <c r="AP42" s="64" t="b">
        <v>0</v>
      </c>
      <c r="AQ42" s="64" t="s">
        <v>690</v>
      </c>
      <c r="AR42" s="64"/>
      <c r="AS42" s="70" t="s">
        <v>275</v>
      </c>
      <c r="AT42" s="64" t="b">
        <v>0</v>
      </c>
      <c r="AU42" s="64">
        <v>2</v>
      </c>
      <c r="AV42" s="70" t="s">
        <v>881</v>
      </c>
      <c r="AW42" s="64" t="s">
        <v>340</v>
      </c>
      <c r="AX42" s="64" t="b">
        <v>0</v>
      </c>
      <c r="AY42" s="70" t="s">
        <v>881</v>
      </c>
      <c r="AZ42" s="64" t="s">
        <v>185</v>
      </c>
      <c r="BA42" s="64">
        <v>0</v>
      </c>
      <c r="BB42" s="64">
        <v>0</v>
      </c>
      <c r="BC42" s="64"/>
      <c r="BD42" s="64"/>
      <c r="BE42" s="64"/>
      <c r="BF42" s="64"/>
      <c r="BG42" s="64"/>
      <c r="BH42" s="64"/>
      <c r="BI42" s="64"/>
      <c r="BJ42" s="64"/>
      <c r="BK42" s="63" t="str">
        <f>REPLACE(INDEX(GroupVertices[Group],MATCH(Edges[[#This Row],[Vertex 1]],GroupVertices[Vertex],0)),1,1,"")</f>
        <v>3</v>
      </c>
      <c r="BL42" s="63" t="str">
        <f>REPLACE(INDEX(GroupVertices[Group],MATCH(Edges[[#This Row],[Vertex 2]],GroupVertices[Vertex],0)),1,1,"")</f>
        <v>1</v>
      </c>
      <c r="BM42" s="127">
        <v>43755</v>
      </c>
      <c r="BN42" s="70" t="s">
        <v>834</v>
      </c>
    </row>
    <row r="43" spans="1:66" ht="15">
      <c r="A43" s="62" t="s">
        <v>780</v>
      </c>
      <c r="B43" s="62" t="s">
        <v>783</v>
      </c>
      <c r="C43" s="81" t="s">
        <v>1152</v>
      </c>
      <c r="D43" s="88">
        <v>10</v>
      </c>
      <c r="E43" s="89" t="s">
        <v>136</v>
      </c>
      <c r="F43" s="90">
        <v>12.666666666666666</v>
      </c>
      <c r="G43" s="81"/>
      <c r="H43" s="73"/>
      <c r="I43" s="91"/>
      <c r="J43" s="91"/>
      <c r="K43" s="34" t="s">
        <v>65</v>
      </c>
      <c r="L43" s="94">
        <v>43</v>
      </c>
      <c r="M43" s="94"/>
      <c r="N43" s="93"/>
      <c r="O43" s="64" t="s">
        <v>195</v>
      </c>
      <c r="P43" s="66">
        <v>43755.704976851855</v>
      </c>
      <c r="Q43" s="64" t="s">
        <v>791</v>
      </c>
      <c r="R43" s="64"/>
      <c r="S43" s="64"/>
      <c r="T43" s="64"/>
      <c r="U43" s="66">
        <v>43755.704976851855</v>
      </c>
      <c r="V43" s="67" t="s">
        <v>856</v>
      </c>
      <c r="W43" s="64"/>
      <c r="X43" s="64"/>
      <c r="Y43" s="70" t="s">
        <v>878</v>
      </c>
      <c r="Z43" s="64"/>
      <c r="AA43" s="104">
        <v>3</v>
      </c>
      <c r="AB43" s="48">
        <v>0</v>
      </c>
      <c r="AC43" s="49">
        <v>0</v>
      </c>
      <c r="AD43" s="48">
        <v>0</v>
      </c>
      <c r="AE43" s="49">
        <v>0</v>
      </c>
      <c r="AF43" s="48">
        <v>0</v>
      </c>
      <c r="AG43" s="49">
        <v>0</v>
      </c>
      <c r="AH43" s="48">
        <v>19</v>
      </c>
      <c r="AI43" s="49">
        <v>100</v>
      </c>
      <c r="AJ43" s="48">
        <v>19</v>
      </c>
      <c r="AK43" s="109"/>
      <c r="AL43" s="67" t="s">
        <v>817</v>
      </c>
      <c r="AM43" s="64" t="b">
        <v>0</v>
      </c>
      <c r="AN43" s="64">
        <v>0</v>
      </c>
      <c r="AO43" s="70" t="s">
        <v>275</v>
      </c>
      <c r="AP43" s="64" t="b">
        <v>0</v>
      </c>
      <c r="AQ43" s="64" t="s">
        <v>690</v>
      </c>
      <c r="AR43" s="64"/>
      <c r="AS43" s="70" t="s">
        <v>275</v>
      </c>
      <c r="AT43" s="64" t="b">
        <v>0</v>
      </c>
      <c r="AU43" s="64">
        <v>2</v>
      </c>
      <c r="AV43" s="70" t="s">
        <v>881</v>
      </c>
      <c r="AW43" s="64" t="s">
        <v>340</v>
      </c>
      <c r="AX43" s="64" t="b">
        <v>0</v>
      </c>
      <c r="AY43" s="70" t="s">
        <v>881</v>
      </c>
      <c r="AZ43" s="64" t="s">
        <v>185</v>
      </c>
      <c r="BA43" s="64">
        <v>0</v>
      </c>
      <c r="BB43" s="64">
        <v>0</v>
      </c>
      <c r="BC43" s="64"/>
      <c r="BD43" s="64"/>
      <c r="BE43" s="64"/>
      <c r="BF43" s="64"/>
      <c r="BG43" s="64"/>
      <c r="BH43" s="64"/>
      <c r="BI43" s="64"/>
      <c r="BJ43" s="64"/>
      <c r="BK43" s="63" t="str">
        <f>REPLACE(INDEX(GroupVertices[Group],MATCH(Edges[[#This Row],[Vertex 1]],GroupVertices[Vertex],0)),1,1,"")</f>
        <v>3</v>
      </c>
      <c r="BL43" s="63" t="str">
        <f>REPLACE(INDEX(GroupVertices[Group],MATCH(Edges[[#This Row],[Vertex 2]],GroupVertices[Vertex],0)),1,1,"")</f>
        <v>1</v>
      </c>
      <c r="BM43" s="127">
        <v>43755</v>
      </c>
      <c r="BN43" s="70" t="s">
        <v>834</v>
      </c>
    </row>
    <row r="44" spans="1:66" ht="15">
      <c r="A44" s="62" t="s">
        <v>780</v>
      </c>
      <c r="B44" s="62" t="s">
        <v>773</v>
      </c>
      <c r="C44" s="81" t="s">
        <v>1152</v>
      </c>
      <c r="D44" s="88">
        <v>10</v>
      </c>
      <c r="E44" s="89" t="s">
        <v>136</v>
      </c>
      <c r="F44" s="90">
        <v>12.666666666666666</v>
      </c>
      <c r="G44" s="81"/>
      <c r="H44" s="73"/>
      <c r="I44" s="91"/>
      <c r="J44" s="91"/>
      <c r="K44" s="34" t="s">
        <v>66</v>
      </c>
      <c r="L44" s="94">
        <v>44</v>
      </c>
      <c r="M44" s="94"/>
      <c r="N44" s="93"/>
      <c r="O44" s="64" t="s">
        <v>337</v>
      </c>
      <c r="P44" s="66">
        <v>43761.622881944444</v>
      </c>
      <c r="Q44" s="64" t="s">
        <v>796</v>
      </c>
      <c r="R44" s="64"/>
      <c r="S44" s="64"/>
      <c r="T44" s="64"/>
      <c r="U44" s="66">
        <v>43761.622881944444</v>
      </c>
      <c r="V44" s="67" t="s">
        <v>854</v>
      </c>
      <c r="W44" s="64"/>
      <c r="X44" s="64"/>
      <c r="Y44" s="70" t="s">
        <v>876</v>
      </c>
      <c r="Z44" s="64"/>
      <c r="AA44" s="104">
        <v>3</v>
      </c>
      <c r="AB44" s="48"/>
      <c r="AC44" s="49"/>
      <c r="AD44" s="48"/>
      <c r="AE44" s="49"/>
      <c r="AF44" s="48"/>
      <c r="AG44" s="49"/>
      <c r="AH44" s="48"/>
      <c r="AI44" s="49"/>
      <c r="AJ44" s="48"/>
      <c r="AK44" s="131" t="s">
        <v>806</v>
      </c>
      <c r="AL44" s="67" t="s">
        <v>806</v>
      </c>
      <c r="AM44" s="64" t="b">
        <v>0</v>
      </c>
      <c r="AN44" s="64">
        <v>0</v>
      </c>
      <c r="AO44" s="70" t="s">
        <v>275</v>
      </c>
      <c r="AP44" s="64" t="b">
        <v>0</v>
      </c>
      <c r="AQ44" s="64" t="s">
        <v>690</v>
      </c>
      <c r="AR44" s="64"/>
      <c r="AS44" s="70" t="s">
        <v>275</v>
      </c>
      <c r="AT44" s="64" t="b">
        <v>0</v>
      </c>
      <c r="AU44" s="64">
        <v>3</v>
      </c>
      <c r="AV44" s="70" t="s">
        <v>875</v>
      </c>
      <c r="AW44" s="64" t="s">
        <v>340</v>
      </c>
      <c r="AX44" s="64" t="b">
        <v>0</v>
      </c>
      <c r="AY44" s="70" t="s">
        <v>875</v>
      </c>
      <c r="AZ44" s="64" t="s">
        <v>185</v>
      </c>
      <c r="BA44" s="64">
        <v>0</v>
      </c>
      <c r="BB44" s="64">
        <v>0</v>
      </c>
      <c r="BC44" s="64"/>
      <c r="BD44" s="64"/>
      <c r="BE44" s="64"/>
      <c r="BF44" s="64"/>
      <c r="BG44" s="64"/>
      <c r="BH44" s="64"/>
      <c r="BI44" s="64"/>
      <c r="BJ44" s="64"/>
      <c r="BK44" s="63" t="str">
        <f>REPLACE(INDEX(GroupVertices[Group],MATCH(Edges[[#This Row],[Vertex 1]],GroupVertices[Vertex],0)),1,1,"")</f>
        <v>3</v>
      </c>
      <c r="BL44" s="63" t="str">
        <f>REPLACE(INDEX(GroupVertices[Group],MATCH(Edges[[#This Row],[Vertex 2]],GroupVertices[Vertex],0)),1,1,"")</f>
        <v>1</v>
      </c>
      <c r="BM44" s="127">
        <v>43761</v>
      </c>
      <c r="BN44" s="70" t="s">
        <v>832</v>
      </c>
    </row>
    <row r="45" spans="1:66" ht="15">
      <c r="A45" s="62" t="s">
        <v>780</v>
      </c>
      <c r="B45" s="62" t="s">
        <v>783</v>
      </c>
      <c r="C45" s="81" t="s">
        <v>1152</v>
      </c>
      <c r="D45" s="88">
        <v>10</v>
      </c>
      <c r="E45" s="89" t="s">
        <v>136</v>
      </c>
      <c r="F45" s="90">
        <v>12.666666666666666</v>
      </c>
      <c r="G45" s="81"/>
      <c r="H45" s="73"/>
      <c r="I45" s="91"/>
      <c r="J45" s="91"/>
      <c r="K45" s="34" t="s">
        <v>65</v>
      </c>
      <c r="L45" s="94">
        <v>45</v>
      </c>
      <c r="M45" s="94"/>
      <c r="N45" s="93"/>
      <c r="O45" s="64" t="s">
        <v>195</v>
      </c>
      <c r="P45" s="66">
        <v>43761.622881944444</v>
      </c>
      <c r="Q45" s="64" t="s">
        <v>796</v>
      </c>
      <c r="R45" s="64"/>
      <c r="S45" s="64"/>
      <c r="T45" s="64"/>
      <c r="U45" s="66">
        <v>43761.622881944444</v>
      </c>
      <c r="V45" s="67" t="s">
        <v>854</v>
      </c>
      <c r="W45" s="64"/>
      <c r="X45" s="64"/>
      <c r="Y45" s="70" t="s">
        <v>876</v>
      </c>
      <c r="Z45" s="64"/>
      <c r="AA45" s="104">
        <v>3</v>
      </c>
      <c r="AB45" s="48">
        <v>0</v>
      </c>
      <c r="AC45" s="49">
        <v>0</v>
      </c>
      <c r="AD45" s="48">
        <v>0</v>
      </c>
      <c r="AE45" s="49">
        <v>0</v>
      </c>
      <c r="AF45" s="48">
        <v>0</v>
      </c>
      <c r="AG45" s="49">
        <v>0</v>
      </c>
      <c r="AH45" s="48">
        <v>9</v>
      </c>
      <c r="AI45" s="49">
        <v>100</v>
      </c>
      <c r="AJ45" s="48">
        <v>9</v>
      </c>
      <c r="AK45" s="131" t="s">
        <v>806</v>
      </c>
      <c r="AL45" s="67" t="s">
        <v>806</v>
      </c>
      <c r="AM45" s="64" t="b">
        <v>0</v>
      </c>
      <c r="AN45" s="64">
        <v>0</v>
      </c>
      <c r="AO45" s="70" t="s">
        <v>275</v>
      </c>
      <c r="AP45" s="64" t="b">
        <v>0</v>
      </c>
      <c r="AQ45" s="64" t="s">
        <v>690</v>
      </c>
      <c r="AR45" s="64"/>
      <c r="AS45" s="70" t="s">
        <v>275</v>
      </c>
      <c r="AT45" s="64" t="b">
        <v>0</v>
      </c>
      <c r="AU45" s="64">
        <v>3</v>
      </c>
      <c r="AV45" s="70" t="s">
        <v>875</v>
      </c>
      <c r="AW45" s="64" t="s">
        <v>340</v>
      </c>
      <c r="AX45" s="64" t="b">
        <v>0</v>
      </c>
      <c r="AY45" s="70" t="s">
        <v>875</v>
      </c>
      <c r="AZ45" s="64" t="s">
        <v>185</v>
      </c>
      <c r="BA45" s="64">
        <v>0</v>
      </c>
      <c r="BB45" s="64">
        <v>0</v>
      </c>
      <c r="BC45" s="64"/>
      <c r="BD45" s="64"/>
      <c r="BE45" s="64"/>
      <c r="BF45" s="64"/>
      <c r="BG45" s="64"/>
      <c r="BH45" s="64"/>
      <c r="BI45" s="64"/>
      <c r="BJ45" s="64"/>
      <c r="BK45" s="63" t="str">
        <f>REPLACE(INDEX(GroupVertices[Group],MATCH(Edges[[#This Row],[Vertex 1]],GroupVertices[Vertex],0)),1,1,"")</f>
        <v>3</v>
      </c>
      <c r="BL45" s="63" t="str">
        <f>REPLACE(INDEX(GroupVertices[Group],MATCH(Edges[[#This Row],[Vertex 2]],GroupVertices[Vertex],0)),1,1,"")</f>
        <v>1</v>
      </c>
      <c r="BM45" s="127">
        <v>43761</v>
      </c>
      <c r="BN45" s="70" t="s">
        <v>832</v>
      </c>
    </row>
    <row r="46" spans="1:66" ht="15">
      <c r="A46" s="62" t="s">
        <v>780</v>
      </c>
      <c r="B46" s="62" t="s">
        <v>773</v>
      </c>
      <c r="C46" s="81" t="s">
        <v>1152</v>
      </c>
      <c r="D46" s="88">
        <v>10</v>
      </c>
      <c r="E46" s="89" t="s">
        <v>136</v>
      </c>
      <c r="F46" s="90">
        <v>12.666666666666666</v>
      </c>
      <c r="G46" s="81"/>
      <c r="H46" s="73"/>
      <c r="I46" s="91"/>
      <c r="J46" s="91"/>
      <c r="K46" s="34" t="s">
        <v>66</v>
      </c>
      <c r="L46" s="94">
        <v>46</v>
      </c>
      <c r="M46" s="94"/>
      <c r="N46" s="93"/>
      <c r="O46" s="64" t="s">
        <v>337</v>
      </c>
      <c r="P46" s="66">
        <v>43761.623078703706</v>
      </c>
      <c r="Q46" s="64" t="s">
        <v>799</v>
      </c>
      <c r="R46" s="64"/>
      <c r="S46" s="64"/>
      <c r="T46" s="64"/>
      <c r="U46" s="66">
        <v>43761.623078703706</v>
      </c>
      <c r="V46" s="67" t="s">
        <v>857</v>
      </c>
      <c r="W46" s="64"/>
      <c r="X46" s="64"/>
      <c r="Y46" s="70" t="s">
        <v>879</v>
      </c>
      <c r="Z46" s="64"/>
      <c r="AA46" s="104">
        <v>3</v>
      </c>
      <c r="AB46" s="48"/>
      <c r="AC46" s="49"/>
      <c r="AD46" s="48"/>
      <c r="AE46" s="49"/>
      <c r="AF46" s="48"/>
      <c r="AG46" s="49"/>
      <c r="AH46" s="48"/>
      <c r="AI46" s="49"/>
      <c r="AJ46" s="48"/>
      <c r="AK46" s="109"/>
      <c r="AL46" s="67" t="s">
        <v>817</v>
      </c>
      <c r="AM46" s="64" t="b">
        <v>0</v>
      </c>
      <c r="AN46" s="64">
        <v>0</v>
      </c>
      <c r="AO46" s="70" t="s">
        <v>275</v>
      </c>
      <c r="AP46" s="64" t="b">
        <v>0</v>
      </c>
      <c r="AQ46" s="64" t="s">
        <v>690</v>
      </c>
      <c r="AR46" s="64"/>
      <c r="AS46" s="70" t="s">
        <v>275</v>
      </c>
      <c r="AT46" s="64" t="b">
        <v>0</v>
      </c>
      <c r="AU46" s="64">
        <v>2</v>
      </c>
      <c r="AV46" s="70" t="s">
        <v>877</v>
      </c>
      <c r="AW46" s="64" t="s">
        <v>340</v>
      </c>
      <c r="AX46" s="64" t="b">
        <v>0</v>
      </c>
      <c r="AY46" s="70" t="s">
        <v>877</v>
      </c>
      <c r="AZ46" s="64" t="s">
        <v>185</v>
      </c>
      <c r="BA46" s="64">
        <v>0</v>
      </c>
      <c r="BB46" s="64">
        <v>0</v>
      </c>
      <c r="BC46" s="64"/>
      <c r="BD46" s="64"/>
      <c r="BE46" s="64"/>
      <c r="BF46" s="64"/>
      <c r="BG46" s="64"/>
      <c r="BH46" s="64"/>
      <c r="BI46" s="64"/>
      <c r="BJ46" s="64"/>
      <c r="BK46" s="63" t="str">
        <f>REPLACE(INDEX(GroupVertices[Group],MATCH(Edges[[#This Row],[Vertex 1]],GroupVertices[Vertex],0)),1,1,"")</f>
        <v>3</v>
      </c>
      <c r="BL46" s="63" t="str">
        <f>REPLACE(INDEX(GroupVertices[Group],MATCH(Edges[[#This Row],[Vertex 2]],GroupVertices[Vertex],0)),1,1,"")</f>
        <v>1</v>
      </c>
      <c r="BM46" s="127">
        <v>43761</v>
      </c>
      <c r="BN46" s="70" t="s">
        <v>835</v>
      </c>
    </row>
    <row r="47" spans="1:66" ht="15">
      <c r="A47" s="62" t="s">
        <v>780</v>
      </c>
      <c r="B47" s="62" t="s">
        <v>783</v>
      </c>
      <c r="C47" s="81" t="s">
        <v>1152</v>
      </c>
      <c r="D47" s="88">
        <v>10</v>
      </c>
      <c r="E47" s="89" t="s">
        <v>136</v>
      </c>
      <c r="F47" s="90">
        <v>12.666666666666666</v>
      </c>
      <c r="G47" s="81"/>
      <c r="H47" s="73"/>
      <c r="I47" s="91"/>
      <c r="J47" s="91"/>
      <c r="K47" s="34" t="s">
        <v>65</v>
      </c>
      <c r="L47" s="94">
        <v>47</v>
      </c>
      <c r="M47" s="94"/>
      <c r="N47" s="93"/>
      <c r="O47" s="64" t="s">
        <v>195</v>
      </c>
      <c r="P47" s="66">
        <v>43761.623078703706</v>
      </c>
      <c r="Q47" s="64" t="s">
        <v>799</v>
      </c>
      <c r="R47" s="64"/>
      <c r="S47" s="64"/>
      <c r="T47" s="64"/>
      <c r="U47" s="66">
        <v>43761.623078703706</v>
      </c>
      <c r="V47" s="67" t="s">
        <v>857</v>
      </c>
      <c r="W47" s="64"/>
      <c r="X47" s="64"/>
      <c r="Y47" s="70" t="s">
        <v>879</v>
      </c>
      <c r="Z47" s="64"/>
      <c r="AA47" s="104">
        <v>3</v>
      </c>
      <c r="AB47" s="48">
        <v>0</v>
      </c>
      <c r="AC47" s="49">
        <v>0</v>
      </c>
      <c r="AD47" s="48">
        <v>0</v>
      </c>
      <c r="AE47" s="49">
        <v>0</v>
      </c>
      <c r="AF47" s="48">
        <v>0</v>
      </c>
      <c r="AG47" s="49">
        <v>0</v>
      </c>
      <c r="AH47" s="48">
        <v>16</v>
      </c>
      <c r="AI47" s="49">
        <v>100</v>
      </c>
      <c r="AJ47" s="48">
        <v>16</v>
      </c>
      <c r="AK47" s="109"/>
      <c r="AL47" s="67" t="s">
        <v>817</v>
      </c>
      <c r="AM47" s="64" t="b">
        <v>0</v>
      </c>
      <c r="AN47" s="64">
        <v>0</v>
      </c>
      <c r="AO47" s="70" t="s">
        <v>275</v>
      </c>
      <c r="AP47" s="64" t="b">
        <v>0</v>
      </c>
      <c r="AQ47" s="64" t="s">
        <v>690</v>
      </c>
      <c r="AR47" s="64"/>
      <c r="AS47" s="70" t="s">
        <v>275</v>
      </c>
      <c r="AT47" s="64" t="b">
        <v>0</v>
      </c>
      <c r="AU47" s="64">
        <v>2</v>
      </c>
      <c r="AV47" s="70" t="s">
        <v>877</v>
      </c>
      <c r="AW47" s="64" t="s">
        <v>340</v>
      </c>
      <c r="AX47" s="64" t="b">
        <v>0</v>
      </c>
      <c r="AY47" s="70" t="s">
        <v>877</v>
      </c>
      <c r="AZ47" s="64" t="s">
        <v>185</v>
      </c>
      <c r="BA47" s="64">
        <v>0</v>
      </c>
      <c r="BB47" s="64">
        <v>0</v>
      </c>
      <c r="BC47" s="64"/>
      <c r="BD47" s="64"/>
      <c r="BE47" s="64"/>
      <c r="BF47" s="64"/>
      <c r="BG47" s="64"/>
      <c r="BH47" s="64"/>
      <c r="BI47" s="64"/>
      <c r="BJ47" s="64"/>
      <c r="BK47" s="63" t="str">
        <f>REPLACE(INDEX(GroupVertices[Group],MATCH(Edges[[#This Row],[Vertex 1]],GroupVertices[Vertex],0)),1,1,"")</f>
        <v>3</v>
      </c>
      <c r="BL47" s="63" t="str">
        <f>REPLACE(INDEX(GroupVertices[Group],MATCH(Edges[[#This Row],[Vertex 2]],GroupVertices[Vertex],0)),1,1,"")</f>
        <v>1</v>
      </c>
      <c r="BM47" s="127">
        <v>43761</v>
      </c>
      <c r="BN47" s="70" t="s">
        <v>835</v>
      </c>
    </row>
    <row r="48" spans="1:66" ht="15">
      <c r="A48" s="62" t="s">
        <v>781</v>
      </c>
      <c r="B48" s="62" t="s">
        <v>780</v>
      </c>
      <c r="C48" s="81" t="s">
        <v>272</v>
      </c>
      <c r="D48" s="88">
        <v>5</v>
      </c>
      <c r="E48" s="89" t="s">
        <v>132</v>
      </c>
      <c r="F48" s="90">
        <v>16</v>
      </c>
      <c r="G48" s="81"/>
      <c r="H48" s="73"/>
      <c r="I48" s="91"/>
      <c r="J48" s="91"/>
      <c r="K48" s="34" t="s">
        <v>65</v>
      </c>
      <c r="L48" s="94">
        <v>48</v>
      </c>
      <c r="M48" s="94"/>
      <c r="N48" s="93"/>
      <c r="O48" s="64" t="s">
        <v>195</v>
      </c>
      <c r="P48" s="66">
        <v>43761.932708333334</v>
      </c>
      <c r="Q48" s="64" t="s">
        <v>799</v>
      </c>
      <c r="R48" s="64"/>
      <c r="S48" s="64"/>
      <c r="T48" s="64"/>
      <c r="U48" s="66">
        <v>43761.932708333334</v>
      </c>
      <c r="V48" s="67" t="s">
        <v>858</v>
      </c>
      <c r="W48" s="64"/>
      <c r="X48" s="64"/>
      <c r="Y48" s="70" t="s">
        <v>880</v>
      </c>
      <c r="Z48" s="64"/>
      <c r="AA48" s="104">
        <v>1</v>
      </c>
      <c r="AB48" s="48"/>
      <c r="AC48" s="49"/>
      <c r="AD48" s="48"/>
      <c r="AE48" s="49"/>
      <c r="AF48" s="48"/>
      <c r="AG48" s="49"/>
      <c r="AH48" s="48"/>
      <c r="AI48" s="49"/>
      <c r="AJ48" s="48"/>
      <c r="AK48" s="109"/>
      <c r="AL48" s="67" t="s">
        <v>818</v>
      </c>
      <c r="AM48" s="64" t="b">
        <v>0</v>
      </c>
      <c r="AN48" s="64">
        <v>0</v>
      </c>
      <c r="AO48" s="70" t="s">
        <v>275</v>
      </c>
      <c r="AP48" s="64" t="b">
        <v>0</v>
      </c>
      <c r="AQ48" s="64" t="s">
        <v>690</v>
      </c>
      <c r="AR48" s="64"/>
      <c r="AS48" s="70" t="s">
        <v>275</v>
      </c>
      <c r="AT48" s="64" t="b">
        <v>0</v>
      </c>
      <c r="AU48" s="64">
        <v>2</v>
      </c>
      <c r="AV48" s="70" t="s">
        <v>877</v>
      </c>
      <c r="AW48" s="64" t="s">
        <v>692</v>
      </c>
      <c r="AX48" s="64" t="b">
        <v>0</v>
      </c>
      <c r="AY48" s="70" t="s">
        <v>877</v>
      </c>
      <c r="AZ48" s="64" t="s">
        <v>185</v>
      </c>
      <c r="BA48" s="64">
        <v>0</v>
      </c>
      <c r="BB48" s="64">
        <v>0</v>
      </c>
      <c r="BC48" s="64"/>
      <c r="BD48" s="64"/>
      <c r="BE48" s="64"/>
      <c r="BF48" s="64"/>
      <c r="BG48" s="64"/>
      <c r="BH48" s="64"/>
      <c r="BI48" s="64"/>
      <c r="BJ48" s="64"/>
      <c r="BK48" s="63" t="str">
        <f>REPLACE(INDEX(GroupVertices[Group],MATCH(Edges[[#This Row],[Vertex 1]],GroupVertices[Vertex],0)),1,1,"")</f>
        <v>1</v>
      </c>
      <c r="BL48" s="63" t="str">
        <f>REPLACE(INDEX(GroupVertices[Group],MATCH(Edges[[#This Row],[Vertex 2]],GroupVertices[Vertex],0)),1,1,"")</f>
        <v>3</v>
      </c>
      <c r="BM48" s="127">
        <v>43761</v>
      </c>
      <c r="BN48" s="70" t="s">
        <v>836</v>
      </c>
    </row>
    <row r="49" spans="1:66" ht="15">
      <c r="A49" s="62" t="s">
        <v>781</v>
      </c>
      <c r="B49" s="62" t="s">
        <v>773</v>
      </c>
      <c r="C49" s="81" t="s">
        <v>272</v>
      </c>
      <c r="D49" s="88">
        <v>5</v>
      </c>
      <c r="E49" s="89" t="s">
        <v>132</v>
      </c>
      <c r="F49" s="90">
        <v>16</v>
      </c>
      <c r="G49" s="81"/>
      <c r="H49" s="73"/>
      <c r="I49" s="91"/>
      <c r="J49" s="91"/>
      <c r="K49" s="34" t="s">
        <v>65</v>
      </c>
      <c r="L49" s="94">
        <v>49</v>
      </c>
      <c r="M49" s="94"/>
      <c r="N49" s="93"/>
      <c r="O49" s="64" t="s">
        <v>337</v>
      </c>
      <c r="P49" s="66">
        <v>43761.932708333334</v>
      </c>
      <c r="Q49" s="64" t="s">
        <v>799</v>
      </c>
      <c r="R49" s="64"/>
      <c r="S49" s="64"/>
      <c r="T49" s="64"/>
      <c r="U49" s="66">
        <v>43761.932708333334</v>
      </c>
      <c r="V49" s="67" t="s">
        <v>858</v>
      </c>
      <c r="W49" s="64"/>
      <c r="X49" s="64"/>
      <c r="Y49" s="70" t="s">
        <v>880</v>
      </c>
      <c r="Z49" s="64"/>
      <c r="AA49" s="104">
        <v>1</v>
      </c>
      <c r="AB49" s="48"/>
      <c r="AC49" s="49"/>
      <c r="AD49" s="48"/>
      <c r="AE49" s="49"/>
      <c r="AF49" s="48"/>
      <c r="AG49" s="49"/>
      <c r="AH49" s="48"/>
      <c r="AI49" s="49"/>
      <c r="AJ49" s="48"/>
      <c r="AK49" s="109"/>
      <c r="AL49" s="67" t="s">
        <v>818</v>
      </c>
      <c r="AM49" s="64" t="b">
        <v>0</v>
      </c>
      <c r="AN49" s="64">
        <v>0</v>
      </c>
      <c r="AO49" s="70" t="s">
        <v>275</v>
      </c>
      <c r="AP49" s="64" t="b">
        <v>0</v>
      </c>
      <c r="AQ49" s="64" t="s">
        <v>690</v>
      </c>
      <c r="AR49" s="64"/>
      <c r="AS49" s="70" t="s">
        <v>275</v>
      </c>
      <c r="AT49" s="64" t="b">
        <v>0</v>
      </c>
      <c r="AU49" s="64">
        <v>2</v>
      </c>
      <c r="AV49" s="70" t="s">
        <v>877</v>
      </c>
      <c r="AW49" s="64" t="s">
        <v>692</v>
      </c>
      <c r="AX49" s="64" t="b">
        <v>0</v>
      </c>
      <c r="AY49" s="70" t="s">
        <v>877</v>
      </c>
      <c r="AZ49" s="64" t="s">
        <v>185</v>
      </c>
      <c r="BA49" s="64">
        <v>0</v>
      </c>
      <c r="BB49" s="64">
        <v>0</v>
      </c>
      <c r="BC49" s="64"/>
      <c r="BD49" s="64"/>
      <c r="BE49" s="64"/>
      <c r="BF49" s="64"/>
      <c r="BG49" s="64"/>
      <c r="BH49" s="64"/>
      <c r="BI49" s="64"/>
      <c r="BJ49" s="64"/>
      <c r="BK49" s="63" t="str">
        <f>REPLACE(INDEX(GroupVertices[Group],MATCH(Edges[[#This Row],[Vertex 1]],GroupVertices[Vertex],0)),1,1,"")</f>
        <v>1</v>
      </c>
      <c r="BL49" s="63" t="str">
        <f>REPLACE(INDEX(GroupVertices[Group],MATCH(Edges[[#This Row],[Vertex 2]],GroupVertices[Vertex],0)),1,1,"")</f>
        <v>1</v>
      </c>
      <c r="BM49" s="127">
        <v>43761</v>
      </c>
      <c r="BN49" s="70" t="s">
        <v>836</v>
      </c>
    </row>
    <row r="50" spans="1:66" ht="15">
      <c r="A50" s="62" t="s">
        <v>781</v>
      </c>
      <c r="B50" s="62" t="s">
        <v>783</v>
      </c>
      <c r="C50" s="81" t="s">
        <v>272</v>
      </c>
      <c r="D50" s="88">
        <v>5</v>
      </c>
      <c r="E50" s="89" t="s">
        <v>132</v>
      </c>
      <c r="F50" s="90">
        <v>16</v>
      </c>
      <c r="G50" s="81"/>
      <c r="H50" s="73"/>
      <c r="I50" s="91"/>
      <c r="J50" s="91"/>
      <c r="K50" s="34" t="s">
        <v>65</v>
      </c>
      <c r="L50" s="94">
        <v>50</v>
      </c>
      <c r="M50" s="94"/>
      <c r="N50" s="93"/>
      <c r="O50" s="64" t="s">
        <v>195</v>
      </c>
      <c r="P50" s="66">
        <v>43761.932708333334</v>
      </c>
      <c r="Q50" s="64" t="s">
        <v>799</v>
      </c>
      <c r="R50" s="64"/>
      <c r="S50" s="64"/>
      <c r="T50" s="64"/>
      <c r="U50" s="66">
        <v>43761.932708333334</v>
      </c>
      <c r="V50" s="67" t="s">
        <v>858</v>
      </c>
      <c r="W50" s="64"/>
      <c r="X50" s="64"/>
      <c r="Y50" s="70" t="s">
        <v>880</v>
      </c>
      <c r="Z50" s="64"/>
      <c r="AA50" s="104">
        <v>1</v>
      </c>
      <c r="AB50" s="48">
        <v>0</v>
      </c>
      <c r="AC50" s="49">
        <v>0</v>
      </c>
      <c r="AD50" s="48">
        <v>0</v>
      </c>
      <c r="AE50" s="49">
        <v>0</v>
      </c>
      <c r="AF50" s="48">
        <v>0</v>
      </c>
      <c r="AG50" s="49">
        <v>0</v>
      </c>
      <c r="AH50" s="48">
        <v>16</v>
      </c>
      <c r="AI50" s="49">
        <v>100</v>
      </c>
      <c r="AJ50" s="48">
        <v>16</v>
      </c>
      <c r="AK50" s="109"/>
      <c r="AL50" s="67" t="s">
        <v>818</v>
      </c>
      <c r="AM50" s="64" t="b">
        <v>0</v>
      </c>
      <c r="AN50" s="64">
        <v>0</v>
      </c>
      <c r="AO50" s="70" t="s">
        <v>275</v>
      </c>
      <c r="AP50" s="64" t="b">
        <v>0</v>
      </c>
      <c r="AQ50" s="64" t="s">
        <v>690</v>
      </c>
      <c r="AR50" s="64"/>
      <c r="AS50" s="70" t="s">
        <v>275</v>
      </c>
      <c r="AT50" s="64" t="b">
        <v>0</v>
      </c>
      <c r="AU50" s="64">
        <v>2</v>
      </c>
      <c r="AV50" s="70" t="s">
        <v>877</v>
      </c>
      <c r="AW50" s="64" t="s">
        <v>692</v>
      </c>
      <c r="AX50" s="64" t="b">
        <v>0</v>
      </c>
      <c r="AY50" s="70" t="s">
        <v>877</v>
      </c>
      <c r="AZ50" s="64" t="s">
        <v>185</v>
      </c>
      <c r="BA50" s="64">
        <v>0</v>
      </c>
      <c r="BB50" s="64">
        <v>0</v>
      </c>
      <c r="BC50" s="64"/>
      <c r="BD50" s="64"/>
      <c r="BE50" s="64"/>
      <c r="BF50" s="64"/>
      <c r="BG50" s="64"/>
      <c r="BH50" s="64"/>
      <c r="BI50" s="64"/>
      <c r="BJ50" s="64"/>
      <c r="BK50" s="63" t="str">
        <f>REPLACE(INDEX(GroupVertices[Group],MATCH(Edges[[#This Row],[Vertex 1]],GroupVertices[Vertex],0)),1,1,"")</f>
        <v>1</v>
      </c>
      <c r="BL50" s="63" t="str">
        <f>REPLACE(INDEX(GroupVertices[Group],MATCH(Edges[[#This Row],[Vertex 2]],GroupVertices[Vertex],0)),1,1,"")</f>
        <v>1</v>
      </c>
      <c r="BM50" s="127">
        <v>43761</v>
      </c>
      <c r="BN50" s="70" t="s">
        <v>836</v>
      </c>
    </row>
    <row r="51" spans="1:66" ht="15">
      <c r="A51" s="62" t="s">
        <v>773</v>
      </c>
      <c r="B51" s="62" t="s">
        <v>783</v>
      </c>
      <c r="C51" s="81" t="s">
        <v>273</v>
      </c>
      <c r="D51" s="88">
        <v>10</v>
      </c>
      <c r="E51" s="89" t="s">
        <v>136</v>
      </c>
      <c r="F51" s="90">
        <v>6</v>
      </c>
      <c r="G51" s="81"/>
      <c r="H51" s="73"/>
      <c r="I51" s="91"/>
      <c r="J51" s="91"/>
      <c r="K51" s="34" t="s">
        <v>65</v>
      </c>
      <c r="L51" s="94">
        <v>51</v>
      </c>
      <c r="M51" s="94"/>
      <c r="N51" s="93"/>
      <c r="O51" s="64" t="s">
        <v>195</v>
      </c>
      <c r="P51" s="66">
        <v>43755.51731481482</v>
      </c>
      <c r="Q51" s="64" t="s">
        <v>791</v>
      </c>
      <c r="R51" s="67" t="s">
        <v>801</v>
      </c>
      <c r="S51" s="64" t="s">
        <v>686</v>
      </c>
      <c r="T51" s="64"/>
      <c r="U51" s="66">
        <v>43755.51731481482</v>
      </c>
      <c r="V51" s="67" t="s">
        <v>859</v>
      </c>
      <c r="W51" s="64"/>
      <c r="X51" s="64"/>
      <c r="Y51" s="70" t="s">
        <v>881</v>
      </c>
      <c r="Z51" s="64"/>
      <c r="AA51" s="104">
        <v>7</v>
      </c>
      <c r="AB51" s="48">
        <v>0</v>
      </c>
      <c r="AC51" s="49">
        <v>0</v>
      </c>
      <c r="AD51" s="48">
        <v>0</v>
      </c>
      <c r="AE51" s="49">
        <v>0</v>
      </c>
      <c r="AF51" s="48">
        <v>0</v>
      </c>
      <c r="AG51" s="49">
        <v>0</v>
      </c>
      <c r="AH51" s="48">
        <v>19</v>
      </c>
      <c r="AI51" s="49">
        <v>100</v>
      </c>
      <c r="AJ51" s="48">
        <v>19</v>
      </c>
      <c r="AK51" s="109"/>
      <c r="AL51" s="67" t="s">
        <v>819</v>
      </c>
      <c r="AM51" s="64" t="b">
        <v>0</v>
      </c>
      <c r="AN51" s="64">
        <v>14</v>
      </c>
      <c r="AO51" s="70" t="s">
        <v>275</v>
      </c>
      <c r="AP51" s="64" t="b">
        <v>0</v>
      </c>
      <c r="AQ51" s="64" t="s">
        <v>690</v>
      </c>
      <c r="AR51" s="64"/>
      <c r="AS51" s="70" t="s">
        <v>275</v>
      </c>
      <c r="AT51" s="64" t="b">
        <v>0</v>
      </c>
      <c r="AU51" s="64">
        <v>2</v>
      </c>
      <c r="AV51" s="70" t="s">
        <v>275</v>
      </c>
      <c r="AW51" s="64" t="s">
        <v>692</v>
      </c>
      <c r="AX51" s="64" t="b">
        <v>0</v>
      </c>
      <c r="AY51" s="70" t="s">
        <v>881</v>
      </c>
      <c r="AZ51" s="64" t="s">
        <v>337</v>
      </c>
      <c r="BA51" s="64">
        <v>0</v>
      </c>
      <c r="BB51" s="64">
        <v>0</v>
      </c>
      <c r="BC51" s="64"/>
      <c r="BD51" s="64"/>
      <c r="BE51" s="64"/>
      <c r="BF51" s="64"/>
      <c r="BG51" s="64"/>
      <c r="BH51" s="64"/>
      <c r="BI51" s="64"/>
      <c r="BJ51" s="64"/>
      <c r="BK51" s="63" t="str">
        <f>REPLACE(INDEX(GroupVertices[Group],MATCH(Edges[[#This Row],[Vertex 1]],GroupVertices[Vertex],0)),1,1,"")</f>
        <v>1</v>
      </c>
      <c r="BL51" s="63" t="str">
        <f>REPLACE(INDEX(GroupVertices[Group],MATCH(Edges[[#This Row],[Vertex 2]],GroupVertices[Vertex],0)),1,1,"")</f>
        <v>1</v>
      </c>
      <c r="BM51" s="127">
        <v>43755</v>
      </c>
      <c r="BN51" s="70" t="s">
        <v>837</v>
      </c>
    </row>
    <row r="52" spans="1:66" ht="15">
      <c r="A52" s="62" t="s">
        <v>773</v>
      </c>
      <c r="B52" s="62" t="s">
        <v>783</v>
      </c>
      <c r="C52" s="81" t="s">
        <v>273</v>
      </c>
      <c r="D52" s="88">
        <v>10</v>
      </c>
      <c r="E52" s="89" t="s">
        <v>136</v>
      </c>
      <c r="F52" s="90">
        <v>6</v>
      </c>
      <c r="G52" s="81"/>
      <c r="H52" s="73"/>
      <c r="I52" s="91"/>
      <c r="J52" s="91"/>
      <c r="K52" s="34" t="s">
        <v>65</v>
      </c>
      <c r="L52" s="94">
        <v>52</v>
      </c>
      <c r="M52" s="94"/>
      <c r="N52" s="93"/>
      <c r="O52" s="64" t="s">
        <v>195</v>
      </c>
      <c r="P52" s="66">
        <v>43756.83311342593</v>
      </c>
      <c r="Q52" s="64" t="s">
        <v>793</v>
      </c>
      <c r="R52" s="64"/>
      <c r="S52" s="64"/>
      <c r="T52" s="64"/>
      <c r="U52" s="66">
        <v>43756.83311342593</v>
      </c>
      <c r="V52" s="67" t="s">
        <v>844</v>
      </c>
      <c r="W52" s="64"/>
      <c r="X52" s="64"/>
      <c r="Y52" s="70" t="s">
        <v>866</v>
      </c>
      <c r="Z52" s="64"/>
      <c r="AA52" s="104">
        <v>7</v>
      </c>
      <c r="AB52" s="48"/>
      <c r="AC52" s="49"/>
      <c r="AD52" s="48"/>
      <c r="AE52" s="49"/>
      <c r="AF52" s="48"/>
      <c r="AG52" s="49"/>
      <c r="AH52" s="48"/>
      <c r="AI52" s="49"/>
      <c r="AJ52" s="48"/>
      <c r="AK52" s="131" t="s">
        <v>805</v>
      </c>
      <c r="AL52" s="67" t="s">
        <v>805</v>
      </c>
      <c r="AM52" s="64" t="b">
        <v>0</v>
      </c>
      <c r="AN52" s="64">
        <v>11</v>
      </c>
      <c r="AO52" s="70" t="s">
        <v>275</v>
      </c>
      <c r="AP52" s="64" t="b">
        <v>0</v>
      </c>
      <c r="AQ52" s="64" t="s">
        <v>690</v>
      </c>
      <c r="AR52" s="64"/>
      <c r="AS52" s="70" t="s">
        <v>275</v>
      </c>
      <c r="AT52" s="64" t="b">
        <v>0</v>
      </c>
      <c r="AU52" s="64">
        <v>1</v>
      </c>
      <c r="AV52" s="70" t="s">
        <v>275</v>
      </c>
      <c r="AW52" s="64" t="s">
        <v>692</v>
      </c>
      <c r="AX52" s="64" t="b">
        <v>0</v>
      </c>
      <c r="AY52" s="70" t="s">
        <v>866</v>
      </c>
      <c r="AZ52" s="64" t="s">
        <v>337</v>
      </c>
      <c r="BA52" s="64">
        <v>0</v>
      </c>
      <c r="BB52" s="64">
        <v>0</v>
      </c>
      <c r="BC52" s="64"/>
      <c r="BD52" s="64"/>
      <c r="BE52" s="64"/>
      <c r="BF52" s="64"/>
      <c r="BG52" s="64"/>
      <c r="BH52" s="64"/>
      <c r="BI52" s="64"/>
      <c r="BJ52" s="64"/>
      <c r="BK52" s="63" t="str">
        <f>REPLACE(INDEX(GroupVertices[Group],MATCH(Edges[[#This Row],[Vertex 1]],GroupVertices[Vertex],0)),1,1,"")</f>
        <v>1</v>
      </c>
      <c r="BL52" s="63" t="str">
        <f>REPLACE(INDEX(GroupVertices[Group],MATCH(Edges[[#This Row],[Vertex 2]],GroupVertices[Vertex],0)),1,1,"")</f>
        <v>1</v>
      </c>
      <c r="BM52" s="127">
        <v>43756</v>
      </c>
      <c r="BN52" s="70" t="s">
        <v>822</v>
      </c>
    </row>
    <row r="53" spans="1:66" ht="15">
      <c r="A53" s="62" t="s">
        <v>773</v>
      </c>
      <c r="B53" s="62" t="s">
        <v>783</v>
      </c>
      <c r="C53" s="81" t="s">
        <v>273</v>
      </c>
      <c r="D53" s="88">
        <v>10</v>
      </c>
      <c r="E53" s="89" t="s">
        <v>136</v>
      </c>
      <c r="F53" s="90">
        <v>6</v>
      </c>
      <c r="G53" s="81"/>
      <c r="H53" s="73"/>
      <c r="I53" s="91"/>
      <c r="J53" s="91"/>
      <c r="K53" s="34" t="s">
        <v>65</v>
      </c>
      <c r="L53" s="94">
        <v>53</v>
      </c>
      <c r="M53" s="94"/>
      <c r="N53" s="93"/>
      <c r="O53" s="64" t="s">
        <v>195</v>
      </c>
      <c r="P53" s="66">
        <v>43755.71496527778</v>
      </c>
      <c r="Q53" s="64" t="s">
        <v>794</v>
      </c>
      <c r="R53" s="64"/>
      <c r="S53" s="64"/>
      <c r="T53" s="64"/>
      <c r="U53" s="66">
        <v>43755.71496527778</v>
      </c>
      <c r="V53" s="67" t="s">
        <v>860</v>
      </c>
      <c r="W53" s="64"/>
      <c r="X53" s="64"/>
      <c r="Y53" s="70" t="s">
        <v>882</v>
      </c>
      <c r="Z53" s="64"/>
      <c r="AA53" s="104">
        <v>7</v>
      </c>
      <c r="AB53" s="48">
        <v>0</v>
      </c>
      <c r="AC53" s="49">
        <v>0</v>
      </c>
      <c r="AD53" s="48">
        <v>0</v>
      </c>
      <c r="AE53" s="49">
        <v>0</v>
      </c>
      <c r="AF53" s="48">
        <v>0</v>
      </c>
      <c r="AG53" s="49">
        <v>0</v>
      </c>
      <c r="AH53" s="48">
        <v>34</v>
      </c>
      <c r="AI53" s="49">
        <v>100</v>
      </c>
      <c r="AJ53" s="48">
        <v>34</v>
      </c>
      <c r="AK53" s="131" t="s">
        <v>810</v>
      </c>
      <c r="AL53" s="67" t="s">
        <v>810</v>
      </c>
      <c r="AM53" s="64" t="b">
        <v>0</v>
      </c>
      <c r="AN53" s="64">
        <v>26</v>
      </c>
      <c r="AO53" s="70" t="s">
        <v>275</v>
      </c>
      <c r="AP53" s="64" t="b">
        <v>0</v>
      </c>
      <c r="AQ53" s="64" t="s">
        <v>690</v>
      </c>
      <c r="AR53" s="64"/>
      <c r="AS53" s="70" t="s">
        <v>275</v>
      </c>
      <c r="AT53" s="64" t="b">
        <v>0</v>
      </c>
      <c r="AU53" s="64">
        <v>1</v>
      </c>
      <c r="AV53" s="70" t="s">
        <v>275</v>
      </c>
      <c r="AW53" s="64" t="s">
        <v>692</v>
      </c>
      <c r="AX53" s="64" t="b">
        <v>0</v>
      </c>
      <c r="AY53" s="70" t="s">
        <v>882</v>
      </c>
      <c r="AZ53" s="64" t="s">
        <v>337</v>
      </c>
      <c r="BA53" s="64">
        <v>0</v>
      </c>
      <c r="BB53" s="64">
        <v>0</v>
      </c>
      <c r="BC53" s="64"/>
      <c r="BD53" s="64"/>
      <c r="BE53" s="64"/>
      <c r="BF53" s="64"/>
      <c r="BG53" s="64"/>
      <c r="BH53" s="64"/>
      <c r="BI53" s="64"/>
      <c r="BJ53" s="64"/>
      <c r="BK53" s="63" t="str">
        <f>REPLACE(INDEX(GroupVertices[Group],MATCH(Edges[[#This Row],[Vertex 1]],GroupVertices[Vertex],0)),1,1,"")</f>
        <v>1</v>
      </c>
      <c r="BL53" s="63" t="str">
        <f>REPLACE(INDEX(GroupVertices[Group],MATCH(Edges[[#This Row],[Vertex 2]],GroupVertices[Vertex],0)),1,1,"")</f>
        <v>1</v>
      </c>
      <c r="BM53" s="127">
        <v>43755</v>
      </c>
      <c r="BN53" s="70" t="s">
        <v>838</v>
      </c>
    </row>
    <row r="54" spans="1:66" ht="15">
      <c r="A54" s="62" t="s">
        <v>773</v>
      </c>
      <c r="B54" s="62" t="s">
        <v>783</v>
      </c>
      <c r="C54" s="81" t="s">
        <v>273</v>
      </c>
      <c r="D54" s="88">
        <v>10</v>
      </c>
      <c r="E54" s="89" t="s">
        <v>136</v>
      </c>
      <c r="F54" s="90">
        <v>6</v>
      </c>
      <c r="G54" s="81"/>
      <c r="H54" s="73"/>
      <c r="I54" s="91"/>
      <c r="J54" s="91"/>
      <c r="K54" s="34" t="s">
        <v>65</v>
      </c>
      <c r="L54" s="94">
        <v>54</v>
      </c>
      <c r="M54" s="94"/>
      <c r="N54" s="93"/>
      <c r="O54" s="64" t="s">
        <v>195</v>
      </c>
      <c r="P54" s="66">
        <v>43759.4906712963</v>
      </c>
      <c r="Q54" s="64" t="s">
        <v>795</v>
      </c>
      <c r="R54" s="67" t="s">
        <v>802</v>
      </c>
      <c r="S54" s="64" t="s">
        <v>686</v>
      </c>
      <c r="T54" s="64"/>
      <c r="U54" s="66">
        <v>43759.4906712963</v>
      </c>
      <c r="V54" s="67" t="s">
        <v>861</v>
      </c>
      <c r="W54" s="64"/>
      <c r="X54" s="64"/>
      <c r="Y54" s="70" t="s">
        <v>883</v>
      </c>
      <c r="Z54" s="64"/>
      <c r="AA54" s="104">
        <v>7</v>
      </c>
      <c r="AB54" s="48">
        <v>0</v>
      </c>
      <c r="AC54" s="49">
        <v>0</v>
      </c>
      <c r="AD54" s="48">
        <v>0</v>
      </c>
      <c r="AE54" s="49">
        <v>0</v>
      </c>
      <c r="AF54" s="48">
        <v>0</v>
      </c>
      <c r="AG54" s="49">
        <v>0</v>
      </c>
      <c r="AH54" s="48">
        <v>21</v>
      </c>
      <c r="AI54" s="49">
        <v>100</v>
      </c>
      <c r="AJ54" s="48">
        <v>21</v>
      </c>
      <c r="AK54" s="109"/>
      <c r="AL54" s="67" t="s">
        <v>819</v>
      </c>
      <c r="AM54" s="64" t="b">
        <v>0</v>
      </c>
      <c r="AN54" s="64">
        <v>6</v>
      </c>
      <c r="AO54" s="70" t="s">
        <v>275</v>
      </c>
      <c r="AP54" s="64" t="b">
        <v>0</v>
      </c>
      <c r="AQ54" s="64" t="s">
        <v>690</v>
      </c>
      <c r="AR54" s="64"/>
      <c r="AS54" s="70" t="s">
        <v>275</v>
      </c>
      <c r="AT54" s="64" t="b">
        <v>0</v>
      </c>
      <c r="AU54" s="64">
        <v>1</v>
      </c>
      <c r="AV54" s="70" t="s">
        <v>275</v>
      </c>
      <c r="AW54" s="64" t="s">
        <v>692</v>
      </c>
      <c r="AX54" s="64" t="b">
        <v>0</v>
      </c>
      <c r="AY54" s="70" t="s">
        <v>883</v>
      </c>
      <c r="AZ54" s="64" t="s">
        <v>337</v>
      </c>
      <c r="BA54" s="64">
        <v>0</v>
      </c>
      <c r="BB54" s="64">
        <v>0</v>
      </c>
      <c r="BC54" s="64"/>
      <c r="BD54" s="64"/>
      <c r="BE54" s="64"/>
      <c r="BF54" s="64"/>
      <c r="BG54" s="64"/>
      <c r="BH54" s="64"/>
      <c r="BI54" s="64"/>
      <c r="BJ54" s="64"/>
      <c r="BK54" s="63" t="str">
        <f>REPLACE(INDEX(GroupVertices[Group],MATCH(Edges[[#This Row],[Vertex 1]],GroupVertices[Vertex],0)),1,1,"")</f>
        <v>1</v>
      </c>
      <c r="BL54" s="63" t="str">
        <f>REPLACE(INDEX(GroupVertices[Group],MATCH(Edges[[#This Row],[Vertex 2]],GroupVertices[Vertex],0)),1,1,"")</f>
        <v>1</v>
      </c>
      <c r="BM54" s="127">
        <v>43759</v>
      </c>
      <c r="BN54" s="70" t="s">
        <v>839</v>
      </c>
    </row>
    <row r="55" spans="1:66" ht="15">
      <c r="A55" s="62" t="s">
        <v>773</v>
      </c>
      <c r="B55" s="62" t="s">
        <v>783</v>
      </c>
      <c r="C55" s="81" t="s">
        <v>273</v>
      </c>
      <c r="D55" s="88">
        <v>10</v>
      </c>
      <c r="E55" s="89" t="s">
        <v>136</v>
      </c>
      <c r="F55" s="90">
        <v>6</v>
      </c>
      <c r="G55" s="81"/>
      <c r="H55" s="73"/>
      <c r="I55" s="91"/>
      <c r="J55" s="91"/>
      <c r="K55" s="34" t="s">
        <v>65</v>
      </c>
      <c r="L55" s="94">
        <v>55</v>
      </c>
      <c r="M55" s="94"/>
      <c r="N55" s="93"/>
      <c r="O55" s="64" t="s">
        <v>195</v>
      </c>
      <c r="P55" s="66">
        <v>43760.962743055556</v>
      </c>
      <c r="Q55" s="64" t="s">
        <v>796</v>
      </c>
      <c r="R55" s="64"/>
      <c r="S55" s="64"/>
      <c r="T55" s="64"/>
      <c r="U55" s="66">
        <v>43760.962743055556</v>
      </c>
      <c r="V55" s="67" t="s">
        <v>853</v>
      </c>
      <c r="W55" s="64"/>
      <c r="X55" s="64"/>
      <c r="Y55" s="70" t="s">
        <v>875</v>
      </c>
      <c r="Z55" s="64"/>
      <c r="AA55" s="104">
        <v>7</v>
      </c>
      <c r="AB55" s="48"/>
      <c r="AC55" s="49"/>
      <c r="AD55" s="48"/>
      <c r="AE55" s="49"/>
      <c r="AF55" s="48"/>
      <c r="AG55" s="49"/>
      <c r="AH55" s="48"/>
      <c r="AI55" s="49"/>
      <c r="AJ55" s="48"/>
      <c r="AK55" s="131" t="s">
        <v>806</v>
      </c>
      <c r="AL55" s="67" t="s">
        <v>806</v>
      </c>
      <c r="AM55" s="64" t="b">
        <v>0</v>
      </c>
      <c r="AN55" s="64">
        <v>12</v>
      </c>
      <c r="AO55" s="70" t="s">
        <v>275</v>
      </c>
      <c r="AP55" s="64" t="b">
        <v>0</v>
      </c>
      <c r="AQ55" s="64" t="s">
        <v>690</v>
      </c>
      <c r="AR55" s="64"/>
      <c r="AS55" s="70" t="s">
        <v>275</v>
      </c>
      <c r="AT55" s="64" t="b">
        <v>0</v>
      </c>
      <c r="AU55" s="64">
        <v>3</v>
      </c>
      <c r="AV55" s="70" t="s">
        <v>275</v>
      </c>
      <c r="AW55" s="64" t="s">
        <v>692</v>
      </c>
      <c r="AX55" s="64" t="b">
        <v>0</v>
      </c>
      <c r="AY55" s="70" t="s">
        <v>875</v>
      </c>
      <c r="AZ55" s="64" t="s">
        <v>337</v>
      </c>
      <c r="BA55" s="64">
        <v>0</v>
      </c>
      <c r="BB55" s="64">
        <v>0</v>
      </c>
      <c r="BC55" s="64"/>
      <c r="BD55" s="64"/>
      <c r="BE55" s="64"/>
      <c r="BF55" s="64"/>
      <c r="BG55" s="64"/>
      <c r="BH55" s="64"/>
      <c r="BI55" s="64"/>
      <c r="BJ55" s="64"/>
      <c r="BK55" s="63" t="str">
        <f>REPLACE(INDEX(GroupVertices[Group],MATCH(Edges[[#This Row],[Vertex 1]],GroupVertices[Vertex],0)),1,1,"")</f>
        <v>1</v>
      </c>
      <c r="BL55" s="63" t="str">
        <f>REPLACE(INDEX(GroupVertices[Group],MATCH(Edges[[#This Row],[Vertex 2]],GroupVertices[Vertex],0)),1,1,"")</f>
        <v>1</v>
      </c>
      <c r="BM55" s="127">
        <v>43760</v>
      </c>
      <c r="BN55" s="70" t="s">
        <v>831</v>
      </c>
    </row>
    <row r="56" spans="1:66" ht="15">
      <c r="A56" s="62" t="s">
        <v>773</v>
      </c>
      <c r="B56" s="62" t="s">
        <v>783</v>
      </c>
      <c r="C56" s="81" t="s">
        <v>273</v>
      </c>
      <c r="D56" s="88">
        <v>10</v>
      </c>
      <c r="E56" s="89" t="s">
        <v>136</v>
      </c>
      <c r="F56" s="90">
        <v>6</v>
      </c>
      <c r="G56" s="81"/>
      <c r="H56" s="73"/>
      <c r="I56" s="91"/>
      <c r="J56" s="91"/>
      <c r="K56" s="34" t="s">
        <v>65</v>
      </c>
      <c r="L56" s="94">
        <v>56</v>
      </c>
      <c r="M56" s="94"/>
      <c r="N56" s="93"/>
      <c r="O56" s="64" t="s">
        <v>195</v>
      </c>
      <c r="P56" s="66">
        <v>43760.94136574074</v>
      </c>
      <c r="Q56" s="64" t="s">
        <v>799</v>
      </c>
      <c r="R56" s="64"/>
      <c r="S56" s="64"/>
      <c r="T56" s="64"/>
      <c r="U56" s="66">
        <v>43760.94136574074</v>
      </c>
      <c r="V56" s="67" t="s">
        <v>855</v>
      </c>
      <c r="W56" s="64"/>
      <c r="X56" s="64"/>
      <c r="Y56" s="70" t="s">
        <v>877</v>
      </c>
      <c r="Z56" s="64"/>
      <c r="AA56" s="104">
        <v>7</v>
      </c>
      <c r="AB56" s="48"/>
      <c r="AC56" s="49"/>
      <c r="AD56" s="48"/>
      <c r="AE56" s="49"/>
      <c r="AF56" s="48"/>
      <c r="AG56" s="49"/>
      <c r="AH56" s="48"/>
      <c r="AI56" s="49"/>
      <c r="AJ56" s="48"/>
      <c r="AK56" s="131" t="s">
        <v>809</v>
      </c>
      <c r="AL56" s="67" t="s">
        <v>809</v>
      </c>
      <c r="AM56" s="64" t="b">
        <v>0</v>
      </c>
      <c r="AN56" s="64">
        <v>19</v>
      </c>
      <c r="AO56" s="70" t="s">
        <v>275</v>
      </c>
      <c r="AP56" s="64" t="b">
        <v>0</v>
      </c>
      <c r="AQ56" s="64" t="s">
        <v>690</v>
      </c>
      <c r="AR56" s="64"/>
      <c r="AS56" s="70" t="s">
        <v>275</v>
      </c>
      <c r="AT56" s="64" t="b">
        <v>0</v>
      </c>
      <c r="AU56" s="64">
        <v>2</v>
      </c>
      <c r="AV56" s="70" t="s">
        <v>275</v>
      </c>
      <c r="AW56" s="64" t="s">
        <v>692</v>
      </c>
      <c r="AX56" s="64" t="b">
        <v>0</v>
      </c>
      <c r="AY56" s="70" t="s">
        <v>877</v>
      </c>
      <c r="AZ56" s="64" t="s">
        <v>337</v>
      </c>
      <c r="BA56" s="64">
        <v>0</v>
      </c>
      <c r="BB56" s="64">
        <v>0</v>
      </c>
      <c r="BC56" s="64"/>
      <c r="BD56" s="64"/>
      <c r="BE56" s="64"/>
      <c r="BF56" s="64"/>
      <c r="BG56" s="64"/>
      <c r="BH56" s="64"/>
      <c r="BI56" s="64"/>
      <c r="BJ56" s="64"/>
      <c r="BK56" s="63" t="str">
        <f>REPLACE(INDEX(GroupVertices[Group],MATCH(Edges[[#This Row],[Vertex 1]],GroupVertices[Vertex],0)),1,1,"")</f>
        <v>1</v>
      </c>
      <c r="BL56" s="63" t="str">
        <f>REPLACE(INDEX(GroupVertices[Group],MATCH(Edges[[#This Row],[Vertex 2]],GroupVertices[Vertex],0)),1,1,"")</f>
        <v>1</v>
      </c>
      <c r="BM56" s="127">
        <v>43760</v>
      </c>
      <c r="BN56" s="70" t="s">
        <v>833</v>
      </c>
    </row>
    <row r="57" spans="1:66" ht="15">
      <c r="A57" s="62" t="s">
        <v>773</v>
      </c>
      <c r="B57" s="62" t="s">
        <v>783</v>
      </c>
      <c r="C57" s="81" t="s">
        <v>273</v>
      </c>
      <c r="D57" s="88">
        <v>10</v>
      </c>
      <c r="E57" s="89" t="s">
        <v>136</v>
      </c>
      <c r="F57" s="90">
        <v>6</v>
      </c>
      <c r="G57" s="81"/>
      <c r="H57" s="73"/>
      <c r="I57" s="91"/>
      <c r="J57" s="91"/>
      <c r="K57" s="34" t="s">
        <v>65</v>
      </c>
      <c r="L57" s="94">
        <v>57</v>
      </c>
      <c r="M57" s="94"/>
      <c r="N57" s="93"/>
      <c r="O57" s="64" t="s">
        <v>195</v>
      </c>
      <c r="P57" s="66">
        <v>43762.53403935185</v>
      </c>
      <c r="Q57" s="64" t="s">
        <v>800</v>
      </c>
      <c r="R57" s="67" t="s">
        <v>803</v>
      </c>
      <c r="S57" s="64" t="s">
        <v>686</v>
      </c>
      <c r="T57" s="64"/>
      <c r="U57" s="66">
        <v>43762.53403935185</v>
      </c>
      <c r="V57" s="67" t="s">
        <v>862</v>
      </c>
      <c r="W57" s="64"/>
      <c r="X57" s="64"/>
      <c r="Y57" s="70" t="s">
        <v>884</v>
      </c>
      <c r="Z57" s="64"/>
      <c r="AA57" s="104">
        <v>7</v>
      </c>
      <c r="AB57" s="48">
        <v>0</v>
      </c>
      <c r="AC57" s="49">
        <v>0</v>
      </c>
      <c r="AD57" s="48">
        <v>0</v>
      </c>
      <c r="AE57" s="49">
        <v>0</v>
      </c>
      <c r="AF57" s="48">
        <v>0</v>
      </c>
      <c r="AG57" s="49">
        <v>0</v>
      </c>
      <c r="AH57" s="48">
        <v>10</v>
      </c>
      <c r="AI57" s="49">
        <v>100</v>
      </c>
      <c r="AJ57" s="48">
        <v>10</v>
      </c>
      <c r="AK57" s="109"/>
      <c r="AL57" s="67" t="s">
        <v>819</v>
      </c>
      <c r="AM57" s="64" t="b">
        <v>0</v>
      </c>
      <c r="AN57" s="64">
        <v>1</v>
      </c>
      <c r="AO57" s="70" t="s">
        <v>275</v>
      </c>
      <c r="AP57" s="64" t="b">
        <v>0</v>
      </c>
      <c r="AQ57" s="64" t="s">
        <v>690</v>
      </c>
      <c r="AR57" s="64"/>
      <c r="AS57" s="70" t="s">
        <v>275</v>
      </c>
      <c r="AT57" s="64" t="b">
        <v>0</v>
      </c>
      <c r="AU57" s="64">
        <v>1</v>
      </c>
      <c r="AV57" s="70" t="s">
        <v>275</v>
      </c>
      <c r="AW57" s="64" t="s">
        <v>692</v>
      </c>
      <c r="AX57" s="64" t="b">
        <v>0</v>
      </c>
      <c r="AY57" s="70" t="s">
        <v>884</v>
      </c>
      <c r="AZ57" s="64" t="s">
        <v>337</v>
      </c>
      <c r="BA57" s="64">
        <v>0</v>
      </c>
      <c r="BB57" s="64">
        <v>0</v>
      </c>
      <c r="BC57" s="64"/>
      <c r="BD57" s="64"/>
      <c r="BE57" s="64"/>
      <c r="BF57" s="64"/>
      <c r="BG57" s="64"/>
      <c r="BH57" s="64"/>
      <c r="BI57" s="64"/>
      <c r="BJ57" s="64"/>
      <c r="BK57" s="63" t="str">
        <f>REPLACE(INDEX(GroupVertices[Group],MATCH(Edges[[#This Row],[Vertex 1]],GroupVertices[Vertex],0)),1,1,"")</f>
        <v>1</v>
      </c>
      <c r="BL57" s="63" t="str">
        <f>REPLACE(INDEX(GroupVertices[Group],MATCH(Edges[[#This Row],[Vertex 2]],GroupVertices[Vertex],0)),1,1,"")</f>
        <v>1</v>
      </c>
      <c r="BM57" s="127">
        <v>43762</v>
      </c>
      <c r="BN57" s="70" t="s">
        <v>840</v>
      </c>
    </row>
    <row r="58" spans="1:66" ht="15">
      <c r="A58" s="62" t="s">
        <v>782</v>
      </c>
      <c r="B58" s="62" t="s">
        <v>773</v>
      </c>
      <c r="C58" s="81" t="s">
        <v>272</v>
      </c>
      <c r="D58" s="88">
        <v>5</v>
      </c>
      <c r="E58" s="89" t="s">
        <v>132</v>
      </c>
      <c r="F58" s="90">
        <v>16</v>
      </c>
      <c r="G58" s="81"/>
      <c r="H58" s="73"/>
      <c r="I58" s="91"/>
      <c r="J58" s="91"/>
      <c r="K58" s="34" t="s">
        <v>65</v>
      </c>
      <c r="L58" s="94">
        <v>58</v>
      </c>
      <c r="M58" s="94"/>
      <c r="N58" s="93"/>
      <c r="O58" s="64" t="s">
        <v>337</v>
      </c>
      <c r="P58" s="66">
        <v>43763.46361111111</v>
      </c>
      <c r="Q58" s="64" t="s">
        <v>800</v>
      </c>
      <c r="R58" s="67" t="s">
        <v>803</v>
      </c>
      <c r="S58" s="64" t="s">
        <v>686</v>
      </c>
      <c r="T58" s="64"/>
      <c r="U58" s="66">
        <v>43763.46361111111</v>
      </c>
      <c r="V58" s="67" t="s">
        <v>863</v>
      </c>
      <c r="W58" s="64"/>
      <c r="X58" s="64"/>
      <c r="Y58" s="70" t="s">
        <v>885</v>
      </c>
      <c r="Z58" s="64"/>
      <c r="AA58" s="104">
        <v>1</v>
      </c>
      <c r="AB58" s="48"/>
      <c r="AC58" s="49"/>
      <c r="AD58" s="48"/>
      <c r="AE58" s="49"/>
      <c r="AF58" s="48"/>
      <c r="AG58" s="49"/>
      <c r="AH58" s="48"/>
      <c r="AI58" s="49"/>
      <c r="AJ58" s="48"/>
      <c r="AK58" s="109"/>
      <c r="AL58" s="67" t="s">
        <v>820</v>
      </c>
      <c r="AM58" s="64" t="b">
        <v>0</v>
      </c>
      <c r="AN58" s="64">
        <v>0</v>
      </c>
      <c r="AO58" s="70" t="s">
        <v>275</v>
      </c>
      <c r="AP58" s="64" t="b">
        <v>0</v>
      </c>
      <c r="AQ58" s="64" t="s">
        <v>690</v>
      </c>
      <c r="AR58" s="64"/>
      <c r="AS58" s="70" t="s">
        <v>275</v>
      </c>
      <c r="AT58" s="64" t="b">
        <v>0</v>
      </c>
      <c r="AU58" s="64">
        <v>1</v>
      </c>
      <c r="AV58" s="70" t="s">
        <v>884</v>
      </c>
      <c r="AW58" s="64" t="s">
        <v>692</v>
      </c>
      <c r="AX58" s="64" t="b">
        <v>0</v>
      </c>
      <c r="AY58" s="70" t="s">
        <v>884</v>
      </c>
      <c r="AZ58" s="64" t="s">
        <v>185</v>
      </c>
      <c r="BA58" s="64">
        <v>0</v>
      </c>
      <c r="BB58" s="64">
        <v>0</v>
      </c>
      <c r="BC58" s="64"/>
      <c r="BD58" s="64"/>
      <c r="BE58" s="64"/>
      <c r="BF58" s="64"/>
      <c r="BG58" s="64"/>
      <c r="BH58" s="64"/>
      <c r="BI58" s="64"/>
      <c r="BJ58" s="64"/>
      <c r="BK58" s="63" t="str">
        <f>REPLACE(INDEX(GroupVertices[Group],MATCH(Edges[[#This Row],[Vertex 1]],GroupVertices[Vertex],0)),1,1,"")</f>
        <v>1</v>
      </c>
      <c r="BL58" s="63" t="str">
        <f>REPLACE(INDEX(GroupVertices[Group],MATCH(Edges[[#This Row],[Vertex 2]],GroupVertices[Vertex],0)),1,1,"")</f>
        <v>1</v>
      </c>
      <c r="BM58" s="127">
        <v>43763</v>
      </c>
      <c r="BN58" s="70" t="s">
        <v>841</v>
      </c>
    </row>
    <row r="59" spans="1:66" ht="15">
      <c r="A59" s="62" t="s">
        <v>782</v>
      </c>
      <c r="B59" s="62" t="s">
        <v>783</v>
      </c>
      <c r="C59" s="81" t="s">
        <v>272</v>
      </c>
      <c r="D59" s="88">
        <v>5</v>
      </c>
      <c r="E59" s="89" t="s">
        <v>132</v>
      </c>
      <c r="F59" s="90">
        <v>16</v>
      </c>
      <c r="G59" s="81"/>
      <c r="H59" s="73"/>
      <c r="I59" s="91"/>
      <c r="J59" s="91"/>
      <c r="K59" s="34" t="s">
        <v>65</v>
      </c>
      <c r="L59" s="94">
        <v>59</v>
      </c>
      <c r="M59" s="94"/>
      <c r="N59" s="93"/>
      <c r="O59" s="64" t="s">
        <v>195</v>
      </c>
      <c r="P59" s="66">
        <v>43763.46361111111</v>
      </c>
      <c r="Q59" s="64" t="s">
        <v>800</v>
      </c>
      <c r="R59" s="67" t="s">
        <v>803</v>
      </c>
      <c r="S59" s="64" t="s">
        <v>686</v>
      </c>
      <c r="T59" s="64"/>
      <c r="U59" s="66">
        <v>43763.46361111111</v>
      </c>
      <c r="V59" s="67" t="s">
        <v>863</v>
      </c>
      <c r="W59" s="64"/>
      <c r="X59" s="64"/>
      <c r="Y59" s="70" t="s">
        <v>885</v>
      </c>
      <c r="Z59" s="64"/>
      <c r="AA59" s="104">
        <v>1</v>
      </c>
      <c r="AB59" s="48">
        <v>0</v>
      </c>
      <c r="AC59" s="49">
        <v>0</v>
      </c>
      <c r="AD59" s="48">
        <v>0</v>
      </c>
      <c r="AE59" s="49">
        <v>0</v>
      </c>
      <c r="AF59" s="48">
        <v>0</v>
      </c>
      <c r="AG59" s="49">
        <v>0</v>
      </c>
      <c r="AH59" s="48">
        <v>10</v>
      </c>
      <c r="AI59" s="49">
        <v>100</v>
      </c>
      <c r="AJ59" s="48">
        <v>10</v>
      </c>
      <c r="AK59" s="109"/>
      <c r="AL59" s="67" t="s">
        <v>820</v>
      </c>
      <c r="AM59" s="64" t="b">
        <v>0</v>
      </c>
      <c r="AN59" s="64">
        <v>0</v>
      </c>
      <c r="AO59" s="70" t="s">
        <v>275</v>
      </c>
      <c r="AP59" s="64" t="b">
        <v>0</v>
      </c>
      <c r="AQ59" s="64" t="s">
        <v>690</v>
      </c>
      <c r="AR59" s="64"/>
      <c r="AS59" s="70" t="s">
        <v>275</v>
      </c>
      <c r="AT59" s="64" t="b">
        <v>0</v>
      </c>
      <c r="AU59" s="64">
        <v>1</v>
      </c>
      <c r="AV59" s="70" t="s">
        <v>884</v>
      </c>
      <c r="AW59" s="64" t="s">
        <v>692</v>
      </c>
      <c r="AX59" s="64" t="b">
        <v>0</v>
      </c>
      <c r="AY59" s="70" t="s">
        <v>884</v>
      </c>
      <c r="AZ59" s="64" t="s">
        <v>185</v>
      </c>
      <c r="BA59" s="64">
        <v>0</v>
      </c>
      <c r="BB59" s="64">
        <v>0</v>
      </c>
      <c r="BC59" s="64"/>
      <c r="BD59" s="64"/>
      <c r="BE59" s="64"/>
      <c r="BF59" s="64"/>
      <c r="BG59" s="64"/>
      <c r="BH59" s="64"/>
      <c r="BI59" s="64"/>
      <c r="BJ59" s="64"/>
      <c r="BK59" s="63" t="str">
        <f>REPLACE(INDEX(GroupVertices[Group],MATCH(Edges[[#This Row],[Vertex 1]],GroupVertices[Vertex],0)),1,1,"")</f>
        <v>1</v>
      </c>
      <c r="BL59" s="63" t="str">
        <f>REPLACE(INDEX(GroupVertices[Group],MATCH(Edges[[#This Row],[Vertex 2]],GroupVertices[Vertex],0)),1,1,"")</f>
        <v>1</v>
      </c>
      <c r="BM59" s="127">
        <v>43763</v>
      </c>
      <c r="BN59" s="70" t="s">
        <v>841</v>
      </c>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row r="895" spans="1:11" ht="15">
      <c r="A895"/>
      <c r="B895"/>
      <c r="C895"/>
      <c r="D895"/>
      <c r="E895"/>
      <c r="F895"/>
      <c r="G895"/>
      <c r="H895"/>
      <c r="I895"/>
      <c r="J895"/>
      <c r="K895"/>
    </row>
    <row r="896" spans="1:11" ht="15">
      <c r="A896"/>
      <c r="B896"/>
      <c r="C896"/>
      <c r="D896"/>
      <c r="E896"/>
      <c r="F896"/>
      <c r="G896"/>
      <c r="H896"/>
      <c r="I896"/>
      <c r="J896"/>
      <c r="K896"/>
    </row>
    <row r="897" spans="1:11" ht="15">
      <c r="A897"/>
      <c r="B897"/>
      <c r="C897"/>
      <c r="D897"/>
      <c r="E897"/>
      <c r="F897"/>
      <c r="G897"/>
      <c r="H897"/>
      <c r="I897"/>
      <c r="J897"/>
      <c r="K897"/>
    </row>
    <row r="898" spans="1:11" ht="15">
      <c r="A898"/>
      <c r="B898"/>
      <c r="C898"/>
      <c r="D898"/>
      <c r="E898"/>
      <c r="F898"/>
      <c r="G898"/>
      <c r="H898"/>
      <c r="I898"/>
      <c r="J898"/>
      <c r="K898"/>
    </row>
    <row r="899" spans="1:11" ht="15">
      <c r="A899"/>
      <c r="B899"/>
      <c r="C899"/>
      <c r="D899"/>
      <c r="E899"/>
      <c r="F899"/>
      <c r="G899"/>
      <c r="H899"/>
      <c r="I899"/>
      <c r="J899"/>
      <c r="K899"/>
    </row>
    <row r="900" spans="1:11" ht="15">
      <c r="A900"/>
      <c r="B900"/>
      <c r="C900"/>
      <c r="D900"/>
      <c r="E900"/>
      <c r="F900"/>
      <c r="G900"/>
      <c r="H900"/>
      <c r="I900"/>
      <c r="J900"/>
      <c r="K900"/>
    </row>
    <row r="901" spans="1:11" ht="15">
      <c r="A901"/>
      <c r="B901"/>
      <c r="C901"/>
      <c r="D901"/>
      <c r="E901"/>
      <c r="F901"/>
      <c r="G901"/>
      <c r="H901"/>
      <c r="I901"/>
      <c r="J901"/>
      <c r="K901"/>
    </row>
    <row r="902" spans="1:11" ht="15">
      <c r="A902"/>
      <c r="B902"/>
      <c r="C902"/>
      <c r="D902"/>
      <c r="E902"/>
      <c r="F902"/>
      <c r="G902"/>
      <c r="H902"/>
      <c r="I902"/>
      <c r="J902"/>
      <c r="K902"/>
    </row>
    <row r="903" spans="1:11" ht="15">
      <c r="A903"/>
      <c r="B903"/>
      <c r="C903"/>
      <c r="D903"/>
      <c r="E903"/>
      <c r="F903"/>
      <c r="G903"/>
      <c r="H903"/>
      <c r="I903"/>
      <c r="J903"/>
      <c r="K903"/>
    </row>
    <row r="904" spans="1:11" ht="15">
      <c r="A904"/>
      <c r="B904"/>
      <c r="C904"/>
      <c r="D904"/>
      <c r="E904"/>
      <c r="F904"/>
      <c r="G904"/>
      <c r="H904"/>
      <c r="I904"/>
      <c r="J904"/>
      <c r="K904"/>
    </row>
    <row r="905" spans="1:11" ht="15">
      <c r="A905"/>
      <c r="B905"/>
      <c r="C905"/>
      <c r="D905"/>
      <c r="E905"/>
      <c r="F905"/>
      <c r="G905"/>
      <c r="H905"/>
      <c r="I905"/>
      <c r="J905"/>
      <c r="K905"/>
    </row>
    <row r="906" spans="1:11" ht="15">
      <c r="A906"/>
      <c r="B906"/>
      <c r="C906"/>
      <c r="D906"/>
      <c r="E906"/>
      <c r="F906"/>
      <c r="G906"/>
      <c r="H906"/>
      <c r="I906"/>
      <c r="J906"/>
      <c r="K906"/>
    </row>
    <row r="907" spans="1:11" ht="15">
      <c r="A907"/>
      <c r="B907"/>
      <c r="C907"/>
      <c r="D907"/>
      <c r="E907"/>
      <c r="F907"/>
      <c r="G907"/>
      <c r="H907"/>
      <c r="I907"/>
      <c r="J907"/>
      <c r="K907"/>
    </row>
    <row r="908" spans="1:11" ht="15">
      <c r="A908"/>
      <c r="B908"/>
      <c r="C908"/>
      <c r="D908"/>
      <c r="E908"/>
      <c r="F908"/>
      <c r="G908"/>
      <c r="H908"/>
      <c r="I908"/>
      <c r="J908"/>
      <c r="K908"/>
    </row>
    <row r="909" spans="1:11" ht="15">
      <c r="A909"/>
      <c r="B909"/>
      <c r="C909"/>
      <c r="D909"/>
      <c r="E909"/>
      <c r="F909"/>
      <c r="G909"/>
      <c r="H909"/>
      <c r="I909"/>
      <c r="J909"/>
      <c r="K909"/>
    </row>
    <row r="910" spans="1:11" ht="15">
      <c r="A910"/>
      <c r="B910"/>
      <c r="C910"/>
      <c r="D910"/>
      <c r="E910"/>
      <c r="F910"/>
      <c r="G910"/>
      <c r="H910"/>
      <c r="I910"/>
      <c r="J910"/>
      <c r="K910"/>
    </row>
    <row r="911" spans="1:11" ht="15">
      <c r="A911"/>
      <c r="B911"/>
      <c r="C911"/>
      <c r="D911"/>
      <c r="E911"/>
      <c r="F911"/>
      <c r="G911"/>
      <c r="H911"/>
      <c r="I911"/>
      <c r="J911"/>
      <c r="K911"/>
    </row>
    <row r="912" spans="1:11" ht="15">
      <c r="A912"/>
      <c r="B912"/>
      <c r="C912"/>
      <c r="D912"/>
      <c r="E912"/>
      <c r="F912"/>
      <c r="G912"/>
      <c r="H912"/>
      <c r="I912"/>
      <c r="J912"/>
      <c r="K912"/>
    </row>
    <row r="913" spans="1:11" ht="15">
      <c r="A913"/>
      <c r="B913"/>
      <c r="C913"/>
      <c r="D913"/>
      <c r="E913"/>
      <c r="F913"/>
      <c r="G913"/>
      <c r="H913"/>
      <c r="I913"/>
      <c r="J913"/>
      <c r="K913"/>
    </row>
    <row r="914" spans="1:11" ht="15">
      <c r="A914"/>
      <c r="B914"/>
      <c r="C914"/>
      <c r="D914"/>
      <c r="E914"/>
      <c r="F914"/>
      <c r="G914"/>
      <c r="H914"/>
      <c r="I914"/>
      <c r="J914"/>
      <c r="K914"/>
    </row>
    <row r="915" spans="1:11" ht="15">
      <c r="A915"/>
      <c r="B915"/>
      <c r="C915"/>
      <c r="D915"/>
      <c r="E915"/>
      <c r="F915"/>
      <c r="G915"/>
      <c r="H915"/>
      <c r="I915"/>
      <c r="J915"/>
      <c r="K915"/>
    </row>
    <row r="916" spans="1:11" ht="15">
      <c r="A916"/>
      <c r="B916"/>
      <c r="C916"/>
      <c r="D916"/>
      <c r="E916"/>
      <c r="F916"/>
      <c r="G916"/>
      <c r="H916"/>
      <c r="I916"/>
      <c r="J916"/>
      <c r="K916"/>
    </row>
    <row r="917" spans="1:11" ht="15">
      <c r="A917"/>
      <c r="B917"/>
      <c r="C917"/>
      <c r="D917"/>
      <c r="E917"/>
      <c r="F917"/>
      <c r="G917"/>
      <c r="H917"/>
      <c r="I917"/>
      <c r="J917"/>
      <c r="K917"/>
    </row>
    <row r="918" spans="1:11" ht="15">
      <c r="A918"/>
      <c r="B918"/>
      <c r="C918"/>
      <c r="D918"/>
      <c r="E918"/>
      <c r="F918"/>
      <c r="G918"/>
      <c r="H918"/>
      <c r="I918"/>
      <c r="J918"/>
      <c r="K918"/>
    </row>
    <row r="919" spans="1:11" ht="15">
      <c r="A919"/>
      <c r="B919"/>
      <c r="C919"/>
      <c r="D919"/>
      <c r="E919"/>
      <c r="F919"/>
      <c r="G919"/>
      <c r="H919"/>
      <c r="I919"/>
      <c r="J919"/>
      <c r="K919"/>
    </row>
    <row r="920" spans="1:11" ht="15">
      <c r="A920"/>
      <c r="B920"/>
      <c r="C920"/>
      <c r="D920"/>
      <c r="E920"/>
      <c r="F920"/>
      <c r="G920"/>
      <c r="H920"/>
      <c r="I920"/>
      <c r="J920"/>
      <c r="K920"/>
    </row>
    <row r="921" spans="1:11" ht="15">
      <c r="A921"/>
      <c r="B921"/>
      <c r="C921"/>
      <c r="D921"/>
      <c r="E921"/>
      <c r="F921"/>
      <c r="G921"/>
      <c r="H921"/>
      <c r="I921"/>
      <c r="J921"/>
      <c r="K921"/>
    </row>
    <row r="922" spans="1:11" ht="15">
      <c r="A922"/>
      <c r="B922"/>
      <c r="C922"/>
      <c r="D922"/>
      <c r="E922"/>
      <c r="F922"/>
      <c r="G922"/>
      <c r="H922"/>
      <c r="I922"/>
      <c r="J922"/>
      <c r="K922"/>
    </row>
    <row r="923" spans="1:11" ht="15">
      <c r="A923"/>
      <c r="B923"/>
      <c r="C923"/>
      <c r="D923"/>
      <c r="E923"/>
      <c r="F923"/>
      <c r="G923"/>
      <c r="H923"/>
      <c r="I923"/>
      <c r="J923"/>
      <c r="K923"/>
    </row>
    <row r="924" spans="1:11" ht="15">
      <c r="A924"/>
      <c r="B924"/>
      <c r="C924"/>
      <c r="D924"/>
      <c r="E924"/>
      <c r="F924"/>
      <c r="G924"/>
      <c r="H924"/>
      <c r="I924"/>
      <c r="J924"/>
      <c r="K924"/>
    </row>
    <row r="925" spans="1:11" ht="15">
      <c r="A925"/>
      <c r="B925"/>
      <c r="C925"/>
      <c r="D925"/>
      <c r="E925"/>
      <c r="F925"/>
      <c r="G925"/>
      <c r="H925"/>
      <c r="I925"/>
      <c r="J925"/>
      <c r="K925"/>
    </row>
    <row r="926" spans="1:11" ht="15">
      <c r="A926"/>
      <c r="B926"/>
      <c r="C926"/>
      <c r="D926"/>
      <c r="E926"/>
      <c r="F926"/>
      <c r="G926"/>
      <c r="H926"/>
      <c r="I926"/>
      <c r="J926"/>
      <c r="K926"/>
    </row>
    <row r="927" spans="1:11" ht="15">
      <c r="A927"/>
      <c r="B927"/>
      <c r="C927"/>
      <c r="D927"/>
      <c r="E927"/>
      <c r="F927"/>
      <c r="G927"/>
      <c r="H927"/>
      <c r="I927"/>
      <c r="J927"/>
      <c r="K927"/>
    </row>
    <row r="928" spans="1:11" ht="15">
      <c r="A928"/>
      <c r="B928"/>
      <c r="C928"/>
      <c r="D928"/>
      <c r="E928"/>
      <c r="F928"/>
      <c r="G928"/>
      <c r="H928"/>
      <c r="I928"/>
      <c r="J928"/>
      <c r="K928"/>
    </row>
    <row r="929" spans="1:11" ht="15">
      <c r="A929"/>
      <c r="B929"/>
      <c r="C929"/>
      <c r="D929"/>
      <c r="E929"/>
      <c r="F929"/>
      <c r="G929"/>
      <c r="H929"/>
      <c r="I929"/>
      <c r="J929"/>
      <c r="K929"/>
    </row>
    <row r="930" spans="1:11" ht="15">
      <c r="A930"/>
      <c r="B930"/>
      <c r="C930"/>
      <c r="D930"/>
      <c r="E930"/>
      <c r="F930"/>
      <c r="G930"/>
      <c r="H930"/>
      <c r="I930"/>
      <c r="J930"/>
      <c r="K930"/>
    </row>
    <row r="931" spans="1:11" ht="15">
      <c r="A931"/>
      <c r="B931"/>
      <c r="C931"/>
      <c r="D931"/>
      <c r="E931"/>
      <c r="F931"/>
      <c r="G931"/>
      <c r="H931"/>
      <c r="I931"/>
      <c r="J931"/>
      <c r="K931"/>
    </row>
    <row r="932" spans="1:11" ht="15">
      <c r="A932"/>
      <c r="B932"/>
      <c r="C932"/>
      <c r="D932"/>
      <c r="E932"/>
      <c r="F932"/>
      <c r="G932"/>
      <c r="H932"/>
      <c r="I932"/>
      <c r="J932"/>
      <c r="K932"/>
    </row>
    <row r="933" spans="1:11" ht="15">
      <c r="A933"/>
      <c r="B933"/>
      <c r="C933"/>
      <c r="D933"/>
      <c r="E933"/>
      <c r="F933"/>
      <c r="G933"/>
      <c r="H933"/>
      <c r="I933"/>
      <c r="J933"/>
      <c r="K933"/>
    </row>
    <row r="934" spans="1:11" ht="15">
      <c r="A934"/>
      <c r="B934"/>
      <c r="C934"/>
      <c r="D934"/>
      <c r="E934"/>
      <c r="F934"/>
      <c r="G934"/>
      <c r="H934"/>
      <c r="I934"/>
      <c r="J934"/>
      <c r="K934"/>
    </row>
    <row r="935" spans="1:11" ht="15">
      <c r="A935"/>
      <c r="B935"/>
      <c r="C935"/>
      <c r="D935"/>
      <c r="E935"/>
      <c r="F935"/>
      <c r="G935"/>
      <c r="H935"/>
      <c r="I935"/>
      <c r="J935"/>
      <c r="K935"/>
    </row>
    <row r="936" spans="1:11" ht="15">
      <c r="A936"/>
      <c r="B936"/>
      <c r="C936"/>
      <c r="D936"/>
      <c r="E936"/>
      <c r="F936"/>
      <c r="G936"/>
      <c r="H936"/>
      <c r="I936"/>
      <c r="J936"/>
      <c r="K936"/>
    </row>
    <row r="937" spans="1:11" ht="15">
      <c r="A937"/>
      <c r="B937"/>
      <c r="C937"/>
      <c r="D937"/>
      <c r="E937"/>
      <c r="F937"/>
      <c r="G937"/>
      <c r="H937"/>
      <c r="I937"/>
      <c r="J937"/>
      <c r="K937"/>
    </row>
    <row r="938" spans="1:11" ht="15">
      <c r="A938"/>
      <c r="B938"/>
      <c r="C938"/>
      <c r="D938"/>
      <c r="E938"/>
      <c r="F938"/>
      <c r="G938"/>
      <c r="H938"/>
      <c r="I938"/>
      <c r="J938"/>
      <c r="K938"/>
    </row>
    <row r="939" spans="1:11" ht="15">
      <c r="A939"/>
      <c r="B939"/>
      <c r="C939"/>
      <c r="D939"/>
      <c r="E939"/>
      <c r="F939"/>
      <c r="G939"/>
      <c r="H939"/>
      <c r="I939"/>
      <c r="J939"/>
      <c r="K939"/>
    </row>
    <row r="940" spans="1:11" ht="15">
      <c r="A940"/>
      <c r="B940"/>
      <c r="C940"/>
      <c r="D940"/>
      <c r="E940"/>
      <c r="F940"/>
      <c r="G940"/>
      <c r="H940"/>
      <c r="I940"/>
      <c r="J940"/>
      <c r="K940"/>
    </row>
    <row r="941" spans="1:11" ht="15">
      <c r="A941"/>
      <c r="B941"/>
      <c r="C941"/>
      <c r="D941"/>
      <c r="E941"/>
      <c r="F941"/>
      <c r="G941"/>
      <c r="H941"/>
      <c r="I941"/>
      <c r="J941"/>
      <c r="K941"/>
    </row>
    <row r="942" spans="1:11" ht="15">
      <c r="A942"/>
      <c r="B942"/>
      <c r="C942"/>
      <c r="D942"/>
      <c r="E942"/>
      <c r="F942"/>
      <c r="G942"/>
      <c r="H942"/>
      <c r="I942"/>
      <c r="J942"/>
      <c r="K942"/>
    </row>
    <row r="943" spans="1:11" ht="15">
      <c r="A943"/>
      <c r="B943"/>
      <c r="C943"/>
      <c r="D943"/>
      <c r="E943"/>
      <c r="F943"/>
      <c r="G943"/>
      <c r="H943"/>
      <c r="I943"/>
      <c r="J943"/>
      <c r="K943"/>
    </row>
    <row r="944" spans="1:11" ht="15">
      <c r="A944"/>
      <c r="B944"/>
      <c r="C944"/>
      <c r="D944"/>
      <c r="E944"/>
      <c r="F944"/>
      <c r="G944"/>
      <c r="H944"/>
      <c r="I944"/>
      <c r="J944"/>
      <c r="K944"/>
    </row>
    <row r="945" spans="1:11" ht="15">
      <c r="A945"/>
      <c r="B945"/>
      <c r="C945"/>
      <c r="D945"/>
      <c r="E945"/>
      <c r="F945"/>
      <c r="G945"/>
      <c r="H945"/>
      <c r="I945"/>
      <c r="J945"/>
      <c r="K945"/>
    </row>
    <row r="946" spans="1:11" ht="15">
      <c r="A946"/>
      <c r="B946"/>
      <c r="C946"/>
      <c r="D946"/>
      <c r="E946"/>
      <c r="F946"/>
      <c r="G946"/>
      <c r="H946"/>
      <c r="I946"/>
      <c r="J946"/>
      <c r="K946"/>
    </row>
    <row r="947" spans="1:11" ht="15">
      <c r="A947"/>
      <c r="B947"/>
      <c r="C947"/>
      <c r="D947"/>
      <c r="E947"/>
      <c r="F947"/>
      <c r="G947"/>
      <c r="H947"/>
      <c r="I947"/>
      <c r="J947"/>
      <c r="K947"/>
    </row>
    <row r="948" spans="1:11" ht="15">
      <c r="A948"/>
      <c r="B948"/>
      <c r="C948"/>
      <c r="D948"/>
      <c r="E948"/>
      <c r="F948"/>
      <c r="G948"/>
      <c r="H948"/>
      <c r="I948"/>
      <c r="J948"/>
      <c r="K948"/>
    </row>
    <row r="949" spans="1:11" ht="15">
      <c r="A949"/>
      <c r="B949"/>
      <c r="C949"/>
      <c r="D949"/>
      <c r="E949"/>
      <c r="F949"/>
      <c r="G949"/>
      <c r="H949"/>
      <c r="I949"/>
      <c r="J949"/>
      <c r="K949"/>
    </row>
    <row r="950" spans="1:11" ht="15">
      <c r="A950"/>
      <c r="B950"/>
      <c r="C950"/>
      <c r="D950"/>
      <c r="E950"/>
      <c r="F950"/>
      <c r="G950"/>
      <c r="H950"/>
      <c r="I950"/>
      <c r="J950"/>
      <c r="K950"/>
    </row>
    <row r="951" spans="1:11" ht="15">
      <c r="A951"/>
      <c r="B951"/>
      <c r="C951"/>
      <c r="D951"/>
      <c r="E951"/>
      <c r="F951"/>
      <c r="G951"/>
      <c r="H951"/>
      <c r="I951"/>
      <c r="J951"/>
      <c r="K951"/>
    </row>
    <row r="952" spans="1:11" ht="15">
      <c r="A952"/>
      <c r="B952"/>
      <c r="C952"/>
      <c r="D952"/>
      <c r="E952"/>
      <c r="F952"/>
      <c r="G952"/>
      <c r="H952"/>
      <c r="I952"/>
      <c r="J952"/>
      <c r="K952"/>
    </row>
    <row r="953" spans="1:11" ht="15">
      <c r="A953"/>
      <c r="B953"/>
      <c r="C953"/>
      <c r="D953"/>
      <c r="E953"/>
      <c r="F953"/>
      <c r="G953"/>
      <c r="H953"/>
      <c r="I953"/>
      <c r="J953"/>
      <c r="K953"/>
    </row>
    <row r="954" spans="1:11" ht="15">
      <c r="A954"/>
      <c r="B954"/>
      <c r="C954"/>
      <c r="D954"/>
      <c r="E954"/>
      <c r="F954"/>
      <c r="G954"/>
      <c r="H954"/>
      <c r="I954"/>
      <c r="J954"/>
      <c r="K954"/>
    </row>
    <row r="955" spans="1:11" ht="15">
      <c r="A955"/>
      <c r="B955"/>
      <c r="C955"/>
      <c r="D955"/>
      <c r="E955"/>
      <c r="F955"/>
      <c r="G955"/>
      <c r="H955"/>
      <c r="I955"/>
      <c r="J955"/>
      <c r="K955"/>
    </row>
    <row r="956" spans="1:11" ht="15">
      <c r="A956"/>
      <c r="B956"/>
      <c r="C956"/>
      <c r="D956"/>
      <c r="E956"/>
      <c r="F956"/>
      <c r="G956"/>
      <c r="H956"/>
      <c r="I956"/>
      <c r="J956"/>
      <c r="K956"/>
    </row>
    <row r="957" spans="1:11" ht="15">
      <c r="A957"/>
      <c r="B957"/>
      <c r="C957"/>
      <c r="D957"/>
      <c r="E957"/>
      <c r="F957"/>
      <c r="G957"/>
      <c r="H957"/>
      <c r="I957"/>
      <c r="J957"/>
      <c r="K957"/>
    </row>
    <row r="958" spans="1:11" ht="15">
      <c r="A958"/>
      <c r="B958"/>
      <c r="C958"/>
      <c r="D958"/>
      <c r="E958"/>
      <c r="F958"/>
      <c r="G958"/>
      <c r="H958"/>
      <c r="I958"/>
      <c r="J958"/>
      <c r="K958"/>
    </row>
    <row r="959" spans="1:11" ht="15">
      <c r="A959"/>
      <c r="B959"/>
      <c r="C959"/>
      <c r="D959"/>
      <c r="E959"/>
      <c r="F959"/>
      <c r="G959"/>
      <c r="H959"/>
      <c r="I959"/>
      <c r="J959"/>
      <c r="K959"/>
    </row>
    <row r="960" spans="1:11" ht="15">
      <c r="A960"/>
      <c r="B960"/>
      <c r="C960"/>
      <c r="D960"/>
      <c r="E960"/>
      <c r="F960"/>
      <c r="G960"/>
      <c r="H960"/>
      <c r="I960"/>
      <c r="J960"/>
      <c r="K960"/>
    </row>
    <row r="961" spans="1:11" ht="15">
      <c r="A961"/>
      <c r="B961"/>
      <c r="C961"/>
      <c r="D961"/>
      <c r="E961"/>
      <c r="F961"/>
      <c r="G961"/>
      <c r="H961"/>
      <c r="I961"/>
      <c r="J961"/>
      <c r="K961"/>
    </row>
    <row r="962" spans="1:11" ht="15">
      <c r="A962"/>
      <c r="B962"/>
      <c r="C962"/>
      <c r="D962"/>
      <c r="E962"/>
      <c r="F962"/>
      <c r="G962"/>
      <c r="H962"/>
      <c r="I962"/>
      <c r="J962"/>
      <c r="K962"/>
    </row>
    <row r="963" spans="1:11" ht="15">
      <c r="A963"/>
      <c r="B963"/>
      <c r="C963"/>
      <c r="D963"/>
      <c r="E963"/>
      <c r="F963"/>
      <c r="G963"/>
      <c r="H963"/>
      <c r="I963"/>
      <c r="J963"/>
      <c r="K963"/>
    </row>
    <row r="964" spans="1:11" ht="15">
      <c r="A964"/>
      <c r="B964"/>
      <c r="C964"/>
      <c r="D964"/>
      <c r="E964"/>
      <c r="F964"/>
      <c r="G964"/>
      <c r="H964"/>
      <c r="I964"/>
      <c r="J964"/>
      <c r="K964"/>
    </row>
    <row r="965" spans="1:11" ht="15">
      <c r="A965"/>
      <c r="B965"/>
      <c r="C965"/>
      <c r="D965"/>
      <c r="E965"/>
      <c r="F965"/>
      <c r="G965"/>
      <c r="H965"/>
      <c r="I965"/>
      <c r="J965"/>
      <c r="K965"/>
    </row>
    <row r="966" spans="1:11" ht="15">
      <c r="A966"/>
      <c r="B966"/>
      <c r="C966"/>
      <c r="D966"/>
      <c r="E966"/>
      <c r="F966"/>
      <c r="G966"/>
      <c r="H966"/>
      <c r="I966"/>
      <c r="J966"/>
      <c r="K966"/>
    </row>
    <row r="967" spans="1:11" ht="15">
      <c r="A967"/>
      <c r="B967"/>
      <c r="C967"/>
      <c r="D967"/>
      <c r="E967"/>
      <c r="F967"/>
      <c r="G967"/>
      <c r="H967"/>
      <c r="I967"/>
      <c r="J967"/>
      <c r="K967"/>
    </row>
    <row r="968" spans="1:11" ht="15">
      <c r="A968"/>
      <c r="B968"/>
      <c r="C968"/>
      <c r="D968"/>
      <c r="E968"/>
      <c r="F968"/>
      <c r="G968"/>
      <c r="H968"/>
      <c r="I968"/>
      <c r="J968"/>
      <c r="K968"/>
    </row>
    <row r="969" spans="1:11" ht="15">
      <c r="A969"/>
      <c r="B969"/>
      <c r="C969"/>
      <c r="D969"/>
      <c r="E969"/>
      <c r="F969"/>
      <c r="G969"/>
      <c r="H969"/>
      <c r="I969"/>
      <c r="J969"/>
      <c r="K969"/>
    </row>
    <row r="970" spans="1:11" ht="15">
      <c r="A970"/>
      <c r="B970"/>
      <c r="C970"/>
      <c r="D970"/>
      <c r="E970"/>
      <c r="F970"/>
      <c r="G970"/>
      <c r="H970"/>
      <c r="I970"/>
      <c r="J970"/>
      <c r="K970"/>
    </row>
    <row r="971" spans="1:11" ht="15">
      <c r="A971"/>
      <c r="B971"/>
      <c r="C971"/>
      <c r="D971"/>
      <c r="E971"/>
      <c r="F971"/>
      <c r="G971"/>
      <c r="H971"/>
      <c r="I971"/>
      <c r="J971"/>
      <c r="K971"/>
    </row>
    <row r="972" spans="1:11" ht="15">
      <c r="A972"/>
      <c r="B972"/>
      <c r="C972"/>
      <c r="D972"/>
      <c r="E972"/>
      <c r="F972"/>
      <c r="G972"/>
      <c r="H972"/>
      <c r="I972"/>
      <c r="J972"/>
      <c r="K972"/>
    </row>
    <row r="973" spans="1:11" ht="15">
      <c r="A973"/>
      <c r="B973"/>
      <c r="C973"/>
      <c r="D973"/>
      <c r="E973"/>
      <c r="F973"/>
      <c r="G973"/>
      <c r="H973"/>
      <c r="I973"/>
      <c r="J973"/>
      <c r="K973"/>
    </row>
    <row r="974" spans="1:11" ht="15">
      <c r="A974"/>
      <c r="B974"/>
      <c r="C974"/>
      <c r="D974"/>
      <c r="E974"/>
      <c r="F974"/>
      <c r="G974"/>
      <c r="H974"/>
      <c r="I974"/>
      <c r="J974"/>
      <c r="K974"/>
    </row>
    <row r="975" spans="1:11" ht="15">
      <c r="A975"/>
      <c r="B975"/>
      <c r="C975"/>
      <c r="D975"/>
      <c r="E975"/>
      <c r="F975"/>
      <c r="G975"/>
      <c r="H975"/>
      <c r="I975"/>
      <c r="J975"/>
      <c r="K975"/>
    </row>
    <row r="976" spans="1:11" ht="15">
      <c r="A976"/>
      <c r="B976"/>
      <c r="C976"/>
      <c r="D976"/>
      <c r="E976"/>
      <c r="F976"/>
      <c r="G976"/>
      <c r="H976"/>
      <c r="I976"/>
      <c r="J976"/>
      <c r="K976"/>
    </row>
    <row r="977" spans="1:11" ht="15">
      <c r="A977"/>
      <c r="B977"/>
      <c r="C977"/>
      <c r="D977"/>
      <c r="E977"/>
      <c r="F977"/>
      <c r="G977"/>
      <c r="H977"/>
      <c r="I977"/>
      <c r="J977"/>
      <c r="K977"/>
    </row>
    <row r="978" spans="1:11" ht="15">
      <c r="A978"/>
      <c r="B978"/>
      <c r="C978"/>
      <c r="D978"/>
      <c r="E978"/>
      <c r="F978"/>
      <c r="G978"/>
      <c r="H978"/>
      <c r="I978"/>
      <c r="J978"/>
      <c r="K978"/>
    </row>
    <row r="979" spans="1:11" ht="15">
      <c r="A979"/>
      <c r="B979"/>
      <c r="C979"/>
      <c r="D979"/>
      <c r="E979"/>
      <c r="F979"/>
      <c r="G979"/>
      <c r="H979"/>
      <c r="I979"/>
      <c r="J979"/>
      <c r="K979"/>
    </row>
    <row r="980" spans="1:11" ht="15">
      <c r="A980"/>
      <c r="B980"/>
      <c r="C980"/>
      <c r="D980"/>
      <c r="E980"/>
      <c r="F980"/>
      <c r="G980"/>
      <c r="H980"/>
      <c r="I980"/>
      <c r="J980"/>
      <c r="K980"/>
    </row>
    <row r="981" spans="1:11" ht="15">
      <c r="A981"/>
      <c r="B981"/>
      <c r="C981"/>
      <c r="D981"/>
      <c r="E981"/>
      <c r="F981"/>
      <c r="G981"/>
      <c r="H981"/>
      <c r="I981"/>
      <c r="J981"/>
      <c r="K981"/>
    </row>
    <row r="982" spans="1:11" ht="15">
      <c r="A982"/>
      <c r="B982"/>
      <c r="C982"/>
      <c r="D982"/>
      <c r="E982"/>
      <c r="F982"/>
      <c r="G982"/>
      <c r="H982"/>
      <c r="I982"/>
      <c r="J982"/>
      <c r="K982"/>
    </row>
    <row r="983" spans="1:11" ht="15">
      <c r="A983"/>
      <c r="B983"/>
      <c r="C983"/>
      <c r="D983"/>
      <c r="E983"/>
      <c r="F983"/>
      <c r="G983"/>
      <c r="H983"/>
      <c r="I983"/>
      <c r="J983"/>
      <c r="K983"/>
    </row>
    <row r="984" spans="1:11" ht="15">
      <c r="A984"/>
      <c r="B984"/>
      <c r="C984"/>
      <c r="D984"/>
      <c r="E984"/>
      <c r="F984"/>
      <c r="G984"/>
      <c r="H984"/>
      <c r="I984"/>
      <c r="J984"/>
      <c r="K984"/>
    </row>
    <row r="985" spans="1:11" ht="15">
      <c r="A985"/>
      <c r="B985"/>
      <c r="C985"/>
      <c r="D985"/>
      <c r="E985"/>
      <c r="F985"/>
      <c r="G985"/>
      <c r="H985"/>
      <c r="I985"/>
      <c r="J985"/>
      <c r="K985"/>
    </row>
    <row r="986" spans="1:11" ht="15">
      <c r="A986"/>
      <c r="B986"/>
      <c r="C986"/>
      <c r="D986"/>
      <c r="E986"/>
      <c r="F986"/>
      <c r="G986"/>
      <c r="H986"/>
      <c r="I986"/>
      <c r="J986"/>
      <c r="K986"/>
    </row>
    <row r="987" spans="1:11" ht="15">
      <c r="A987"/>
      <c r="B987"/>
      <c r="C987"/>
      <c r="D987"/>
      <c r="E987"/>
      <c r="F987"/>
      <c r="G987"/>
      <c r="H987"/>
      <c r="I987"/>
      <c r="J987"/>
      <c r="K987"/>
    </row>
    <row r="988" spans="1:11" ht="15">
      <c r="A988"/>
      <c r="B988"/>
      <c r="C988"/>
      <c r="D988"/>
      <c r="E988"/>
      <c r="F988"/>
      <c r="G988"/>
      <c r="H988"/>
      <c r="I988"/>
      <c r="J988"/>
      <c r="K988"/>
    </row>
    <row r="989" spans="1:11" ht="15">
      <c r="A989"/>
      <c r="B989"/>
      <c r="C989"/>
      <c r="D989"/>
      <c r="E989"/>
      <c r="F989"/>
      <c r="G989"/>
      <c r="H989"/>
      <c r="I989"/>
      <c r="J989"/>
      <c r="K989"/>
    </row>
    <row r="990" spans="1:11" ht="15">
      <c r="A990"/>
      <c r="B990"/>
      <c r="C990"/>
      <c r="D990"/>
      <c r="E990"/>
      <c r="F990"/>
      <c r="G990"/>
      <c r="H990"/>
      <c r="I990"/>
      <c r="J990"/>
      <c r="K990"/>
    </row>
    <row r="991" spans="1:11" ht="15">
      <c r="A991"/>
      <c r="B991"/>
      <c r="C991"/>
      <c r="D991"/>
      <c r="E991"/>
      <c r="F991"/>
      <c r="G991"/>
      <c r="H991"/>
      <c r="I991"/>
      <c r="J991"/>
      <c r="K991"/>
    </row>
    <row r="992" spans="1:11" ht="15">
      <c r="A992"/>
      <c r="B992"/>
      <c r="C992"/>
      <c r="D992"/>
      <c r="E992"/>
      <c r="F992"/>
      <c r="G992"/>
      <c r="H992"/>
      <c r="I992"/>
      <c r="J992"/>
      <c r="K992"/>
    </row>
    <row r="993" spans="1:11" ht="15">
      <c r="A993"/>
      <c r="B993"/>
      <c r="C993"/>
      <c r="D993"/>
      <c r="E993"/>
      <c r="F993"/>
      <c r="G993"/>
      <c r="H993"/>
      <c r="I993"/>
      <c r="J993"/>
      <c r="K993"/>
    </row>
    <row r="994" spans="1:11" ht="15">
      <c r="A994"/>
      <c r="B994"/>
      <c r="C994"/>
      <c r="D994"/>
      <c r="E994"/>
      <c r="F994"/>
      <c r="G994"/>
      <c r="H994"/>
      <c r="I994"/>
      <c r="J994"/>
      <c r="K994"/>
    </row>
    <row r="995" spans="1:11" ht="15">
      <c r="A995"/>
      <c r="B995"/>
      <c r="C995"/>
      <c r="D995"/>
      <c r="E995"/>
      <c r="F995"/>
      <c r="G995"/>
      <c r="H995"/>
      <c r="I995"/>
      <c r="J995"/>
      <c r="K995"/>
    </row>
    <row r="996" spans="1:11" ht="15">
      <c r="A996"/>
      <c r="B996"/>
      <c r="C996"/>
      <c r="D996"/>
      <c r="E996"/>
      <c r="F996"/>
      <c r="G996"/>
      <c r="H996"/>
      <c r="I996"/>
      <c r="J996"/>
      <c r="K996"/>
    </row>
    <row r="997" spans="1:11" ht="15">
      <c r="A997"/>
      <c r="B997"/>
      <c r="C997"/>
      <c r="D997"/>
      <c r="E997"/>
      <c r="F997"/>
      <c r="G997"/>
      <c r="H997"/>
      <c r="I997"/>
      <c r="J997"/>
      <c r="K997"/>
    </row>
    <row r="998" spans="1:11" ht="15">
      <c r="A998"/>
      <c r="B998"/>
      <c r="C998"/>
      <c r="D998"/>
      <c r="E998"/>
      <c r="F998"/>
      <c r="G998"/>
      <c r="H998"/>
      <c r="I998"/>
      <c r="J998"/>
      <c r="K998"/>
    </row>
    <row r="999" spans="1:11" ht="15">
      <c r="A999"/>
      <c r="B999"/>
      <c r="C999"/>
      <c r="D999"/>
      <c r="E999"/>
      <c r="F999"/>
      <c r="G999"/>
      <c r="H999"/>
      <c r="I999"/>
      <c r="J999"/>
      <c r="K999"/>
    </row>
    <row r="1000" spans="1:11" ht="15">
      <c r="A1000"/>
      <c r="B1000"/>
      <c r="C1000"/>
      <c r="D1000"/>
      <c r="E1000"/>
      <c r="F1000"/>
      <c r="G1000"/>
      <c r="H1000"/>
      <c r="I1000"/>
      <c r="J1000"/>
      <c r="K1000"/>
    </row>
    <row r="1001" spans="1:11" ht="15">
      <c r="A1001"/>
      <c r="B1001"/>
      <c r="C1001"/>
      <c r="D1001"/>
      <c r="E1001"/>
      <c r="F1001"/>
      <c r="G1001"/>
      <c r="H1001"/>
      <c r="I1001"/>
      <c r="J1001"/>
      <c r="K1001"/>
    </row>
    <row r="1002" spans="1:11" ht="15">
      <c r="A1002"/>
      <c r="B1002"/>
      <c r="C1002"/>
      <c r="D1002"/>
      <c r="E1002"/>
      <c r="F1002"/>
      <c r="G1002"/>
      <c r="H1002"/>
      <c r="I1002"/>
      <c r="J1002"/>
      <c r="K1002"/>
    </row>
    <row r="1003" spans="1:11" ht="15">
      <c r="A1003"/>
      <c r="B1003"/>
      <c r="C1003"/>
      <c r="D1003"/>
      <c r="E1003"/>
      <c r="F1003"/>
      <c r="G1003"/>
      <c r="H1003"/>
      <c r="I1003"/>
      <c r="J1003"/>
      <c r="K1003"/>
    </row>
    <row r="1004" spans="1:11" ht="15">
      <c r="A1004"/>
      <c r="B1004"/>
      <c r="C1004"/>
      <c r="D1004"/>
      <c r="E1004"/>
      <c r="F1004"/>
      <c r="G1004"/>
      <c r="H1004"/>
      <c r="I1004"/>
      <c r="J1004"/>
      <c r="K1004"/>
    </row>
    <row r="1005" spans="1:11" ht="15">
      <c r="A1005"/>
      <c r="B1005"/>
      <c r="C1005"/>
      <c r="D1005"/>
      <c r="E1005"/>
      <c r="F1005"/>
      <c r="G1005"/>
      <c r="H1005"/>
      <c r="I1005"/>
      <c r="J1005"/>
      <c r="K1005"/>
    </row>
    <row r="1006" spans="1:11" ht="15">
      <c r="A1006"/>
      <c r="B1006"/>
      <c r="C1006"/>
      <c r="D1006"/>
      <c r="E1006"/>
      <c r="F1006"/>
      <c r="G1006"/>
      <c r="H1006"/>
      <c r="I1006"/>
      <c r="J1006"/>
      <c r="K1006"/>
    </row>
    <row r="1007" spans="1:11" ht="15">
      <c r="A1007"/>
      <c r="B1007"/>
      <c r="C1007"/>
      <c r="D1007"/>
      <c r="E1007"/>
      <c r="F1007"/>
      <c r="G1007"/>
      <c r="H1007"/>
      <c r="I1007"/>
      <c r="J1007"/>
      <c r="K1007"/>
    </row>
    <row r="1008" spans="1:11" ht="15">
      <c r="A1008"/>
      <c r="B1008"/>
      <c r="C1008"/>
      <c r="D1008"/>
      <c r="E1008"/>
      <c r="F1008"/>
      <c r="G1008"/>
      <c r="H1008"/>
      <c r="I1008"/>
      <c r="J1008"/>
      <c r="K1008"/>
    </row>
    <row r="1009" spans="1:11" ht="15">
      <c r="A1009"/>
      <c r="B1009"/>
      <c r="C1009"/>
      <c r="D1009"/>
      <c r="E1009"/>
      <c r="F1009"/>
      <c r="G1009"/>
      <c r="H1009"/>
      <c r="I1009"/>
      <c r="J1009"/>
      <c r="K1009"/>
    </row>
    <row r="1010" spans="1:11" ht="15">
      <c r="A1010"/>
      <c r="B1010"/>
      <c r="C1010"/>
      <c r="D1010"/>
      <c r="E1010"/>
      <c r="F1010"/>
      <c r="G1010"/>
      <c r="H1010"/>
      <c r="I1010"/>
      <c r="J1010"/>
      <c r="K1010"/>
    </row>
    <row r="1011" spans="1:11" ht="15">
      <c r="A1011"/>
      <c r="B1011"/>
      <c r="C1011"/>
      <c r="D1011"/>
      <c r="E1011"/>
      <c r="F1011"/>
      <c r="G1011"/>
      <c r="H1011"/>
      <c r="I1011"/>
      <c r="J1011"/>
      <c r="K1011"/>
    </row>
    <row r="1012" spans="1:11" ht="15">
      <c r="A1012"/>
      <c r="B1012"/>
      <c r="C1012"/>
      <c r="D1012"/>
      <c r="E1012"/>
      <c r="F1012"/>
      <c r="G1012"/>
      <c r="H1012"/>
      <c r="I1012"/>
      <c r="J1012"/>
      <c r="K1012"/>
    </row>
    <row r="1013" spans="1:11" ht="15">
      <c r="A1013"/>
      <c r="B1013"/>
      <c r="C1013"/>
      <c r="D1013"/>
      <c r="E1013"/>
      <c r="F1013"/>
      <c r="G1013"/>
      <c r="H1013"/>
      <c r="I1013"/>
      <c r="J1013"/>
      <c r="K1013"/>
    </row>
    <row r="1014" spans="1:11" ht="15">
      <c r="A1014"/>
      <c r="B1014"/>
      <c r="C1014"/>
      <c r="D1014"/>
      <c r="E1014"/>
      <c r="F1014"/>
      <c r="G1014"/>
      <c r="H1014"/>
      <c r="I1014"/>
      <c r="J1014"/>
      <c r="K1014"/>
    </row>
    <row r="1015" spans="1:11" ht="15">
      <c r="A1015"/>
      <c r="B1015"/>
      <c r="C1015"/>
      <c r="D1015"/>
      <c r="E1015"/>
      <c r="F1015"/>
      <c r="G1015"/>
      <c r="H1015"/>
      <c r="I1015"/>
      <c r="J1015"/>
      <c r="K1015"/>
    </row>
    <row r="1016" spans="1:11" ht="15">
      <c r="A1016"/>
      <c r="B1016"/>
      <c r="C1016"/>
      <c r="D1016"/>
      <c r="E1016"/>
      <c r="F1016"/>
      <c r="G1016"/>
      <c r="H1016"/>
      <c r="I1016"/>
      <c r="J1016"/>
      <c r="K1016"/>
    </row>
    <row r="1017" spans="1:11" ht="15">
      <c r="A1017"/>
      <c r="B1017"/>
      <c r="C1017"/>
      <c r="D1017"/>
      <c r="E1017"/>
      <c r="F1017"/>
      <c r="G1017"/>
      <c r="H1017"/>
      <c r="I1017"/>
      <c r="J1017"/>
      <c r="K1017"/>
    </row>
    <row r="1018" spans="1:11" ht="15">
      <c r="A1018"/>
      <c r="B1018"/>
      <c r="C1018"/>
      <c r="D1018"/>
      <c r="E1018"/>
      <c r="F1018"/>
      <c r="G1018"/>
      <c r="H1018"/>
      <c r="I1018"/>
      <c r="J1018"/>
      <c r="K1018"/>
    </row>
    <row r="1019" spans="1:11" ht="15">
      <c r="A1019"/>
      <c r="B1019"/>
      <c r="C1019"/>
      <c r="D1019"/>
      <c r="E1019"/>
      <c r="F1019"/>
      <c r="G1019"/>
      <c r="H1019"/>
      <c r="I1019"/>
      <c r="J1019"/>
      <c r="K1019"/>
    </row>
    <row r="1020" spans="1:11" ht="15">
      <c r="A1020"/>
      <c r="B1020"/>
      <c r="C1020"/>
      <c r="D1020"/>
      <c r="E1020"/>
      <c r="F1020"/>
      <c r="G1020"/>
      <c r="H1020"/>
      <c r="I1020"/>
      <c r="J1020"/>
      <c r="K1020"/>
    </row>
    <row r="1021" spans="1:11" ht="15">
      <c r="A1021"/>
      <c r="B1021"/>
      <c r="C1021"/>
      <c r="D1021"/>
      <c r="E1021"/>
      <c r="F1021"/>
      <c r="G1021"/>
      <c r="H1021"/>
      <c r="I1021"/>
      <c r="J1021"/>
      <c r="K1021"/>
    </row>
    <row r="1022" spans="1:11" ht="15">
      <c r="A1022"/>
      <c r="B1022"/>
      <c r="C1022"/>
      <c r="D1022"/>
      <c r="E1022"/>
      <c r="F1022"/>
      <c r="G1022"/>
      <c r="H1022"/>
      <c r="I1022"/>
      <c r="J1022"/>
      <c r="K1022"/>
    </row>
    <row r="1023" spans="1:11" ht="15">
      <c r="A1023"/>
      <c r="B1023"/>
      <c r="C1023"/>
      <c r="D1023"/>
      <c r="E1023"/>
      <c r="F1023"/>
      <c r="G1023"/>
      <c r="H1023"/>
      <c r="I1023"/>
      <c r="J1023"/>
      <c r="K1023"/>
    </row>
    <row r="1024" spans="1:11" ht="15">
      <c r="A1024"/>
      <c r="B1024"/>
      <c r="C1024"/>
      <c r="D1024"/>
      <c r="E1024"/>
      <c r="F1024"/>
      <c r="G1024"/>
      <c r="H1024"/>
      <c r="I1024"/>
      <c r="J1024"/>
      <c r="K1024"/>
    </row>
    <row r="1025" spans="1:11" ht="15">
      <c r="A1025"/>
      <c r="B1025"/>
      <c r="C1025"/>
      <c r="D1025"/>
      <c r="E1025"/>
      <c r="F1025"/>
      <c r="G1025"/>
      <c r="H1025"/>
      <c r="I1025"/>
      <c r="J1025"/>
      <c r="K1025"/>
    </row>
    <row r="1026" spans="1:11" ht="15">
      <c r="A1026"/>
      <c r="B1026"/>
      <c r="C1026"/>
      <c r="D1026"/>
      <c r="E1026"/>
      <c r="F1026"/>
      <c r="G1026"/>
      <c r="H1026"/>
      <c r="I1026"/>
      <c r="J1026"/>
      <c r="K1026"/>
    </row>
    <row r="1027" spans="1:11" ht="15">
      <c r="A1027"/>
      <c r="B1027"/>
      <c r="C1027"/>
      <c r="D1027"/>
      <c r="E1027"/>
      <c r="F1027"/>
      <c r="G1027"/>
      <c r="H1027"/>
      <c r="I1027"/>
      <c r="J1027"/>
      <c r="K1027"/>
    </row>
    <row r="1028" spans="1:11" ht="15">
      <c r="A1028"/>
      <c r="B1028"/>
      <c r="C1028"/>
      <c r="D1028"/>
      <c r="E1028"/>
      <c r="F1028"/>
      <c r="G1028"/>
      <c r="H1028"/>
      <c r="I1028"/>
      <c r="J1028"/>
      <c r="K1028"/>
    </row>
    <row r="1029" spans="1:11" ht="15">
      <c r="A1029"/>
      <c r="B1029"/>
      <c r="C1029"/>
      <c r="D1029"/>
      <c r="E1029"/>
      <c r="F1029"/>
      <c r="G1029"/>
      <c r="H1029"/>
      <c r="I1029"/>
      <c r="J1029"/>
      <c r="K1029"/>
    </row>
    <row r="1030" spans="1:11" ht="15">
      <c r="A1030"/>
      <c r="B1030"/>
      <c r="C1030"/>
      <c r="D1030"/>
      <c r="E1030"/>
      <c r="F1030"/>
      <c r="G1030"/>
      <c r="H1030"/>
      <c r="I1030"/>
      <c r="J1030"/>
      <c r="K1030"/>
    </row>
    <row r="1031" spans="1:11" ht="15">
      <c r="A1031"/>
      <c r="B1031"/>
      <c r="C1031"/>
      <c r="D1031"/>
      <c r="E1031"/>
      <c r="F1031"/>
      <c r="G1031"/>
      <c r="H1031"/>
      <c r="I1031"/>
      <c r="J1031"/>
      <c r="K1031"/>
    </row>
    <row r="1032" spans="1:11" ht="15">
      <c r="A1032"/>
      <c r="B1032"/>
      <c r="C1032"/>
      <c r="D1032"/>
      <c r="E1032"/>
      <c r="F1032"/>
      <c r="G1032"/>
      <c r="H1032"/>
      <c r="I1032"/>
      <c r="J1032"/>
      <c r="K1032"/>
    </row>
    <row r="1033" spans="1:11" ht="15">
      <c r="A1033"/>
      <c r="B1033"/>
      <c r="C1033"/>
      <c r="D1033"/>
      <c r="E1033"/>
      <c r="F1033"/>
      <c r="G1033"/>
      <c r="H1033"/>
      <c r="I1033"/>
      <c r="J1033"/>
      <c r="K1033"/>
    </row>
    <row r="1034" spans="1:11" ht="15">
      <c r="A1034"/>
      <c r="B1034"/>
      <c r="C1034"/>
      <c r="D1034"/>
      <c r="E1034"/>
      <c r="F1034"/>
      <c r="G1034"/>
      <c r="H1034"/>
      <c r="I1034"/>
      <c r="J1034"/>
      <c r="K1034"/>
    </row>
    <row r="1035" spans="1:11" ht="15">
      <c r="A1035"/>
      <c r="B1035"/>
      <c r="C1035"/>
      <c r="D1035"/>
      <c r="E1035"/>
      <c r="F1035"/>
      <c r="G1035"/>
      <c r="H1035"/>
      <c r="I1035"/>
      <c r="J1035"/>
      <c r="K1035"/>
    </row>
    <row r="1036" spans="1:11" ht="15">
      <c r="A1036"/>
      <c r="B1036"/>
      <c r="C1036"/>
      <c r="D1036"/>
      <c r="E1036"/>
      <c r="F1036"/>
      <c r="G1036"/>
      <c r="H1036"/>
      <c r="I1036"/>
      <c r="J1036"/>
      <c r="K1036"/>
    </row>
    <row r="1037" spans="1:11" ht="15">
      <c r="A1037"/>
      <c r="B1037"/>
      <c r="C1037"/>
      <c r="D1037"/>
      <c r="E1037"/>
      <c r="F1037"/>
      <c r="G1037"/>
      <c r="H1037"/>
      <c r="I1037"/>
      <c r="J1037"/>
      <c r="K1037"/>
    </row>
    <row r="1038" spans="1:11" ht="15">
      <c r="A1038"/>
      <c r="B1038"/>
      <c r="C1038"/>
      <c r="D1038"/>
      <c r="E1038"/>
      <c r="F1038"/>
      <c r="G1038"/>
      <c r="H1038"/>
      <c r="I1038"/>
      <c r="J1038"/>
      <c r="K1038"/>
    </row>
    <row r="1039" spans="1:11" ht="15">
      <c r="A1039"/>
      <c r="B1039"/>
      <c r="C1039"/>
      <c r="D1039"/>
      <c r="E1039"/>
      <c r="F1039"/>
      <c r="G1039"/>
      <c r="H1039"/>
      <c r="I1039"/>
      <c r="J1039"/>
      <c r="K1039"/>
    </row>
    <row r="1040" spans="1:11" ht="15">
      <c r="A1040"/>
      <c r="B1040"/>
      <c r="C1040"/>
      <c r="D1040"/>
      <c r="E1040"/>
      <c r="F1040"/>
      <c r="G1040"/>
      <c r="H1040"/>
      <c r="I1040"/>
      <c r="J1040"/>
      <c r="K1040"/>
    </row>
    <row r="1041" spans="1:11" ht="15">
      <c r="A1041"/>
      <c r="B1041"/>
      <c r="C1041"/>
      <c r="D1041"/>
      <c r="E1041"/>
      <c r="F1041"/>
      <c r="G1041"/>
      <c r="H1041"/>
      <c r="I1041"/>
      <c r="J1041"/>
      <c r="K1041"/>
    </row>
    <row r="1042" spans="1:11" ht="15">
      <c r="A1042"/>
      <c r="B1042"/>
      <c r="C1042"/>
      <c r="D1042"/>
      <c r="E1042"/>
      <c r="F1042"/>
      <c r="G1042"/>
      <c r="H1042"/>
      <c r="I1042"/>
      <c r="J1042"/>
      <c r="K1042"/>
    </row>
    <row r="1043" spans="1:11" ht="15">
      <c r="A1043"/>
      <c r="B1043"/>
      <c r="C1043"/>
      <c r="D1043"/>
      <c r="E1043"/>
      <c r="F1043"/>
      <c r="G1043"/>
      <c r="H1043"/>
      <c r="I1043"/>
      <c r="J1043"/>
      <c r="K1043"/>
    </row>
    <row r="1044" spans="1:11" ht="15">
      <c r="A1044"/>
      <c r="B1044"/>
      <c r="C1044"/>
      <c r="D1044"/>
      <c r="E1044"/>
      <c r="F1044"/>
      <c r="G1044"/>
      <c r="H1044"/>
      <c r="I1044"/>
      <c r="J1044"/>
      <c r="K1044"/>
    </row>
    <row r="1045" spans="1:11" ht="15">
      <c r="A1045"/>
      <c r="B1045"/>
      <c r="C1045"/>
      <c r="D1045"/>
      <c r="E1045"/>
      <c r="F1045"/>
      <c r="G1045"/>
      <c r="H1045"/>
      <c r="I1045"/>
      <c r="J1045"/>
      <c r="K1045"/>
    </row>
    <row r="1046" spans="1:11" ht="15">
      <c r="A1046"/>
      <c r="B1046"/>
      <c r="C1046"/>
      <c r="D1046"/>
      <c r="E1046"/>
      <c r="F1046"/>
      <c r="G1046"/>
      <c r="H1046"/>
      <c r="I1046"/>
      <c r="J1046"/>
      <c r="K1046"/>
    </row>
    <row r="1047" spans="1:11" ht="15">
      <c r="A1047"/>
      <c r="B1047"/>
      <c r="C1047"/>
      <c r="D1047"/>
      <c r="E1047"/>
      <c r="F1047"/>
      <c r="G1047"/>
      <c r="H1047"/>
      <c r="I1047"/>
      <c r="J1047"/>
      <c r="K1047"/>
    </row>
    <row r="1048" spans="1:11" ht="15">
      <c r="A1048"/>
      <c r="B1048"/>
      <c r="C1048"/>
      <c r="D1048"/>
      <c r="E1048"/>
      <c r="F1048"/>
      <c r="G1048"/>
      <c r="H1048"/>
      <c r="I1048"/>
      <c r="J1048"/>
      <c r="K1048"/>
    </row>
    <row r="1049" spans="1:11" ht="15">
      <c r="A1049"/>
      <c r="B1049"/>
      <c r="C1049"/>
      <c r="D1049"/>
      <c r="E1049"/>
      <c r="F1049"/>
      <c r="G1049"/>
      <c r="H1049"/>
      <c r="I1049"/>
      <c r="J1049"/>
      <c r="K1049"/>
    </row>
    <row r="1050" spans="1:11" ht="15">
      <c r="A1050"/>
      <c r="B1050"/>
      <c r="C1050"/>
      <c r="D1050"/>
      <c r="E1050"/>
      <c r="F1050"/>
      <c r="G1050"/>
      <c r="H1050"/>
      <c r="I1050"/>
      <c r="J1050"/>
      <c r="K1050"/>
    </row>
    <row r="1051" spans="1:11" ht="15">
      <c r="A1051"/>
      <c r="B1051"/>
      <c r="C1051"/>
      <c r="D1051"/>
      <c r="E1051"/>
      <c r="F1051"/>
      <c r="G1051"/>
      <c r="H1051"/>
      <c r="I1051"/>
      <c r="J1051"/>
      <c r="K1051"/>
    </row>
    <row r="1052" spans="1:11" ht="15">
      <c r="A1052"/>
      <c r="B1052"/>
      <c r="C1052"/>
      <c r="D1052"/>
      <c r="E1052"/>
      <c r="F1052"/>
      <c r="G1052"/>
      <c r="H1052"/>
      <c r="I1052"/>
      <c r="J1052"/>
      <c r="K1052"/>
    </row>
    <row r="1053" spans="1:11" ht="15">
      <c r="A1053"/>
      <c r="B1053"/>
      <c r="C1053"/>
      <c r="D1053"/>
      <c r="E1053"/>
      <c r="F1053"/>
      <c r="G1053"/>
      <c r="H1053"/>
      <c r="I1053"/>
      <c r="J1053"/>
      <c r="K1053"/>
    </row>
    <row r="1054" spans="1:11" ht="15">
      <c r="A1054"/>
      <c r="B1054"/>
      <c r="C1054"/>
      <c r="D1054"/>
      <c r="E1054"/>
      <c r="F1054"/>
      <c r="G1054"/>
      <c r="H1054"/>
      <c r="I1054"/>
      <c r="J1054"/>
      <c r="K1054"/>
    </row>
    <row r="1055" spans="1:11" ht="15">
      <c r="A1055"/>
      <c r="B1055"/>
      <c r="C1055"/>
      <c r="D1055"/>
      <c r="E1055"/>
      <c r="F1055"/>
      <c r="G1055"/>
      <c r="H1055"/>
      <c r="I1055"/>
      <c r="J1055"/>
      <c r="K1055"/>
    </row>
    <row r="1056" spans="1:11" ht="15">
      <c r="A1056"/>
      <c r="B1056"/>
      <c r="C1056"/>
      <c r="D1056"/>
      <c r="E1056"/>
      <c r="F1056"/>
      <c r="G1056"/>
      <c r="H1056"/>
      <c r="I1056"/>
      <c r="J1056"/>
      <c r="K1056"/>
    </row>
    <row r="1057" spans="1:11" ht="15">
      <c r="A1057"/>
      <c r="B1057"/>
      <c r="C1057"/>
      <c r="D1057"/>
      <c r="E1057"/>
      <c r="F1057"/>
      <c r="G1057"/>
      <c r="H1057"/>
      <c r="I1057"/>
      <c r="J1057"/>
      <c r="K1057"/>
    </row>
    <row r="1058" spans="1:11" ht="15">
      <c r="A1058"/>
      <c r="B1058"/>
      <c r="C1058"/>
      <c r="D1058"/>
      <c r="E1058"/>
      <c r="F1058"/>
      <c r="G1058"/>
      <c r="H1058"/>
      <c r="I1058"/>
      <c r="J1058"/>
      <c r="K1058"/>
    </row>
    <row r="1059" spans="1:11" ht="15">
      <c r="A1059"/>
      <c r="B1059"/>
      <c r="C1059"/>
      <c r="D1059"/>
      <c r="E1059"/>
      <c r="F1059"/>
      <c r="G1059"/>
      <c r="H1059"/>
      <c r="I1059"/>
      <c r="J1059"/>
      <c r="K1059"/>
    </row>
    <row r="1060" spans="1:11" ht="15">
      <c r="A1060"/>
      <c r="B1060"/>
      <c r="C1060"/>
      <c r="D1060"/>
      <c r="E1060"/>
      <c r="F1060"/>
      <c r="G1060"/>
      <c r="H1060"/>
      <c r="I1060"/>
      <c r="J1060"/>
      <c r="K1060"/>
    </row>
    <row r="1061" spans="1:11" ht="15">
      <c r="A1061"/>
      <c r="B1061"/>
      <c r="C1061"/>
      <c r="D1061"/>
      <c r="E1061"/>
      <c r="F1061"/>
      <c r="G1061"/>
      <c r="H1061"/>
      <c r="I1061"/>
      <c r="J1061"/>
      <c r="K1061"/>
    </row>
    <row r="1062" spans="1:11" ht="15">
      <c r="A1062"/>
      <c r="B1062"/>
      <c r="C1062"/>
      <c r="D1062"/>
      <c r="E1062"/>
      <c r="F1062"/>
      <c r="G1062"/>
      <c r="H1062"/>
      <c r="I1062"/>
      <c r="J1062"/>
      <c r="K1062"/>
    </row>
    <row r="1063" spans="1:11" ht="15">
      <c r="A1063"/>
      <c r="B1063"/>
      <c r="C1063"/>
      <c r="D1063"/>
      <c r="E1063"/>
      <c r="F1063"/>
      <c r="G1063"/>
      <c r="H1063"/>
      <c r="I1063"/>
      <c r="J1063"/>
      <c r="K1063"/>
    </row>
    <row r="1064" spans="1:11" ht="15">
      <c r="A1064"/>
      <c r="B1064"/>
      <c r="C1064"/>
      <c r="D1064"/>
      <c r="E1064"/>
      <c r="F1064"/>
      <c r="G1064"/>
      <c r="H1064"/>
      <c r="I1064"/>
      <c r="J1064"/>
      <c r="K1064"/>
    </row>
    <row r="1065" spans="1:11" ht="15">
      <c r="A1065"/>
      <c r="B1065"/>
      <c r="C1065"/>
      <c r="D1065"/>
      <c r="E1065"/>
      <c r="F1065"/>
      <c r="G1065"/>
      <c r="H1065"/>
      <c r="I1065"/>
      <c r="J1065"/>
      <c r="K1065"/>
    </row>
    <row r="1066" spans="1:11" ht="15">
      <c r="A1066"/>
      <c r="B1066"/>
      <c r="C1066"/>
      <c r="D1066"/>
      <c r="E1066"/>
      <c r="F1066"/>
      <c r="G1066"/>
      <c r="H1066"/>
      <c r="I1066"/>
      <c r="J1066"/>
      <c r="K1066"/>
    </row>
    <row r="1067" spans="1:11" ht="15">
      <c r="A1067"/>
      <c r="B1067"/>
      <c r="C1067"/>
      <c r="D1067"/>
      <c r="E1067"/>
      <c r="F1067"/>
      <c r="G1067"/>
      <c r="H1067"/>
      <c r="I1067"/>
      <c r="J1067"/>
      <c r="K1067"/>
    </row>
    <row r="1068" spans="1:11" ht="15">
      <c r="A1068"/>
      <c r="B1068"/>
      <c r="C1068"/>
      <c r="D1068"/>
      <c r="E1068"/>
      <c r="F1068"/>
      <c r="G1068"/>
      <c r="H1068"/>
      <c r="I1068"/>
      <c r="J1068"/>
      <c r="K1068"/>
    </row>
    <row r="1069" spans="1:11" ht="15">
      <c r="A1069"/>
      <c r="B1069"/>
      <c r="C1069"/>
      <c r="D1069"/>
      <c r="E1069"/>
      <c r="F1069"/>
      <c r="G1069"/>
      <c r="H1069"/>
      <c r="I1069"/>
      <c r="J1069"/>
      <c r="K1069"/>
    </row>
    <row r="1070" spans="1:11" ht="15">
      <c r="A1070"/>
      <c r="B1070"/>
      <c r="C1070"/>
      <c r="D1070"/>
      <c r="E1070"/>
      <c r="F1070"/>
      <c r="G1070"/>
      <c r="H1070"/>
      <c r="I1070"/>
      <c r="J1070"/>
      <c r="K1070"/>
    </row>
    <row r="1071" spans="1:11" ht="15">
      <c r="A1071"/>
      <c r="B1071"/>
      <c r="C1071"/>
      <c r="D1071"/>
      <c r="E1071"/>
      <c r="F1071"/>
      <c r="G1071"/>
      <c r="H1071"/>
      <c r="I1071"/>
      <c r="J1071"/>
      <c r="K1071"/>
    </row>
    <row r="1072" spans="1:11" ht="15">
      <c r="A1072"/>
      <c r="B1072"/>
      <c r="C1072"/>
      <c r="D1072"/>
      <c r="E1072"/>
      <c r="F1072"/>
      <c r="G1072"/>
      <c r="H1072"/>
      <c r="I1072"/>
      <c r="J1072"/>
      <c r="K1072"/>
    </row>
    <row r="1073" spans="1:11" ht="15">
      <c r="A1073"/>
      <c r="B1073"/>
      <c r="C1073"/>
      <c r="D1073"/>
      <c r="E1073"/>
      <c r="F1073"/>
      <c r="G1073"/>
      <c r="H1073"/>
      <c r="I1073"/>
      <c r="J1073"/>
      <c r="K1073"/>
    </row>
    <row r="1074" spans="1:11" ht="15">
      <c r="A1074"/>
      <c r="B1074"/>
      <c r="C1074"/>
      <c r="D1074"/>
      <c r="E1074"/>
      <c r="F1074"/>
      <c r="G1074"/>
      <c r="H1074"/>
      <c r="I1074"/>
      <c r="J1074"/>
      <c r="K1074"/>
    </row>
    <row r="1075" spans="1:11" ht="15">
      <c r="A1075"/>
      <c r="B1075"/>
      <c r="C1075"/>
      <c r="D1075"/>
      <c r="E1075"/>
      <c r="F1075"/>
      <c r="G1075"/>
      <c r="H1075"/>
      <c r="I1075"/>
      <c r="J1075"/>
      <c r="K1075"/>
    </row>
    <row r="1076" spans="1:11" ht="15">
      <c r="A1076"/>
      <c r="B1076"/>
      <c r="C1076"/>
      <c r="D1076"/>
      <c r="E1076"/>
      <c r="F1076"/>
      <c r="G1076"/>
      <c r="H1076"/>
      <c r="I1076"/>
      <c r="J1076"/>
      <c r="K1076"/>
    </row>
    <row r="1077" spans="1:11" ht="15">
      <c r="A1077"/>
      <c r="B1077"/>
      <c r="C1077"/>
      <c r="D1077"/>
      <c r="E1077"/>
      <c r="F1077"/>
      <c r="G1077"/>
      <c r="H1077"/>
      <c r="I1077"/>
      <c r="J1077"/>
      <c r="K1077"/>
    </row>
    <row r="1078" spans="1:11" ht="15">
      <c r="A1078"/>
      <c r="B1078"/>
      <c r="C1078"/>
      <c r="D1078"/>
      <c r="E1078"/>
      <c r="F1078"/>
      <c r="G1078"/>
      <c r="H1078"/>
      <c r="I1078"/>
      <c r="J1078"/>
      <c r="K1078"/>
    </row>
    <row r="1079" spans="1:11" ht="15">
      <c r="A1079"/>
      <c r="B1079"/>
      <c r="C1079"/>
      <c r="D1079"/>
      <c r="E1079"/>
      <c r="F1079"/>
      <c r="G1079"/>
      <c r="H1079"/>
      <c r="I1079"/>
      <c r="J1079"/>
      <c r="K1079"/>
    </row>
    <row r="1080" spans="1:11" ht="15">
      <c r="A1080"/>
      <c r="B1080"/>
      <c r="C1080"/>
      <c r="D1080"/>
      <c r="E1080"/>
      <c r="F1080"/>
      <c r="G1080"/>
      <c r="H1080"/>
      <c r="I1080"/>
      <c r="J1080"/>
      <c r="K1080"/>
    </row>
    <row r="1081" spans="1:11" ht="15">
      <c r="A1081"/>
      <c r="B1081"/>
      <c r="C1081"/>
      <c r="D1081"/>
      <c r="E1081"/>
      <c r="F1081"/>
      <c r="G1081"/>
      <c r="H1081"/>
      <c r="I1081"/>
      <c r="J1081"/>
      <c r="K1081"/>
    </row>
    <row r="1082" spans="1:11" ht="15">
      <c r="A1082"/>
      <c r="B1082"/>
      <c r="C1082"/>
      <c r="D1082"/>
      <c r="E1082"/>
      <c r="F1082"/>
      <c r="G1082"/>
      <c r="H1082"/>
      <c r="I1082"/>
      <c r="J1082"/>
      <c r="K1082"/>
    </row>
    <row r="1083" spans="1:11" ht="15">
      <c r="A1083"/>
      <c r="B1083"/>
      <c r="C1083"/>
      <c r="D1083"/>
      <c r="E1083"/>
      <c r="F1083"/>
      <c r="G1083"/>
      <c r="H1083"/>
      <c r="I1083"/>
      <c r="J1083"/>
      <c r="K1083"/>
    </row>
    <row r="1084" spans="1:11" ht="15">
      <c r="A1084"/>
      <c r="B1084"/>
      <c r="C1084"/>
      <c r="D1084"/>
      <c r="E1084"/>
      <c r="F1084"/>
      <c r="G1084"/>
      <c r="H1084"/>
      <c r="I1084"/>
      <c r="J1084"/>
      <c r="K1084"/>
    </row>
    <row r="1085" spans="1:11" ht="15">
      <c r="A1085"/>
      <c r="B1085"/>
      <c r="C1085"/>
      <c r="D1085"/>
      <c r="E1085"/>
      <c r="F1085"/>
      <c r="G1085"/>
      <c r="H1085"/>
      <c r="I1085"/>
      <c r="J1085"/>
      <c r="K1085"/>
    </row>
    <row r="1086" spans="1:11" ht="15">
      <c r="A1086"/>
      <c r="B1086"/>
      <c r="C1086"/>
      <c r="D1086"/>
      <c r="E1086"/>
      <c r="F1086"/>
      <c r="G1086"/>
      <c r="H1086"/>
      <c r="I1086"/>
      <c r="J1086"/>
      <c r="K1086"/>
    </row>
    <row r="1087" spans="1:11" ht="15">
      <c r="A1087"/>
      <c r="B1087"/>
      <c r="C1087"/>
      <c r="D1087"/>
      <c r="E1087"/>
      <c r="F1087"/>
      <c r="G1087"/>
      <c r="H1087"/>
      <c r="I1087"/>
      <c r="J1087"/>
      <c r="K1087"/>
    </row>
    <row r="1088" spans="1:11" ht="15">
      <c r="A1088"/>
      <c r="B1088"/>
      <c r="C1088"/>
      <c r="D1088"/>
      <c r="E1088"/>
      <c r="F1088"/>
      <c r="G1088"/>
      <c r="H1088"/>
      <c r="I1088"/>
      <c r="J1088"/>
      <c r="K1088"/>
    </row>
    <row r="1089" spans="1:11" ht="15">
      <c r="A1089"/>
      <c r="B1089"/>
      <c r="C1089"/>
      <c r="D1089"/>
      <c r="E1089"/>
      <c r="F1089"/>
      <c r="G1089"/>
      <c r="H1089"/>
      <c r="I1089"/>
      <c r="J1089"/>
      <c r="K1089"/>
    </row>
    <row r="1090" spans="1:11" ht="15">
      <c r="A1090"/>
      <c r="B1090"/>
      <c r="C1090"/>
      <c r="D1090"/>
      <c r="E1090"/>
      <c r="F1090"/>
      <c r="G1090"/>
      <c r="H1090"/>
      <c r="I1090"/>
      <c r="J1090"/>
      <c r="K1090"/>
    </row>
    <row r="1091" spans="1:11" ht="15">
      <c r="A1091"/>
      <c r="B1091"/>
      <c r="C1091"/>
      <c r="D1091"/>
      <c r="E1091"/>
      <c r="F1091"/>
      <c r="G1091"/>
      <c r="H1091"/>
      <c r="I1091"/>
      <c r="J1091"/>
      <c r="K1091"/>
    </row>
    <row r="1092" spans="1:11" ht="15">
      <c r="A1092"/>
      <c r="B1092"/>
      <c r="C1092"/>
      <c r="D1092"/>
      <c r="E1092"/>
      <c r="F1092"/>
      <c r="G1092"/>
      <c r="H1092"/>
      <c r="I1092"/>
      <c r="J1092"/>
      <c r="K1092"/>
    </row>
    <row r="1093" spans="1:11" ht="15">
      <c r="A1093"/>
      <c r="B1093"/>
      <c r="C1093"/>
      <c r="D1093"/>
      <c r="E1093"/>
      <c r="F1093"/>
      <c r="G1093"/>
      <c r="H1093"/>
      <c r="I1093"/>
      <c r="J1093"/>
      <c r="K1093"/>
    </row>
    <row r="1094" spans="1:11" ht="15">
      <c r="A1094"/>
      <c r="B1094"/>
      <c r="C1094"/>
      <c r="D1094"/>
      <c r="E1094"/>
      <c r="F1094"/>
      <c r="G1094"/>
      <c r="H1094"/>
      <c r="I1094"/>
      <c r="J1094"/>
      <c r="K1094"/>
    </row>
    <row r="1095" spans="1:11" ht="15">
      <c r="A1095"/>
      <c r="B1095"/>
      <c r="C1095"/>
      <c r="D1095"/>
      <c r="E1095"/>
      <c r="F1095"/>
      <c r="G1095"/>
      <c r="H1095"/>
      <c r="I1095"/>
      <c r="J1095"/>
      <c r="K1095"/>
    </row>
    <row r="1096" spans="1:11" ht="15">
      <c r="A1096"/>
      <c r="B1096"/>
      <c r="C1096"/>
      <c r="D1096"/>
      <c r="E1096"/>
      <c r="F1096"/>
      <c r="G1096"/>
      <c r="H1096"/>
      <c r="I1096"/>
      <c r="J1096"/>
      <c r="K1096"/>
    </row>
    <row r="1097" spans="1:11" ht="15">
      <c r="A1097"/>
      <c r="B1097"/>
      <c r="C1097"/>
      <c r="D1097"/>
      <c r="E1097"/>
      <c r="F1097"/>
      <c r="G1097"/>
      <c r="H1097"/>
      <c r="I1097"/>
      <c r="J1097"/>
      <c r="K1097"/>
    </row>
    <row r="1098" spans="1:11" ht="15">
      <c r="A1098"/>
      <c r="B1098"/>
      <c r="C1098"/>
      <c r="D1098"/>
      <c r="E1098"/>
      <c r="F1098"/>
      <c r="G1098"/>
      <c r="H1098"/>
      <c r="I1098"/>
      <c r="J1098"/>
      <c r="K1098"/>
    </row>
    <row r="1099" spans="1:11" ht="15">
      <c r="A1099"/>
      <c r="B1099"/>
      <c r="C1099"/>
      <c r="D1099"/>
      <c r="E1099"/>
      <c r="F1099"/>
      <c r="G1099"/>
      <c r="H1099"/>
      <c r="I1099"/>
      <c r="J1099"/>
      <c r="K1099"/>
    </row>
    <row r="1100" spans="1:11" ht="15">
      <c r="A1100"/>
      <c r="B1100"/>
      <c r="C1100"/>
      <c r="D1100"/>
      <c r="E1100"/>
      <c r="F1100"/>
      <c r="G1100"/>
      <c r="H1100"/>
      <c r="I1100"/>
      <c r="J1100"/>
      <c r="K1100"/>
    </row>
    <row r="1101" spans="1:11" ht="15">
      <c r="A1101"/>
      <c r="B1101"/>
      <c r="C1101"/>
      <c r="D1101"/>
      <c r="E1101"/>
      <c r="F1101"/>
      <c r="G1101"/>
      <c r="H1101"/>
      <c r="I1101"/>
      <c r="J1101"/>
      <c r="K1101"/>
    </row>
    <row r="1102" spans="1:11" ht="15">
      <c r="A1102"/>
      <c r="B1102"/>
      <c r="C1102"/>
      <c r="D1102"/>
      <c r="E1102"/>
      <c r="F1102"/>
      <c r="G1102"/>
      <c r="H1102"/>
      <c r="I1102"/>
      <c r="J1102"/>
      <c r="K1102"/>
    </row>
    <row r="1103" spans="1:11" ht="15">
      <c r="A1103"/>
      <c r="B1103"/>
      <c r="C1103"/>
      <c r="D1103"/>
      <c r="E1103"/>
      <c r="F1103"/>
      <c r="G1103"/>
      <c r="H1103"/>
      <c r="I1103"/>
      <c r="J1103"/>
      <c r="K1103"/>
    </row>
    <row r="1104" spans="1:11" ht="15">
      <c r="A1104"/>
      <c r="B1104"/>
      <c r="C1104"/>
      <c r="D1104"/>
      <c r="E1104"/>
      <c r="F1104"/>
      <c r="G1104"/>
      <c r="H1104"/>
      <c r="I1104"/>
      <c r="J1104"/>
      <c r="K1104"/>
    </row>
    <row r="1105" spans="1:11" ht="15">
      <c r="A1105"/>
      <c r="B1105"/>
      <c r="C1105"/>
      <c r="D1105"/>
      <c r="E1105"/>
      <c r="F1105"/>
      <c r="G1105"/>
      <c r="H1105"/>
      <c r="I1105"/>
      <c r="J1105"/>
      <c r="K1105"/>
    </row>
    <row r="1106" spans="1:11" ht="15">
      <c r="A1106"/>
      <c r="B1106"/>
      <c r="C1106"/>
      <c r="D1106"/>
      <c r="E1106"/>
      <c r="F1106"/>
      <c r="G1106"/>
      <c r="H1106"/>
      <c r="I1106"/>
      <c r="J1106"/>
      <c r="K1106"/>
    </row>
    <row r="1107" spans="1:11" ht="15">
      <c r="A1107"/>
      <c r="B1107"/>
      <c r="C1107"/>
      <c r="D1107"/>
      <c r="E1107"/>
      <c r="F1107"/>
      <c r="G1107"/>
      <c r="H1107"/>
      <c r="I1107"/>
      <c r="J1107"/>
      <c r="K1107"/>
    </row>
    <row r="1108" spans="1:11" ht="15">
      <c r="A1108"/>
      <c r="B1108"/>
      <c r="C1108"/>
      <c r="D1108"/>
      <c r="E1108"/>
      <c r="F1108"/>
      <c r="G1108"/>
      <c r="H1108"/>
      <c r="I1108"/>
      <c r="J1108"/>
      <c r="K1108"/>
    </row>
    <row r="1109" spans="1:11" ht="15">
      <c r="A1109"/>
      <c r="B1109"/>
      <c r="C1109"/>
      <c r="D1109"/>
      <c r="E1109"/>
      <c r="F1109"/>
      <c r="G1109"/>
      <c r="H1109"/>
      <c r="I1109"/>
      <c r="J1109"/>
      <c r="K1109"/>
    </row>
    <row r="1110" spans="1:11" ht="15">
      <c r="A1110"/>
      <c r="B1110"/>
      <c r="C1110"/>
      <c r="D1110"/>
      <c r="E1110"/>
      <c r="F1110"/>
      <c r="G1110"/>
      <c r="H1110"/>
      <c r="I1110"/>
      <c r="J1110"/>
      <c r="K1110"/>
    </row>
    <row r="1111" spans="1:11" ht="15">
      <c r="A1111"/>
      <c r="B1111"/>
      <c r="C1111"/>
      <c r="D1111"/>
      <c r="E1111"/>
      <c r="F1111"/>
      <c r="G1111"/>
      <c r="H1111"/>
      <c r="I1111"/>
      <c r="J1111"/>
      <c r="K1111"/>
    </row>
    <row r="1112" spans="1:11" ht="15">
      <c r="A1112"/>
      <c r="B1112"/>
      <c r="C1112"/>
      <c r="D1112"/>
      <c r="E1112"/>
      <c r="F1112"/>
      <c r="G1112"/>
      <c r="H1112"/>
      <c r="I1112"/>
      <c r="J1112"/>
      <c r="K1112"/>
    </row>
    <row r="1113" spans="1:11" ht="15">
      <c r="A1113"/>
      <c r="B1113"/>
      <c r="C1113"/>
      <c r="D1113"/>
      <c r="E1113"/>
      <c r="F1113"/>
      <c r="G1113"/>
      <c r="H1113"/>
      <c r="I1113"/>
      <c r="J1113"/>
      <c r="K1113"/>
    </row>
    <row r="1114" spans="1:11" ht="15">
      <c r="A1114"/>
      <c r="B1114"/>
      <c r="C1114"/>
      <c r="D1114"/>
      <c r="E1114"/>
      <c r="F1114"/>
      <c r="G1114"/>
      <c r="H1114"/>
      <c r="I1114"/>
      <c r="J1114"/>
      <c r="K1114"/>
    </row>
    <row r="1115" spans="1:11" ht="15">
      <c r="A1115"/>
      <c r="B1115"/>
      <c r="C1115"/>
      <c r="D1115"/>
      <c r="E1115"/>
      <c r="F1115"/>
      <c r="G1115"/>
      <c r="H1115"/>
      <c r="I1115"/>
      <c r="J1115"/>
      <c r="K1115"/>
    </row>
    <row r="1116" spans="1:11" ht="15">
      <c r="A1116"/>
      <c r="B1116"/>
      <c r="C1116"/>
      <c r="D1116"/>
      <c r="E1116"/>
      <c r="F1116"/>
      <c r="G1116"/>
      <c r="H1116"/>
      <c r="I1116"/>
      <c r="J1116"/>
      <c r="K1116"/>
    </row>
    <row r="1117" spans="1:11" ht="15">
      <c r="A1117"/>
      <c r="B1117"/>
      <c r="C1117"/>
      <c r="D1117"/>
      <c r="E1117"/>
      <c r="F1117"/>
      <c r="G1117"/>
      <c r="H1117"/>
      <c r="I1117"/>
      <c r="J1117"/>
      <c r="K1117"/>
    </row>
    <row r="1118" spans="1:11" ht="15">
      <c r="A1118"/>
      <c r="B1118"/>
      <c r="C1118"/>
      <c r="D1118"/>
      <c r="E1118"/>
      <c r="F1118"/>
      <c r="G1118"/>
      <c r="H1118"/>
      <c r="I1118"/>
      <c r="J1118"/>
      <c r="K1118"/>
    </row>
    <row r="1119" spans="1:11" ht="15">
      <c r="A1119"/>
      <c r="B1119"/>
      <c r="C1119"/>
      <c r="D1119"/>
      <c r="E1119"/>
      <c r="F1119"/>
      <c r="G1119"/>
      <c r="H1119"/>
      <c r="I1119"/>
      <c r="J1119"/>
      <c r="K1119"/>
    </row>
    <row r="1120" spans="1:11" ht="15">
      <c r="A1120"/>
      <c r="B1120"/>
      <c r="C1120"/>
      <c r="D1120"/>
      <c r="E1120"/>
      <c r="F1120"/>
      <c r="G1120"/>
      <c r="H1120"/>
      <c r="I1120"/>
      <c r="J1120"/>
      <c r="K1120"/>
    </row>
    <row r="1121" spans="1:11" ht="15">
      <c r="A1121"/>
      <c r="B1121"/>
      <c r="C1121"/>
      <c r="D1121"/>
      <c r="E1121"/>
      <c r="F1121"/>
      <c r="G1121"/>
      <c r="H1121"/>
      <c r="I1121"/>
      <c r="J1121"/>
      <c r="K1121"/>
    </row>
    <row r="1122" spans="1:11" ht="15">
      <c r="A1122"/>
      <c r="B1122"/>
      <c r="C1122"/>
      <c r="D1122"/>
      <c r="E1122"/>
      <c r="F1122"/>
      <c r="G1122"/>
      <c r="H1122"/>
      <c r="I1122"/>
      <c r="J1122"/>
      <c r="K1122"/>
    </row>
    <row r="1123" spans="1:11" ht="15">
      <c r="A1123"/>
      <c r="B1123"/>
      <c r="C1123"/>
      <c r="D1123"/>
      <c r="E1123"/>
      <c r="F1123"/>
      <c r="G1123"/>
      <c r="H1123"/>
      <c r="I1123"/>
      <c r="J1123"/>
      <c r="K1123"/>
    </row>
    <row r="1124" spans="1:11" ht="15">
      <c r="A1124"/>
      <c r="B1124"/>
      <c r="C1124"/>
      <c r="D1124"/>
      <c r="E1124"/>
      <c r="F1124"/>
      <c r="G1124"/>
      <c r="H1124"/>
      <c r="I1124"/>
      <c r="J1124"/>
      <c r="K1124"/>
    </row>
    <row r="1125" spans="1:11" ht="15">
      <c r="A1125"/>
      <c r="B1125"/>
      <c r="C1125"/>
      <c r="D1125"/>
      <c r="E1125"/>
      <c r="F1125"/>
      <c r="G1125"/>
      <c r="H1125"/>
      <c r="I1125"/>
      <c r="J1125"/>
      <c r="K1125"/>
    </row>
    <row r="1126" spans="1:11" ht="15">
      <c r="A1126"/>
      <c r="B1126"/>
      <c r="C1126"/>
      <c r="D1126"/>
      <c r="E1126"/>
      <c r="F1126"/>
      <c r="G1126"/>
      <c r="H1126"/>
      <c r="I1126"/>
      <c r="J1126"/>
      <c r="K1126"/>
    </row>
    <row r="1127" spans="1:11" ht="15">
      <c r="A1127"/>
      <c r="B1127"/>
      <c r="C1127"/>
      <c r="D1127"/>
      <c r="E1127"/>
      <c r="F1127"/>
      <c r="G1127"/>
      <c r="H1127"/>
      <c r="I1127"/>
      <c r="J1127"/>
      <c r="K1127"/>
    </row>
    <row r="1128" spans="1:11" ht="15">
      <c r="A1128"/>
      <c r="B1128"/>
      <c r="C1128"/>
      <c r="D1128"/>
      <c r="E1128"/>
      <c r="F1128"/>
      <c r="G1128"/>
      <c r="H1128"/>
      <c r="I1128"/>
      <c r="J1128"/>
      <c r="K1128"/>
    </row>
    <row r="1129" spans="1:11" ht="15">
      <c r="A1129"/>
      <c r="B1129"/>
      <c r="C1129"/>
      <c r="D1129"/>
      <c r="E1129"/>
      <c r="F1129"/>
      <c r="G1129"/>
      <c r="H1129"/>
      <c r="I1129"/>
      <c r="J1129"/>
      <c r="K1129"/>
    </row>
    <row r="1130" spans="1:11" ht="15">
      <c r="A1130"/>
      <c r="B1130"/>
      <c r="C1130"/>
      <c r="D1130"/>
      <c r="E1130"/>
      <c r="F1130"/>
      <c r="G1130"/>
      <c r="H1130"/>
      <c r="I1130"/>
      <c r="J1130"/>
      <c r="K1130"/>
    </row>
    <row r="1131" spans="1:11" ht="15">
      <c r="A1131"/>
      <c r="B1131"/>
      <c r="C1131"/>
      <c r="D1131"/>
      <c r="E1131"/>
      <c r="F1131"/>
      <c r="G1131"/>
      <c r="H1131"/>
      <c r="I1131"/>
      <c r="J1131"/>
      <c r="K1131"/>
    </row>
    <row r="1132" spans="1:11" ht="15">
      <c r="A1132"/>
      <c r="B1132"/>
      <c r="C1132"/>
      <c r="D1132"/>
      <c r="E1132"/>
      <c r="F1132"/>
      <c r="G1132"/>
      <c r="H1132"/>
      <c r="I1132"/>
      <c r="J1132"/>
      <c r="K1132"/>
    </row>
    <row r="1133" spans="1:11" ht="15">
      <c r="A1133"/>
      <c r="B1133"/>
      <c r="C1133"/>
      <c r="D1133"/>
      <c r="E1133"/>
      <c r="F1133"/>
      <c r="G1133"/>
      <c r="H1133"/>
      <c r="I1133"/>
      <c r="J1133"/>
      <c r="K1133"/>
    </row>
    <row r="1134" spans="1:11" ht="15">
      <c r="A1134"/>
      <c r="B1134"/>
      <c r="C1134"/>
      <c r="D1134"/>
      <c r="E1134"/>
      <c r="F1134"/>
      <c r="G1134"/>
      <c r="H1134"/>
      <c r="I1134"/>
      <c r="J1134"/>
      <c r="K1134"/>
    </row>
    <row r="1135" spans="1:11" ht="15">
      <c r="A1135"/>
      <c r="B1135"/>
      <c r="C1135"/>
      <c r="D1135"/>
      <c r="E1135"/>
      <c r="F1135"/>
      <c r="G1135"/>
      <c r="H1135"/>
      <c r="I1135"/>
      <c r="J1135"/>
      <c r="K1135"/>
    </row>
    <row r="1136" spans="1:11" ht="15">
      <c r="A1136"/>
      <c r="B1136"/>
      <c r="C1136"/>
      <c r="D1136"/>
      <c r="E1136"/>
      <c r="F1136"/>
      <c r="G1136"/>
      <c r="H1136"/>
      <c r="I1136"/>
      <c r="J1136"/>
      <c r="K1136"/>
    </row>
    <row r="1137" spans="1:11" ht="15">
      <c r="A1137"/>
      <c r="B1137"/>
      <c r="C1137"/>
      <c r="D1137"/>
      <c r="E1137"/>
      <c r="F1137"/>
      <c r="G1137"/>
      <c r="H1137"/>
      <c r="I1137"/>
      <c r="J1137"/>
      <c r="K1137"/>
    </row>
    <row r="1138" spans="1:11" ht="15">
      <c r="A1138"/>
      <c r="B1138"/>
      <c r="C1138"/>
      <c r="D1138"/>
      <c r="E1138"/>
      <c r="F1138"/>
      <c r="G1138"/>
      <c r="H1138"/>
      <c r="I1138"/>
      <c r="J1138"/>
      <c r="K1138"/>
    </row>
    <row r="1139" spans="1:11" ht="15">
      <c r="A1139"/>
      <c r="B1139"/>
      <c r="C1139"/>
      <c r="D1139"/>
      <c r="E1139"/>
      <c r="F1139"/>
      <c r="G1139"/>
      <c r="H1139"/>
      <c r="I1139"/>
      <c r="J1139"/>
      <c r="K1139"/>
    </row>
    <row r="1140" spans="1:11" ht="15">
      <c r="A1140"/>
      <c r="B1140"/>
      <c r="C1140"/>
      <c r="D1140"/>
      <c r="E1140"/>
      <c r="F1140"/>
      <c r="G1140"/>
      <c r="H1140"/>
      <c r="I1140"/>
      <c r="J1140"/>
      <c r="K1140"/>
    </row>
    <row r="1141" spans="1:11" ht="15">
      <c r="A1141"/>
      <c r="B1141"/>
      <c r="C1141"/>
      <c r="D1141"/>
      <c r="E1141"/>
      <c r="F1141"/>
      <c r="G1141"/>
      <c r="H1141"/>
      <c r="I1141"/>
      <c r="J1141"/>
      <c r="K1141"/>
    </row>
    <row r="1142" spans="1:11" ht="15">
      <c r="A1142"/>
      <c r="B1142"/>
      <c r="C1142"/>
      <c r="D1142"/>
      <c r="E1142"/>
      <c r="F1142"/>
      <c r="G1142"/>
      <c r="H1142"/>
      <c r="I1142"/>
      <c r="J1142"/>
      <c r="K1142"/>
    </row>
    <row r="1143" spans="1:11" ht="15">
      <c r="A1143"/>
      <c r="B1143"/>
      <c r="C1143"/>
      <c r="D1143"/>
      <c r="E1143"/>
      <c r="F1143"/>
      <c r="G1143"/>
      <c r="H1143"/>
      <c r="I1143"/>
      <c r="J1143"/>
      <c r="K1143"/>
    </row>
    <row r="1144" spans="1:11" ht="15">
      <c r="A1144"/>
      <c r="B1144"/>
      <c r="C1144"/>
      <c r="D1144"/>
      <c r="E1144"/>
      <c r="F1144"/>
      <c r="G1144"/>
      <c r="H1144"/>
      <c r="I1144"/>
      <c r="J1144"/>
      <c r="K1144"/>
    </row>
    <row r="1145" spans="1:11" ht="15">
      <c r="A1145"/>
      <c r="B1145"/>
      <c r="C1145"/>
      <c r="D1145"/>
      <c r="E1145"/>
      <c r="F1145"/>
      <c r="G1145"/>
      <c r="H1145"/>
      <c r="I1145"/>
      <c r="J1145"/>
      <c r="K1145"/>
    </row>
    <row r="1146" spans="1:11" ht="15">
      <c r="A1146"/>
      <c r="B1146"/>
      <c r="C1146"/>
      <c r="D1146"/>
      <c r="E1146"/>
      <c r="F1146"/>
      <c r="G1146"/>
      <c r="H1146"/>
      <c r="I1146"/>
      <c r="J1146"/>
      <c r="K1146"/>
    </row>
    <row r="1147" spans="1:11" ht="15">
      <c r="A1147"/>
      <c r="B1147"/>
      <c r="C1147"/>
      <c r="D1147"/>
      <c r="E1147"/>
      <c r="F1147"/>
      <c r="G1147"/>
      <c r="H1147"/>
      <c r="I1147"/>
      <c r="J1147"/>
      <c r="K1147"/>
    </row>
    <row r="1148" spans="1:11" ht="15">
      <c r="A1148"/>
      <c r="B1148"/>
      <c r="C1148"/>
      <c r="D1148"/>
      <c r="E1148"/>
      <c r="F1148"/>
      <c r="G1148"/>
      <c r="H1148"/>
      <c r="I1148"/>
      <c r="J1148"/>
      <c r="K1148"/>
    </row>
    <row r="1149" spans="1:11" ht="15">
      <c r="A1149"/>
      <c r="B1149"/>
      <c r="C1149"/>
      <c r="D1149"/>
      <c r="E1149"/>
      <c r="F1149"/>
      <c r="G1149"/>
      <c r="H1149"/>
      <c r="I1149"/>
      <c r="J1149"/>
      <c r="K1149"/>
    </row>
    <row r="1150" spans="1:11" ht="15">
      <c r="A1150"/>
      <c r="B1150"/>
      <c r="C1150"/>
      <c r="D1150"/>
      <c r="E1150"/>
      <c r="F1150"/>
      <c r="G1150"/>
      <c r="H1150"/>
      <c r="I1150"/>
      <c r="J1150"/>
      <c r="K1150"/>
    </row>
    <row r="1151" spans="1:11" ht="15">
      <c r="A1151"/>
      <c r="B1151"/>
      <c r="C1151"/>
      <c r="D1151"/>
      <c r="E1151"/>
      <c r="F1151"/>
      <c r="G1151"/>
      <c r="H1151"/>
      <c r="I1151"/>
      <c r="J1151"/>
      <c r="K1151"/>
    </row>
    <row r="1152" spans="1:11" ht="15">
      <c r="A1152"/>
      <c r="B1152"/>
      <c r="C1152"/>
      <c r="D1152"/>
      <c r="E1152"/>
      <c r="F1152"/>
      <c r="G1152"/>
      <c r="H1152"/>
      <c r="I1152"/>
      <c r="J1152"/>
      <c r="K1152"/>
    </row>
    <row r="1153" spans="1:11" ht="15">
      <c r="A1153"/>
      <c r="B1153"/>
      <c r="C1153"/>
      <c r="D1153"/>
      <c r="E1153"/>
      <c r="F1153"/>
      <c r="G1153"/>
      <c r="H1153"/>
      <c r="I1153"/>
      <c r="J1153"/>
      <c r="K1153"/>
    </row>
    <row r="1154" spans="1:11" ht="15">
      <c r="A1154"/>
      <c r="B1154"/>
      <c r="C1154"/>
      <c r="D1154"/>
      <c r="E1154"/>
      <c r="F1154"/>
      <c r="G1154"/>
      <c r="H1154"/>
      <c r="I1154"/>
      <c r="J1154"/>
      <c r="K1154"/>
    </row>
    <row r="1155" spans="1:11" ht="15">
      <c r="A1155"/>
      <c r="B1155"/>
      <c r="C1155"/>
      <c r="D1155"/>
      <c r="E1155"/>
      <c r="F1155"/>
      <c r="G1155"/>
      <c r="H1155"/>
      <c r="I1155"/>
      <c r="J1155"/>
      <c r="K1155"/>
    </row>
    <row r="1156" spans="1:11" ht="15">
      <c r="A1156"/>
      <c r="B1156"/>
      <c r="C1156"/>
      <c r="D1156"/>
      <c r="E1156"/>
      <c r="F1156"/>
      <c r="G1156"/>
      <c r="H1156"/>
      <c r="I1156"/>
      <c r="J1156"/>
      <c r="K1156"/>
    </row>
    <row r="1157" spans="1:11" ht="15">
      <c r="A1157"/>
      <c r="B1157"/>
      <c r="C1157"/>
      <c r="D1157"/>
      <c r="E1157"/>
      <c r="F1157"/>
      <c r="G1157"/>
      <c r="H1157"/>
      <c r="I1157"/>
      <c r="J1157"/>
      <c r="K1157"/>
    </row>
    <row r="1158" spans="1:11" ht="15">
      <c r="A1158"/>
      <c r="B1158"/>
      <c r="C1158"/>
      <c r="D1158"/>
      <c r="E1158"/>
      <c r="F1158"/>
      <c r="G1158"/>
      <c r="H1158"/>
      <c r="I1158"/>
      <c r="J1158"/>
      <c r="K1158"/>
    </row>
    <row r="1159" spans="1:11" ht="15">
      <c r="A1159"/>
      <c r="B1159"/>
      <c r="C1159"/>
      <c r="D1159"/>
      <c r="E1159"/>
      <c r="F1159"/>
      <c r="G1159"/>
      <c r="H1159"/>
      <c r="I1159"/>
      <c r="J1159"/>
      <c r="K1159"/>
    </row>
    <row r="1160" spans="1:11" ht="15">
      <c r="A1160"/>
      <c r="B1160"/>
      <c r="C1160"/>
      <c r="D1160"/>
      <c r="E1160"/>
      <c r="F1160"/>
      <c r="G1160"/>
      <c r="H1160"/>
      <c r="I1160"/>
      <c r="J1160"/>
      <c r="K1160"/>
    </row>
    <row r="1161" spans="1:11" ht="15">
      <c r="A1161"/>
      <c r="B1161"/>
      <c r="C1161"/>
      <c r="D1161"/>
      <c r="E1161"/>
      <c r="F1161"/>
      <c r="G1161"/>
      <c r="H1161"/>
      <c r="I1161"/>
      <c r="J1161"/>
      <c r="K1161"/>
    </row>
    <row r="1162" spans="1:11" ht="15">
      <c r="A1162"/>
      <c r="B1162"/>
      <c r="C1162"/>
      <c r="D1162"/>
      <c r="E1162"/>
      <c r="F1162"/>
      <c r="G1162"/>
      <c r="H1162"/>
      <c r="I1162"/>
      <c r="J1162"/>
      <c r="K1162"/>
    </row>
    <row r="1163" spans="1:11" ht="15">
      <c r="A1163"/>
      <c r="B1163"/>
      <c r="C1163"/>
      <c r="D1163"/>
      <c r="E1163"/>
      <c r="F1163"/>
      <c r="G1163"/>
      <c r="H1163"/>
      <c r="I1163"/>
      <c r="J1163"/>
      <c r="K1163"/>
    </row>
    <row r="1164" spans="1:11" ht="15">
      <c r="A1164"/>
      <c r="B1164"/>
      <c r="C1164"/>
      <c r="D1164"/>
      <c r="E1164"/>
      <c r="F1164"/>
      <c r="G1164"/>
      <c r="H1164"/>
      <c r="I1164"/>
      <c r="J1164"/>
      <c r="K1164"/>
    </row>
    <row r="1165" spans="1:11" ht="15">
      <c r="A1165"/>
      <c r="B1165"/>
      <c r="C1165"/>
      <c r="D1165"/>
      <c r="E1165"/>
      <c r="F1165"/>
      <c r="G1165"/>
      <c r="H1165"/>
      <c r="I1165"/>
      <c r="J1165"/>
      <c r="K1165"/>
    </row>
    <row r="1166" spans="1:11" ht="15">
      <c r="A1166"/>
      <c r="B1166"/>
      <c r="C1166"/>
      <c r="D1166"/>
      <c r="E1166"/>
      <c r="F1166"/>
      <c r="G1166"/>
      <c r="H1166"/>
      <c r="I1166"/>
      <c r="J1166"/>
      <c r="K1166"/>
    </row>
    <row r="1167" spans="1:11" ht="15">
      <c r="A1167"/>
      <c r="B1167"/>
      <c r="C1167"/>
      <c r="D1167"/>
      <c r="E1167"/>
      <c r="F1167"/>
      <c r="G1167"/>
      <c r="H1167"/>
      <c r="I1167"/>
      <c r="J1167"/>
      <c r="K1167"/>
    </row>
    <row r="1168" spans="1:11" ht="15">
      <c r="A1168"/>
      <c r="B1168"/>
      <c r="C1168"/>
      <c r="D1168"/>
      <c r="E1168"/>
      <c r="F1168"/>
      <c r="G1168"/>
      <c r="H1168"/>
      <c r="I1168"/>
      <c r="J1168"/>
      <c r="K1168"/>
    </row>
    <row r="1169" spans="1:11" ht="15">
      <c r="A1169"/>
      <c r="B1169"/>
      <c r="C1169"/>
      <c r="D1169"/>
      <c r="E1169"/>
      <c r="F1169"/>
      <c r="G1169"/>
      <c r="H1169"/>
      <c r="I1169"/>
      <c r="J1169"/>
      <c r="K1169"/>
    </row>
    <row r="1170" spans="1:11" ht="15">
      <c r="A1170"/>
      <c r="B1170"/>
      <c r="C1170"/>
      <c r="D1170"/>
      <c r="E1170"/>
      <c r="F1170"/>
      <c r="G1170"/>
      <c r="H1170"/>
      <c r="I1170"/>
      <c r="J1170"/>
      <c r="K1170"/>
    </row>
    <row r="1171" spans="1:11" ht="15">
      <c r="A1171"/>
      <c r="B1171"/>
      <c r="C1171"/>
      <c r="D1171"/>
      <c r="E1171"/>
      <c r="F1171"/>
      <c r="G1171"/>
      <c r="H1171"/>
      <c r="I1171"/>
      <c r="J1171"/>
      <c r="K1171"/>
    </row>
    <row r="1172" spans="1:11" ht="15">
      <c r="A1172"/>
      <c r="B1172"/>
      <c r="C1172"/>
      <c r="D1172"/>
      <c r="E1172"/>
      <c r="F1172"/>
      <c r="G1172"/>
      <c r="H1172"/>
      <c r="I1172"/>
      <c r="J1172"/>
      <c r="K1172"/>
    </row>
    <row r="1173" spans="1:11" ht="15">
      <c r="A1173"/>
      <c r="B1173"/>
      <c r="C1173"/>
      <c r="D1173"/>
      <c r="E1173"/>
      <c r="F1173"/>
      <c r="G1173"/>
      <c r="H1173"/>
      <c r="I1173"/>
      <c r="J1173"/>
      <c r="K1173"/>
    </row>
    <row r="1174" spans="1:11" ht="15">
      <c r="A1174"/>
      <c r="B1174"/>
      <c r="C1174"/>
      <c r="D1174"/>
      <c r="E1174"/>
      <c r="F1174"/>
      <c r="G1174"/>
      <c r="H1174"/>
      <c r="I1174"/>
      <c r="J1174"/>
      <c r="K1174"/>
    </row>
    <row r="1175" spans="1:11" ht="15">
      <c r="A1175"/>
      <c r="B1175"/>
      <c r="C1175"/>
      <c r="D1175"/>
      <c r="E1175"/>
      <c r="F1175"/>
      <c r="G1175"/>
      <c r="H1175"/>
      <c r="I1175"/>
      <c r="J1175"/>
      <c r="K1175"/>
    </row>
    <row r="1176" spans="1:11" ht="15">
      <c r="A1176"/>
      <c r="B1176"/>
      <c r="C1176"/>
      <c r="D1176"/>
      <c r="E1176"/>
      <c r="F1176"/>
      <c r="G1176"/>
      <c r="H1176"/>
      <c r="I1176"/>
      <c r="J1176"/>
      <c r="K1176"/>
    </row>
    <row r="1177" spans="1:11" ht="15">
      <c r="A1177"/>
      <c r="B1177"/>
      <c r="C1177"/>
      <c r="D1177"/>
      <c r="E1177"/>
      <c r="F1177"/>
      <c r="G1177"/>
      <c r="H1177"/>
      <c r="I1177"/>
      <c r="J1177"/>
      <c r="K1177"/>
    </row>
    <row r="1178" spans="1:11" ht="15">
      <c r="A1178"/>
      <c r="B1178"/>
      <c r="C1178"/>
      <c r="D1178"/>
      <c r="E1178"/>
      <c r="F1178"/>
      <c r="G1178"/>
      <c r="H1178"/>
      <c r="I1178"/>
      <c r="J1178"/>
      <c r="K1178"/>
    </row>
    <row r="1179" spans="1:11" ht="15">
      <c r="A1179"/>
      <c r="B1179"/>
      <c r="C1179"/>
      <c r="D1179"/>
      <c r="E1179"/>
      <c r="F1179"/>
      <c r="G1179"/>
      <c r="H1179"/>
      <c r="I1179"/>
      <c r="J1179"/>
      <c r="K1179"/>
    </row>
    <row r="1180" spans="1:11" ht="15">
      <c r="A1180"/>
      <c r="B1180"/>
      <c r="C1180"/>
      <c r="D1180"/>
      <c r="E1180"/>
      <c r="F1180"/>
      <c r="G1180"/>
      <c r="H1180"/>
      <c r="I1180"/>
      <c r="J1180"/>
      <c r="K1180"/>
    </row>
    <row r="1181" spans="1:11" ht="15">
      <c r="A1181"/>
      <c r="B1181"/>
      <c r="C1181"/>
      <c r="D1181"/>
      <c r="E1181"/>
      <c r="F1181"/>
      <c r="G1181"/>
      <c r="H1181"/>
      <c r="I1181"/>
      <c r="J1181"/>
      <c r="K1181"/>
    </row>
    <row r="1182" spans="1:11" ht="15">
      <c r="A1182"/>
      <c r="B1182"/>
      <c r="C1182"/>
      <c r="D1182"/>
      <c r="E1182"/>
      <c r="F1182"/>
      <c r="G1182"/>
      <c r="H1182"/>
      <c r="I1182"/>
      <c r="J1182"/>
      <c r="K1182"/>
    </row>
    <row r="1183" spans="1:11" ht="15">
      <c r="A1183"/>
      <c r="B1183"/>
      <c r="C1183"/>
      <c r="D1183"/>
      <c r="E1183"/>
      <c r="F1183"/>
      <c r="G1183"/>
      <c r="H1183"/>
      <c r="I1183"/>
      <c r="J1183"/>
      <c r="K1183"/>
    </row>
    <row r="1184" spans="1:11" ht="15">
      <c r="A1184"/>
      <c r="B1184"/>
      <c r="C1184"/>
      <c r="D1184"/>
      <c r="E1184"/>
      <c r="F1184"/>
      <c r="G1184"/>
      <c r="H1184"/>
      <c r="I1184"/>
      <c r="J1184"/>
      <c r="K1184"/>
    </row>
    <row r="1185" spans="1:11" ht="15">
      <c r="A1185"/>
      <c r="B1185"/>
      <c r="C1185"/>
      <c r="D1185"/>
      <c r="E1185"/>
      <c r="F1185"/>
      <c r="G1185"/>
      <c r="H1185"/>
      <c r="I1185"/>
      <c r="J1185"/>
      <c r="K1185"/>
    </row>
    <row r="1186" spans="1:11" ht="15">
      <c r="A1186"/>
      <c r="B1186"/>
      <c r="C1186"/>
      <c r="D1186"/>
      <c r="E1186"/>
      <c r="F1186"/>
      <c r="G1186"/>
      <c r="H1186"/>
      <c r="I1186"/>
      <c r="J1186"/>
      <c r="K1186"/>
    </row>
    <row r="1187" spans="1:11" ht="15">
      <c r="A1187"/>
      <c r="B1187"/>
      <c r="C1187"/>
      <c r="D1187"/>
      <c r="E1187"/>
      <c r="F1187"/>
      <c r="G1187"/>
      <c r="H1187"/>
      <c r="I1187"/>
      <c r="J1187"/>
      <c r="K1187"/>
    </row>
    <row r="1188" spans="1:11" ht="15">
      <c r="A1188"/>
      <c r="B1188"/>
      <c r="C1188"/>
      <c r="D1188"/>
      <c r="E1188"/>
      <c r="F1188"/>
      <c r="G1188"/>
      <c r="H1188"/>
      <c r="I1188"/>
      <c r="J1188"/>
      <c r="K1188"/>
    </row>
    <row r="1189" spans="1:11" ht="15">
      <c r="A1189"/>
      <c r="B1189"/>
      <c r="C1189"/>
      <c r="D1189"/>
      <c r="E1189"/>
      <c r="F1189"/>
      <c r="G1189"/>
      <c r="H1189"/>
      <c r="I1189"/>
      <c r="J1189"/>
      <c r="K1189"/>
    </row>
    <row r="1190" spans="1:11" ht="15">
      <c r="A1190"/>
      <c r="B1190"/>
      <c r="C1190"/>
      <c r="D1190"/>
      <c r="E1190"/>
      <c r="F1190"/>
      <c r="G1190"/>
      <c r="H1190"/>
      <c r="I1190"/>
      <c r="J1190"/>
      <c r="K1190"/>
    </row>
    <row r="1191" spans="1:11" ht="15">
      <c r="A1191"/>
      <c r="B1191"/>
      <c r="C1191"/>
      <c r="D1191"/>
      <c r="E1191"/>
      <c r="F1191"/>
      <c r="G1191"/>
      <c r="H1191"/>
      <c r="I1191"/>
      <c r="J1191"/>
      <c r="K1191"/>
    </row>
    <row r="1192" spans="1:11" ht="15">
      <c r="A1192"/>
      <c r="B1192"/>
      <c r="C1192"/>
      <c r="D1192"/>
      <c r="E1192"/>
      <c r="F1192"/>
      <c r="G1192"/>
      <c r="H1192"/>
      <c r="I1192"/>
      <c r="J1192"/>
      <c r="K1192"/>
    </row>
    <row r="1193" spans="1:11" ht="15">
      <c r="A1193"/>
      <c r="B1193"/>
      <c r="C1193"/>
      <c r="D1193"/>
      <c r="E1193"/>
      <c r="F1193"/>
      <c r="G1193"/>
      <c r="H1193"/>
      <c r="I1193"/>
      <c r="J1193"/>
      <c r="K1193"/>
    </row>
    <row r="1194" spans="1:11" ht="15">
      <c r="A1194"/>
      <c r="B1194"/>
      <c r="C1194"/>
      <c r="D1194"/>
      <c r="E1194"/>
      <c r="F1194"/>
      <c r="G1194"/>
      <c r="H1194"/>
      <c r="I1194"/>
      <c r="J1194"/>
      <c r="K1194"/>
    </row>
    <row r="1195" spans="1:11" ht="15">
      <c r="A1195"/>
      <c r="B1195"/>
      <c r="C1195"/>
      <c r="D1195"/>
      <c r="E1195"/>
      <c r="F1195"/>
      <c r="G1195"/>
      <c r="H1195"/>
      <c r="I1195"/>
      <c r="J1195"/>
      <c r="K1195"/>
    </row>
    <row r="1196" spans="1:11" ht="15">
      <c r="A1196"/>
      <c r="B1196"/>
      <c r="C1196"/>
      <c r="D1196"/>
      <c r="E1196"/>
      <c r="F1196"/>
      <c r="G1196"/>
      <c r="H1196"/>
      <c r="I1196"/>
      <c r="J1196"/>
      <c r="K1196"/>
    </row>
    <row r="1197" spans="1:11" ht="15">
      <c r="A1197"/>
      <c r="B1197"/>
      <c r="C1197"/>
      <c r="D1197"/>
      <c r="E1197"/>
      <c r="F1197"/>
      <c r="G1197"/>
      <c r="H1197"/>
      <c r="I1197"/>
      <c r="J1197"/>
      <c r="K1197"/>
    </row>
    <row r="1198" spans="1:11" ht="15">
      <c r="A1198"/>
      <c r="B1198"/>
      <c r="C1198"/>
      <c r="D1198"/>
      <c r="E1198"/>
      <c r="F1198"/>
      <c r="G1198"/>
      <c r="H1198"/>
      <c r="I1198"/>
      <c r="J1198"/>
      <c r="K1198"/>
    </row>
    <row r="1199" spans="1:11" ht="15">
      <c r="A1199"/>
      <c r="B1199"/>
      <c r="C1199"/>
      <c r="D1199"/>
      <c r="E1199"/>
      <c r="F1199"/>
      <c r="G1199"/>
      <c r="H1199"/>
      <c r="I1199"/>
      <c r="J1199"/>
      <c r="K1199"/>
    </row>
    <row r="1200" spans="1:11" ht="15">
      <c r="A1200"/>
      <c r="B1200"/>
      <c r="C1200"/>
      <c r="D1200"/>
      <c r="E1200"/>
      <c r="F1200"/>
      <c r="G1200"/>
      <c r="H1200"/>
      <c r="I1200"/>
      <c r="J1200"/>
      <c r="K1200"/>
    </row>
    <row r="1201" spans="1:11" ht="15">
      <c r="A1201"/>
      <c r="B1201"/>
      <c r="C1201"/>
      <c r="D1201"/>
      <c r="E1201"/>
      <c r="F1201"/>
      <c r="G1201"/>
      <c r="H1201"/>
      <c r="I1201"/>
      <c r="J1201"/>
      <c r="K1201"/>
    </row>
    <row r="1202" spans="1:11" ht="15">
      <c r="A1202"/>
      <c r="B1202"/>
      <c r="C1202"/>
      <c r="D1202"/>
      <c r="E1202"/>
      <c r="F1202"/>
      <c r="G1202"/>
      <c r="H1202"/>
      <c r="I1202"/>
      <c r="J1202"/>
      <c r="K1202"/>
    </row>
    <row r="1203" spans="1:11" ht="15">
      <c r="A1203"/>
      <c r="B1203"/>
      <c r="C1203"/>
      <c r="D1203"/>
      <c r="E1203"/>
      <c r="F1203"/>
      <c r="G1203"/>
      <c r="H1203"/>
      <c r="I1203"/>
      <c r="J1203"/>
      <c r="K1203"/>
    </row>
    <row r="1204" spans="1:11" ht="15">
      <c r="A1204"/>
      <c r="B1204"/>
      <c r="C1204"/>
      <c r="D1204"/>
      <c r="E1204"/>
      <c r="F1204"/>
      <c r="G1204"/>
      <c r="H1204"/>
      <c r="I1204"/>
      <c r="J1204"/>
      <c r="K1204"/>
    </row>
    <row r="1205" spans="1:11" ht="15">
      <c r="A1205"/>
      <c r="B1205"/>
      <c r="C1205"/>
      <c r="D1205"/>
      <c r="E1205"/>
      <c r="F1205"/>
      <c r="G1205"/>
      <c r="H1205"/>
      <c r="I1205"/>
      <c r="J1205"/>
      <c r="K1205"/>
    </row>
    <row r="1206" spans="1:11" ht="15">
      <c r="A1206"/>
      <c r="B1206"/>
      <c r="C1206"/>
      <c r="D1206"/>
      <c r="E1206"/>
      <c r="F1206"/>
      <c r="G1206"/>
      <c r="H1206"/>
      <c r="I1206"/>
      <c r="J1206"/>
      <c r="K1206"/>
    </row>
    <row r="1207" spans="1:11" ht="15">
      <c r="A1207"/>
      <c r="B1207"/>
      <c r="C1207"/>
      <c r="D1207"/>
      <c r="E1207"/>
      <c r="F1207"/>
      <c r="G1207"/>
      <c r="H1207"/>
      <c r="I1207"/>
      <c r="J1207"/>
      <c r="K1207"/>
    </row>
    <row r="1208" spans="1:11" ht="15">
      <c r="A1208"/>
      <c r="B1208"/>
      <c r="C1208"/>
      <c r="D1208"/>
      <c r="E1208"/>
      <c r="F1208"/>
      <c r="G1208"/>
      <c r="H1208"/>
      <c r="I1208"/>
      <c r="J1208"/>
      <c r="K1208"/>
    </row>
    <row r="1209" spans="1:11" ht="15">
      <c r="A1209"/>
      <c r="B1209"/>
      <c r="C1209"/>
      <c r="D1209"/>
      <c r="E1209"/>
      <c r="F1209"/>
      <c r="G1209"/>
      <c r="H1209"/>
      <c r="I1209"/>
      <c r="J1209"/>
      <c r="K1209"/>
    </row>
    <row r="1210" spans="1:11" ht="15">
      <c r="A1210"/>
      <c r="B1210"/>
      <c r="C1210"/>
      <c r="D1210"/>
      <c r="E1210"/>
      <c r="F1210"/>
      <c r="G1210"/>
      <c r="H1210"/>
      <c r="I1210"/>
      <c r="J1210"/>
      <c r="K1210"/>
    </row>
    <row r="1211" spans="1:11" ht="15">
      <c r="A1211"/>
      <c r="B1211"/>
      <c r="C1211"/>
      <c r="D1211"/>
      <c r="E1211"/>
      <c r="F1211"/>
      <c r="G1211"/>
      <c r="H1211"/>
      <c r="I1211"/>
      <c r="J1211"/>
      <c r="K1211"/>
    </row>
    <row r="1212" spans="1:11" ht="15">
      <c r="A1212"/>
      <c r="B1212"/>
      <c r="C1212"/>
      <c r="D1212"/>
      <c r="E1212"/>
      <c r="F1212"/>
      <c r="G1212"/>
      <c r="H1212"/>
      <c r="I1212"/>
      <c r="J1212"/>
      <c r="K1212"/>
    </row>
    <row r="1213" spans="1:11" ht="15">
      <c r="A1213"/>
      <c r="B1213"/>
      <c r="C1213"/>
      <c r="D1213"/>
      <c r="E1213"/>
      <c r="F1213"/>
      <c r="G1213"/>
      <c r="H1213"/>
      <c r="I1213"/>
      <c r="J1213"/>
      <c r="K1213"/>
    </row>
    <row r="1214" spans="1:11" ht="15">
      <c r="A1214"/>
      <c r="B1214"/>
      <c r="C1214"/>
      <c r="D1214"/>
      <c r="E1214"/>
      <c r="F1214"/>
      <c r="G1214"/>
      <c r="H1214"/>
      <c r="I1214"/>
      <c r="J1214"/>
      <c r="K1214"/>
    </row>
    <row r="1215" spans="1:11" ht="15">
      <c r="A1215"/>
      <c r="B1215"/>
      <c r="C1215"/>
      <c r="D1215"/>
      <c r="E1215"/>
      <c r="F1215"/>
      <c r="G1215"/>
      <c r="H1215"/>
      <c r="I1215"/>
      <c r="J1215"/>
      <c r="K1215"/>
    </row>
    <row r="1216" spans="1:11" ht="15">
      <c r="A1216"/>
      <c r="B1216"/>
      <c r="C1216"/>
      <c r="D1216"/>
      <c r="E1216"/>
      <c r="F1216"/>
      <c r="G1216"/>
      <c r="H1216"/>
      <c r="I1216"/>
      <c r="J1216"/>
      <c r="K1216"/>
    </row>
    <row r="1217" spans="1:11" ht="15">
      <c r="A1217"/>
      <c r="B1217"/>
      <c r="C1217"/>
      <c r="D1217"/>
      <c r="E1217"/>
      <c r="F1217"/>
      <c r="G1217"/>
      <c r="H1217"/>
      <c r="I1217"/>
      <c r="J1217"/>
      <c r="K1217"/>
    </row>
    <row r="1218" spans="1:11" ht="15">
      <c r="A1218"/>
      <c r="B1218"/>
      <c r="C1218"/>
      <c r="D1218"/>
      <c r="E1218"/>
      <c r="F1218"/>
      <c r="G1218"/>
      <c r="H1218"/>
      <c r="I1218"/>
      <c r="J1218"/>
      <c r="K1218"/>
    </row>
    <row r="1219" spans="1:11" ht="15">
      <c r="A1219"/>
      <c r="B1219"/>
      <c r="C1219"/>
      <c r="D1219"/>
      <c r="E1219"/>
      <c r="F1219"/>
      <c r="G1219"/>
      <c r="H1219"/>
      <c r="I1219"/>
      <c r="J1219"/>
      <c r="K1219"/>
    </row>
    <row r="1220" spans="1:11" ht="15">
      <c r="A1220"/>
      <c r="B1220"/>
      <c r="C1220"/>
      <c r="D1220"/>
      <c r="E1220"/>
      <c r="F1220"/>
      <c r="G1220"/>
      <c r="H1220"/>
      <c r="I1220"/>
      <c r="J1220"/>
      <c r="K1220"/>
    </row>
    <row r="1221" spans="1:11" ht="15">
      <c r="A1221"/>
      <c r="B1221"/>
      <c r="C1221"/>
      <c r="D1221"/>
      <c r="E1221"/>
      <c r="F1221"/>
      <c r="G1221"/>
      <c r="H1221"/>
      <c r="I1221"/>
      <c r="J1221"/>
      <c r="K1221"/>
    </row>
    <row r="1222" spans="1:11" ht="15">
      <c r="A1222"/>
      <c r="B1222"/>
      <c r="C1222"/>
      <c r="D1222"/>
      <c r="E1222"/>
      <c r="F1222"/>
      <c r="G1222"/>
      <c r="H1222"/>
      <c r="I1222"/>
      <c r="J1222"/>
      <c r="K1222"/>
    </row>
    <row r="1223" spans="1:11" ht="15">
      <c r="A1223"/>
      <c r="B1223"/>
      <c r="C1223"/>
      <c r="D1223"/>
      <c r="E1223"/>
      <c r="F1223"/>
      <c r="G1223"/>
      <c r="H1223"/>
      <c r="I1223"/>
      <c r="J1223"/>
      <c r="K1223"/>
    </row>
    <row r="1224" spans="1:11" ht="15">
      <c r="A1224"/>
      <c r="B1224"/>
      <c r="C1224"/>
      <c r="D1224"/>
      <c r="E1224"/>
      <c r="F1224"/>
      <c r="G1224"/>
      <c r="H1224"/>
      <c r="I1224"/>
      <c r="J1224"/>
      <c r="K1224"/>
    </row>
    <row r="1225" spans="1:11" ht="15">
      <c r="A1225"/>
      <c r="B1225"/>
      <c r="C1225"/>
      <c r="D1225"/>
      <c r="E1225"/>
      <c r="F1225"/>
      <c r="G1225"/>
      <c r="H1225"/>
      <c r="I1225"/>
      <c r="J1225"/>
      <c r="K1225"/>
    </row>
    <row r="1226" spans="1:11" ht="15">
      <c r="A1226"/>
      <c r="B1226"/>
      <c r="C1226"/>
      <c r="D1226"/>
      <c r="E1226"/>
      <c r="F1226"/>
      <c r="G1226"/>
      <c r="H1226"/>
      <c r="I1226"/>
      <c r="J1226"/>
      <c r="K1226"/>
    </row>
    <row r="1227" spans="1:11" ht="15">
      <c r="A1227"/>
      <c r="B1227"/>
      <c r="C1227"/>
      <c r="D1227"/>
      <c r="E1227"/>
      <c r="F1227"/>
      <c r="G1227"/>
      <c r="H1227"/>
      <c r="I1227"/>
      <c r="J1227"/>
      <c r="K1227"/>
    </row>
    <row r="1228" spans="1:11" ht="15">
      <c r="A1228"/>
      <c r="B1228"/>
      <c r="C1228"/>
      <c r="D1228"/>
      <c r="E1228"/>
      <c r="F1228"/>
      <c r="G1228"/>
      <c r="H1228"/>
      <c r="I1228"/>
      <c r="J1228"/>
      <c r="K1228"/>
    </row>
    <row r="1229" spans="1:11" ht="15">
      <c r="A1229"/>
      <c r="B1229"/>
      <c r="C1229"/>
      <c r="D1229"/>
      <c r="E1229"/>
      <c r="F1229"/>
      <c r="G1229"/>
      <c r="H1229"/>
      <c r="I1229"/>
      <c r="J1229"/>
      <c r="K1229"/>
    </row>
    <row r="1230" spans="1:11" ht="15">
      <c r="A1230"/>
      <c r="B1230"/>
      <c r="C1230"/>
      <c r="D1230"/>
      <c r="E1230"/>
      <c r="F1230"/>
      <c r="G1230"/>
      <c r="H1230"/>
      <c r="I1230"/>
      <c r="J1230"/>
      <c r="K1230"/>
    </row>
    <row r="1231" spans="1:11" ht="15">
      <c r="A1231"/>
      <c r="B1231"/>
      <c r="C1231"/>
      <c r="D1231"/>
      <c r="E1231"/>
      <c r="F1231"/>
      <c r="G1231"/>
      <c r="H1231"/>
      <c r="I1231"/>
      <c r="J1231"/>
      <c r="K1231"/>
    </row>
    <row r="1232" spans="1:11" ht="15">
      <c r="A1232"/>
      <c r="B1232"/>
      <c r="C1232"/>
      <c r="D1232"/>
      <c r="E1232"/>
      <c r="F1232"/>
      <c r="G1232"/>
      <c r="H1232"/>
      <c r="I1232"/>
      <c r="J1232"/>
      <c r="K1232"/>
    </row>
    <row r="1233" spans="1:11" ht="15">
      <c r="A1233"/>
      <c r="B1233"/>
      <c r="C1233"/>
      <c r="D1233"/>
      <c r="E1233"/>
      <c r="F1233"/>
      <c r="G1233"/>
      <c r="H1233"/>
      <c r="I1233"/>
      <c r="J1233"/>
      <c r="K1233"/>
    </row>
    <row r="1234" spans="1:11" ht="15">
      <c r="A1234"/>
      <c r="B1234"/>
      <c r="C1234"/>
      <c r="D1234"/>
      <c r="E1234"/>
      <c r="F1234"/>
      <c r="G1234"/>
      <c r="H1234"/>
      <c r="I1234"/>
      <c r="J1234"/>
      <c r="K1234"/>
    </row>
    <row r="1235" spans="1:11" ht="15">
      <c r="A1235"/>
      <c r="B1235"/>
      <c r="C1235"/>
      <c r="D1235"/>
      <c r="E1235"/>
      <c r="F1235"/>
      <c r="G1235"/>
      <c r="H1235"/>
      <c r="I1235"/>
      <c r="J1235"/>
      <c r="K1235"/>
    </row>
    <row r="1236" spans="1:11" ht="15">
      <c r="A1236"/>
      <c r="B1236"/>
      <c r="C1236"/>
      <c r="D1236"/>
      <c r="E1236"/>
      <c r="F1236"/>
      <c r="G1236"/>
      <c r="H1236"/>
      <c r="I1236"/>
      <c r="J1236"/>
      <c r="K1236"/>
    </row>
    <row r="1237" spans="1:11" ht="15">
      <c r="A1237"/>
      <c r="B1237"/>
      <c r="C1237"/>
      <c r="D1237"/>
      <c r="E1237"/>
      <c r="F1237"/>
      <c r="G1237"/>
      <c r="H1237"/>
      <c r="I1237"/>
      <c r="J1237"/>
      <c r="K1237"/>
    </row>
    <row r="1238" spans="1:11" ht="15">
      <c r="A1238"/>
      <c r="B1238"/>
      <c r="C1238"/>
      <c r="D1238"/>
      <c r="E1238"/>
      <c r="F1238"/>
      <c r="G1238"/>
      <c r="H1238"/>
      <c r="I1238"/>
      <c r="J1238"/>
      <c r="K1238"/>
    </row>
    <row r="1239" spans="1:11" ht="15">
      <c r="A1239"/>
      <c r="B1239"/>
      <c r="C1239"/>
      <c r="D1239"/>
      <c r="E1239"/>
      <c r="F1239"/>
      <c r="G1239"/>
      <c r="H1239"/>
      <c r="I1239"/>
      <c r="J1239"/>
      <c r="K1239"/>
    </row>
    <row r="1240" spans="1:11" ht="15">
      <c r="A1240"/>
      <c r="B1240"/>
      <c r="C1240"/>
      <c r="D1240"/>
      <c r="E1240"/>
      <c r="F1240"/>
      <c r="G1240"/>
      <c r="H1240"/>
      <c r="I1240"/>
      <c r="J1240"/>
      <c r="K1240"/>
    </row>
    <row r="1241" spans="1:11" ht="15">
      <c r="A1241"/>
      <c r="B1241"/>
      <c r="C1241"/>
      <c r="D1241"/>
      <c r="E1241"/>
      <c r="F1241"/>
      <c r="G1241"/>
      <c r="H1241"/>
      <c r="I1241"/>
      <c r="J1241"/>
      <c r="K1241"/>
    </row>
    <row r="1242" spans="1:11" ht="15">
      <c r="A1242"/>
      <c r="B1242"/>
      <c r="C1242"/>
      <c r="D1242"/>
      <c r="E1242"/>
      <c r="F1242"/>
      <c r="G1242"/>
      <c r="H1242"/>
      <c r="I1242"/>
      <c r="J1242"/>
      <c r="K1242"/>
    </row>
    <row r="1243" spans="1:11" ht="15">
      <c r="A1243"/>
      <c r="B1243"/>
      <c r="C1243"/>
      <c r="D1243"/>
      <c r="E1243"/>
      <c r="F1243"/>
      <c r="G1243"/>
      <c r="H1243"/>
      <c r="I1243"/>
      <c r="J1243"/>
      <c r="K1243"/>
    </row>
    <row r="1244" spans="1:11" ht="15">
      <c r="A1244"/>
      <c r="B1244"/>
      <c r="C1244"/>
      <c r="D1244"/>
      <c r="E1244"/>
      <c r="F1244"/>
      <c r="G1244"/>
      <c r="H1244"/>
      <c r="I1244"/>
      <c r="J1244"/>
      <c r="K1244"/>
    </row>
    <row r="1245" spans="1:11" ht="15">
      <c r="A1245"/>
      <c r="B1245"/>
      <c r="C1245"/>
      <c r="D1245"/>
      <c r="E1245"/>
      <c r="F1245"/>
      <c r="G1245"/>
      <c r="H1245"/>
      <c r="I1245"/>
      <c r="J1245"/>
      <c r="K1245"/>
    </row>
    <row r="1246" spans="1:11" ht="15">
      <c r="A1246"/>
      <c r="B1246"/>
      <c r="C1246"/>
      <c r="D1246"/>
      <c r="E1246"/>
      <c r="F1246"/>
      <c r="G1246"/>
      <c r="H1246"/>
      <c r="I1246"/>
      <c r="J1246"/>
      <c r="K1246"/>
    </row>
    <row r="1247" spans="1:11" ht="15">
      <c r="A1247"/>
      <c r="B1247"/>
      <c r="C1247"/>
      <c r="D1247"/>
      <c r="E1247"/>
      <c r="F1247"/>
      <c r="G1247"/>
      <c r="H1247"/>
      <c r="I1247"/>
      <c r="J1247"/>
      <c r="K1247"/>
    </row>
    <row r="1248" spans="1:11" ht="15">
      <c r="A1248"/>
      <c r="B1248"/>
      <c r="C1248"/>
      <c r="D1248"/>
      <c r="E1248"/>
      <c r="F1248"/>
      <c r="G1248"/>
      <c r="H1248"/>
      <c r="I1248"/>
      <c r="J1248"/>
      <c r="K1248"/>
    </row>
    <row r="1249" spans="1:11" ht="15">
      <c r="A1249"/>
      <c r="B1249"/>
      <c r="C1249"/>
      <c r="D1249"/>
      <c r="E1249"/>
      <c r="F1249"/>
      <c r="G1249"/>
      <c r="H1249"/>
      <c r="I1249"/>
      <c r="J1249"/>
      <c r="K1249"/>
    </row>
    <row r="1250" spans="1:11" ht="15">
      <c r="A1250"/>
      <c r="B1250"/>
      <c r="C1250"/>
      <c r="D1250"/>
      <c r="E1250"/>
      <c r="F1250"/>
      <c r="G1250"/>
      <c r="H1250"/>
      <c r="I1250"/>
      <c r="J1250"/>
      <c r="K1250"/>
    </row>
    <row r="1251" spans="1:11" ht="15">
      <c r="A1251"/>
      <c r="B1251"/>
      <c r="C1251"/>
      <c r="D1251"/>
      <c r="E1251"/>
      <c r="F1251"/>
      <c r="G1251"/>
      <c r="H1251"/>
      <c r="I1251"/>
      <c r="J1251"/>
      <c r="K1251"/>
    </row>
    <row r="1252" spans="1:11" ht="15">
      <c r="A1252"/>
      <c r="B1252"/>
      <c r="C1252"/>
      <c r="D1252"/>
      <c r="E1252"/>
      <c r="F1252"/>
      <c r="G1252"/>
      <c r="H1252"/>
      <c r="I1252"/>
      <c r="J1252"/>
      <c r="K1252"/>
    </row>
    <row r="1253" spans="1:11" ht="15">
      <c r="A1253"/>
      <c r="B1253"/>
      <c r="C1253"/>
      <c r="D1253"/>
      <c r="E1253"/>
      <c r="F1253"/>
      <c r="G1253"/>
      <c r="H1253"/>
      <c r="I1253"/>
      <c r="J1253"/>
      <c r="K1253"/>
    </row>
    <row r="1254" spans="1:11" ht="15">
      <c r="A1254"/>
      <c r="B1254"/>
      <c r="C1254"/>
      <c r="D1254"/>
      <c r="E1254"/>
      <c r="F1254"/>
      <c r="G1254"/>
      <c r="H1254"/>
      <c r="I1254"/>
      <c r="J1254"/>
      <c r="K1254"/>
    </row>
    <row r="1255" spans="1:11" ht="15">
      <c r="A1255"/>
      <c r="B1255"/>
      <c r="C1255"/>
      <c r="D1255"/>
      <c r="E1255"/>
      <c r="F1255"/>
      <c r="G1255"/>
      <c r="H1255"/>
      <c r="I1255"/>
      <c r="J1255"/>
      <c r="K1255"/>
    </row>
    <row r="1256" spans="1:11" ht="15">
      <c r="A1256"/>
      <c r="B1256"/>
      <c r="C1256"/>
      <c r="D1256"/>
      <c r="E1256"/>
      <c r="F1256"/>
      <c r="G1256"/>
      <c r="H1256"/>
      <c r="I1256"/>
      <c r="J1256"/>
      <c r="K1256"/>
    </row>
    <row r="1257" spans="1:11" ht="15">
      <c r="A1257"/>
      <c r="B1257"/>
      <c r="C1257"/>
      <c r="D1257"/>
      <c r="E1257"/>
      <c r="F1257"/>
      <c r="G1257"/>
      <c r="H1257"/>
      <c r="I1257"/>
      <c r="J1257"/>
      <c r="K1257"/>
    </row>
    <row r="1258" spans="1:11" ht="15">
      <c r="A1258"/>
      <c r="B1258"/>
      <c r="C1258"/>
      <c r="D1258"/>
      <c r="E1258"/>
      <c r="F1258"/>
      <c r="G1258"/>
      <c r="H1258"/>
      <c r="I1258"/>
      <c r="J1258"/>
      <c r="K1258"/>
    </row>
    <row r="1259" spans="1:11" ht="15">
      <c r="A1259"/>
      <c r="B1259"/>
      <c r="C1259"/>
      <c r="D1259"/>
      <c r="E1259"/>
      <c r="F1259"/>
      <c r="G1259"/>
      <c r="H1259"/>
      <c r="I1259"/>
      <c r="J1259"/>
      <c r="K1259"/>
    </row>
    <row r="1260" spans="1:11" ht="15">
      <c r="A1260"/>
      <c r="B1260"/>
      <c r="C1260"/>
      <c r="D1260"/>
      <c r="E1260"/>
      <c r="F1260"/>
      <c r="G1260"/>
      <c r="H1260"/>
      <c r="I1260"/>
      <c r="J1260"/>
      <c r="K1260"/>
    </row>
    <row r="1261" spans="1:11" ht="15">
      <c r="A1261"/>
      <c r="B1261"/>
      <c r="C1261"/>
      <c r="D1261"/>
      <c r="E1261"/>
      <c r="F1261"/>
      <c r="G1261"/>
      <c r="H1261"/>
      <c r="I1261"/>
      <c r="J1261"/>
      <c r="K1261"/>
    </row>
    <row r="1262" spans="1:11" ht="15">
      <c r="A1262"/>
      <c r="B1262"/>
      <c r="C1262"/>
      <c r="D1262"/>
      <c r="E1262"/>
      <c r="F1262"/>
      <c r="G1262"/>
      <c r="H1262"/>
      <c r="I1262"/>
      <c r="J1262"/>
      <c r="K1262"/>
    </row>
    <row r="1263" spans="1:11" ht="15">
      <c r="A1263"/>
      <c r="B1263"/>
      <c r="C1263"/>
      <c r="D1263"/>
      <c r="E1263"/>
      <c r="F1263"/>
      <c r="G1263"/>
      <c r="H1263"/>
      <c r="I1263"/>
      <c r="J1263"/>
      <c r="K1263"/>
    </row>
    <row r="1264" spans="1:11" ht="15">
      <c r="A1264"/>
      <c r="B1264"/>
      <c r="C1264"/>
      <c r="D1264"/>
      <c r="E1264"/>
      <c r="F1264"/>
      <c r="G1264"/>
      <c r="H1264"/>
      <c r="I1264"/>
      <c r="J1264"/>
      <c r="K1264"/>
    </row>
    <row r="1265" spans="1:11" ht="15">
      <c r="A1265"/>
      <c r="B1265"/>
      <c r="C1265"/>
      <c r="D1265"/>
      <c r="E1265"/>
      <c r="F1265"/>
      <c r="G1265"/>
      <c r="H1265"/>
      <c r="I1265"/>
      <c r="J1265"/>
      <c r="K1265"/>
    </row>
    <row r="1266" spans="1:11" ht="15">
      <c r="A1266"/>
      <c r="B1266"/>
      <c r="C1266"/>
      <c r="D1266"/>
      <c r="E1266"/>
      <c r="F1266"/>
      <c r="G1266"/>
      <c r="H1266"/>
      <c r="I1266"/>
      <c r="J1266"/>
      <c r="K1266"/>
    </row>
    <row r="1267" spans="1:11" ht="15">
      <c r="A1267"/>
      <c r="B1267"/>
      <c r="C1267"/>
      <c r="D1267"/>
      <c r="E1267"/>
      <c r="F1267"/>
      <c r="G1267"/>
      <c r="H1267"/>
      <c r="I1267"/>
      <c r="J1267"/>
      <c r="K1267"/>
    </row>
    <row r="1268" spans="1:11" ht="15">
      <c r="A1268"/>
      <c r="B1268"/>
      <c r="C1268"/>
      <c r="D1268"/>
      <c r="E1268"/>
      <c r="F1268"/>
      <c r="G1268"/>
      <c r="H1268"/>
      <c r="I1268"/>
      <c r="J1268"/>
      <c r="K1268"/>
    </row>
    <row r="1269" spans="1:11" ht="15">
      <c r="A1269"/>
      <c r="B1269"/>
      <c r="C1269"/>
      <c r="D1269"/>
      <c r="E1269"/>
      <c r="F1269"/>
      <c r="G1269"/>
      <c r="H1269"/>
      <c r="I1269"/>
      <c r="J1269"/>
      <c r="K1269"/>
    </row>
    <row r="1270" spans="1:11" ht="15">
      <c r="A1270"/>
      <c r="B1270"/>
      <c r="C1270"/>
      <c r="D1270"/>
      <c r="E1270"/>
      <c r="F1270"/>
      <c r="G1270"/>
      <c r="H1270"/>
      <c r="I1270"/>
      <c r="J1270"/>
      <c r="K1270"/>
    </row>
    <row r="1271" spans="1:11" ht="15">
      <c r="A1271"/>
      <c r="B1271"/>
      <c r="C1271"/>
      <c r="D1271"/>
      <c r="E1271"/>
      <c r="F1271"/>
      <c r="G1271"/>
      <c r="H1271"/>
      <c r="I1271"/>
      <c r="J1271"/>
      <c r="K1271"/>
    </row>
    <row r="1272" spans="1:11" ht="15">
      <c r="A1272"/>
      <c r="B1272"/>
      <c r="C1272"/>
      <c r="D1272"/>
      <c r="E1272"/>
      <c r="F1272"/>
      <c r="G1272"/>
      <c r="H1272"/>
      <c r="I1272"/>
      <c r="J1272"/>
      <c r="K1272"/>
    </row>
    <row r="1273" spans="1:11" ht="15">
      <c r="A1273"/>
      <c r="B1273"/>
      <c r="C1273"/>
      <c r="D1273"/>
      <c r="E1273"/>
      <c r="F1273"/>
      <c r="G1273"/>
      <c r="H1273"/>
      <c r="I1273"/>
      <c r="J1273"/>
      <c r="K1273"/>
    </row>
    <row r="1274" spans="1:11" ht="15">
      <c r="A1274"/>
      <c r="B1274"/>
      <c r="C1274"/>
      <c r="D1274"/>
      <c r="E1274"/>
      <c r="F1274"/>
      <c r="G1274"/>
      <c r="H1274"/>
      <c r="I1274"/>
      <c r="J1274"/>
      <c r="K1274"/>
    </row>
    <row r="1275" spans="1:11" ht="15">
      <c r="A1275"/>
      <c r="B1275"/>
      <c r="C1275"/>
      <c r="D1275"/>
      <c r="E1275"/>
      <c r="F1275"/>
      <c r="G1275"/>
      <c r="H1275"/>
      <c r="I1275"/>
      <c r="J1275"/>
      <c r="K1275"/>
    </row>
    <row r="1276" spans="1:11" ht="15">
      <c r="A1276"/>
      <c r="B1276"/>
      <c r="C1276"/>
      <c r="D1276"/>
      <c r="E1276"/>
      <c r="F1276"/>
      <c r="G1276"/>
      <c r="H1276"/>
      <c r="I1276"/>
      <c r="J1276"/>
      <c r="K1276"/>
    </row>
    <row r="1277" spans="1:11" ht="15">
      <c r="A1277"/>
      <c r="B1277"/>
      <c r="C1277"/>
      <c r="D1277"/>
      <c r="E1277"/>
      <c r="F1277"/>
      <c r="G1277"/>
      <c r="H1277"/>
      <c r="I1277"/>
      <c r="J1277"/>
      <c r="K1277"/>
    </row>
    <row r="1278" spans="1:11" ht="15">
      <c r="A1278"/>
      <c r="B1278"/>
      <c r="C1278"/>
      <c r="D1278"/>
      <c r="E1278"/>
      <c r="F1278"/>
      <c r="G1278"/>
      <c r="H1278"/>
      <c r="I1278"/>
      <c r="J1278"/>
      <c r="K1278"/>
    </row>
    <row r="1279" spans="1:11" ht="15">
      <c r="A1279"/>
      <c r="B1279"/>
      <c r="C1279"/>
      <c r="D1279"/>
      <c r="E1279"/>
      <c r="F1279"/>
      <c r="G1279"/>
      <c r="H1279"/>
      <c r="I1279"/>
      <c r="J1279"/>
      <c r="K1279"/>
    </row>
    <row r="1280" spans="1:11" ht="15">
      <c r="A1280"/>
      <c r="B1280"/>
      <c r="C1280"/>
      <c r="D1280"/>
      <c r="E1280"/>
      <c r="F1280"/>
      <c r="G1280"/>
      <c r="H1280"/>
      <c r="I1280"/>
      <c r="J1280"/>
      <c r="K1280"/>
    </row>
    <row r="1281" spans="1:11" ht="15">
      <c r="A1281"/>
      <c r="B1281"/>
      <c r="C1281"/>
      <c r="D1281"/>
      <c r="E1281"/>
      <c r="F1281"/>
      <c r="G1281"/>
      <c r="H1281"/>
      <c r="I1281"/>
      <c r="J1281"/>
      <c r="K1281"/>
    </row>
    <row r="1282" spans="1:11" ht="15">
      <c r="A1282"/>
      <c r="B1282"/>
      <c r="C1282"/>
      <c r="D1282"/>
      <c r="E1282"/>
      <c r="F1282"/>
      <c r="G1282"/>
      <c r="H1282"/>
      <c r="I1282"/>
      <c r="J1282"/>
      <c r="K1282"/>
    </row>
    <row r="1283" spans="1:11" ht="15">
      <c r="A1283"/>
      <c r="B1283"/>
      <c r="C1283"/>
      <c r="D1283"/>
      <c r="E1283"/>
      <c r="F1283"/>
      <c r="G1283"/>
      <c r="H1283"/>
      <c r="I1283"/>
      <c r="J1283"/>
      <c r="K1283"/>
    </row>
    <row r="1284" spans="1:11" ht="15">
      <c r="A1284"/>
      <c r="B1284"/>
      <c r="C1284"/>
      <c r="D1284"/>
      <c r="E1284"/>
      <c r="F1284"/>
      <c r="G1284"/>
      <c r="H1284"/>
      <c r="I1284"/>
      <c r="J1284"/>
      <c r="K1284"/>
    </row>
    <row r="1285" spans="1:11" ht="15">
      <c r="A1285"/>
      <c r="B1285"/>
      <c r="C1285"/>
      <c r="D1285"/>
      <c r="E1285"/>
      <c r="F1285"/>
      <c r="G1285"/>
      <c r="H1285"/>
      <c r="I1285"/>
      <c r="J1285"/>
      <c r="K1285"/>
    </row>
    <row r="1286" spans="1:11" ht="15">
      <c r="A1286"/>
      <c r="B1286"/>
      <c r="C1286"/>
      <c r="D1286"/>
      <c r="E1286"/>
      <c r="F1286"/>
      <c r="G1286"/>
      <c r="H1286"/>
      <c r="I1286"/>
      <c r="J1286"/>
      <c r="K1286"/>
    </row>
    <row r="1287" spans="1:11" ht="15">
      <c r="A1287"/>
      <c r="B1287"/>
      <c r="C1287"/>
      <c r="D1287"/>
      <c r="E1287"/>
      <c r="F1287"/>
      <c r="G1287"/>
      <c r="H1287"/>
      <c r="I1287"/>
      <c r="J1287"/>
      <c r="K1287"/>
    </row>
    <row r="1288" spans="1:11" ht="15">
      <c r="A1288"/>
      <c r="B1288"/>
      <c r="C1288"/>
      <c r="D1288"/>
      <c r="E1288"/>
      <c r="F1288"/>
      <c r="G1288"/>
      <c r="H1288"/>
      <c r="I1288"/>
      <c r="J1288"/>
      <c r="K1288"/>
    </row>
    <row r="1289" spans="1:11" ht="15">
      <c r="A1289"/>
      <c r="B1289"/>
      <c r="C1289"/>
      <c r="D1289"/>
      <c r="E1289"/>
      <c r="F1289"/>
      <c r="G1289"/>
      <c r="H1289"/>
      <c r="I1289"/>
      <c r="J1289"/>
      <c r="K1289"/>
    </row>
    <row r="1290" spans="1:11" ht="15">
      <c r="A1290"/>
      <c r="B1290"/>
      <c r="C1290"/>
      <c r="D1290"/>
      <c r="E1290"/>
      <c r="F1290"/>
      <c r="G1290"/>
      <c r="H1290"/>
      <c r="I1290"/>
      <c r="J1290"/>
      <c r="K1290"/>
    </row>
    <row r="1291" spans="1:11" ht="15">
      <c r="A1291"/>
      <c r="B1291"/>
      <c r="C1291"/>
      <c r="D1291"/>
      <c r="E1291"/>
      <c r="F1291"/>
      <c r="G1291"/>
      <c r="H1291"/>
      <c r="I1291"/>
      <c r="J1291"/>
      <c r="K1291"/>
    </row>
    <row r="1292" spans="1:11" ht="15">
      <c r="A1292"/>
      <c r="B1292"/>
      <c r="C1292"/>
      <c r="D1292"/>
      <c r="E1292"/>
      <c r="F1292"/>
      <c r="G1292"/>
      <c r="H1292"/>
      <c r="I1292"/>
      <c r="J1292"/>
      <c r="K1292"/>
    </row>
    <row r="1293" spans="1:11" ht="15">
      <c r="A1293"/>
      <c r="B1293"/>
      <c r="C1293"/>
      <c r="D1293"/>
      <c r="E1293"/>
      <c r="F1293"/>
      <c r="G1293"/>
      <c r="H1293"/>
      <c r="I1293"/>
      <c r="J1293"/>
      <c r="K1293"/>
    </row>
    <row r="1294" spans="1:11" ht="15">
      <c r="A1294"/>
      <c r="B1294"/>
      <c r="C1294"/>
      <c r="D1294"/>
      <c r="E1294"/>
      <c r="F1294"/>
      <c r="G1294"/>
      <c r="H1294"/>
      <c r="I1294"/>
      <c r="J1294"/>
      <c r="K1294"/>
    </row>
    <row r="1295" spans="1:11" ht="15">
      <c r="A1295"/>
      <c r="B1295"/>
      <c r="C1295"/>
      <c r="D1295"/>
      <c r="E1295"/>
      <c r="F1295"/>
      <c r="G1295"/>
      <c r="H1295"/>
      <c r="I1295"/>
      <c r="J1295"/>
      <c r="K1295"/>
    </row>
    <row r="1296" spans="1:11" ht="15">
      <c r="A1296"/>
      <c r="B1296"/>
      <c r="C1296"/>
      <c r="D1296"/>
      <c r="E1296"/>
      <c r="F1296"/>
      <c r="G1296"/>
      <c r="H1296"/>
      <c r="I1296"/>
      <c r="J1296"/>
      <c r="K1296"/>
    </row>
    <row r="1297" spans="1:11" ht="15">
      <c r="A1297"/>
      <c r="B1297"/>
      <c r="C1297"/>
      <c r="D1297"/>
      <c r="E1297"/>
      <c r="F1297"/>
      <c r="G1297"/>
      <c r="H1297"/>
      <c r="I1297"/>
      <c r="J1297"/>
      <c r="K1297"/>
    </row>
    <row r="1298" spans="1:11" ht="15">
      <c r="A1298"/>
      <c r="B1298"/>
      <c r="C1298"/>
      <c r="D1298"/>
      <c r="E1298"/>
      <c r="F1298"/>
      <c r="G1298"/>
      <c r="H1298"/>
      <c r="I1298"/>
      <c r="J1298"/>
      <c r="K1298"/>
    </row>
    <row r="1299" spans="1:11" ht="15">
      <c r="A1299"/>
      <c r="B1299"/>
      <c r="C1299"/>
      <c r="D1299"/>
      <c r="E1299"/>
      <c r="F1299"/>
      <c r="G1299"/>
      <c r="H1299"/>
      <c r="I1299"/>
      <c r="J1299"/>
      <c r="K1299"/>
    </row>
    <row r="1300" spans="1:11" ht="15">
      <c r="A1300"/>
      <c r="B1300"/>
      <c r="C1300"/>
      <c r="D1300"/>
      <c r="E1300"/>
      <c r="F1300"/>
      <c r="G1300"/>
      <c r="H1300"/>
      <c r="I1300"/>
      <c r="J1300"/>
      <c r="K1300"/>
    </row>
    <row r="1301" spans="1:11" ht="15">
      <c r="A1301"/>
      <c r="B1301"/>
      <c r="C1301"/>
      <c r="D1301"/>
      <c r="E1301"/>
      <c r="F1301"/>
      <c r="G1301"/>
      <c r="H1301"/>
      <c r="I1301"/>
      <c r="J1301"/>
      <c r="K1301"/>
    </row>
    <row r="1302" spans="1:11" ht="15">
      <c r="A1302"/>
      <c r="B1302"/>
      <c r="C1302"/>
      <c r="D1302"/>
      <c r="E1302"/>
      <c r="F1302"/>
      <c r="G1302"/>
      <c r="H1302"/>
      <c r="I1302"/>
      <c r="J1302"/>
      <c r="K1302"/>
    </row>
    <row r="1303" spans="1:11" ht="15">
      <c r="A1303"/>
      <c r="B1303"/>
      <c r="C1303"/>
      <c r="D1303"/>
      <c r="E1303"/>
      <c r="F1303"/>
      <c r="G1303"/>
      <c r="H1303"/>
      <c r="I1303"/>
      <c r="J1303"/>
      <c r="K1303"/>
    </row>
    <row r="1304" spans="1:11" ht="15">
      <c r="A1304"/>
      <c r="B1304"/>
      <c r="C1304"/>
      <c r="D1304"/>
      <c r="E1304"/>
      <c r="F1304"/>
      <c r="G1304"/>
      <c r="H1304"/>
      <c r="I1304"/>
      <c r="J1304"/>
      <c r="K1304"/>
    </row>
    <row r="1305" spans="1:11" ht="15">
      <c r="A1305"/>
      <c r="B1305"/>
      <c r="C1305"/>
      <c r="D1305"/>
      <c r="E1305"/>
      <c r="F1305"/>
      <c r="G1305"/>
      <c r="H1305"/>
      <c r="I1305"/>
      <c r="J1305"/>
      <c r="K1305"/>
    </row>
    <row r="1306" spans="1:11" ht="15">
      <c r="A1306"/>
      <c r="B1306"/>
      <c r="C1306"/>
      <c r="D1306"/>
      <c r="E1306"/>
      <c r="F1306"/>
      <c r="G1306"/>
      <c r="H1306"/>
      <c r="I1306"/>
      <c r="J1306"/>
      <c r="K1306"/>
    </row>
    <row r="1307" spans="1:11" ht="15">
      <c r="A1307"/>
      <c r="B1307"/>
      <c r="C1307"/>
      <c r="D1307"/>
      <c r="E1307"/>
      <c r="F1307"/>
      <c r="G1307"/>
      <c r="H1307"/>
      <c r="I1307"/>
      <c r="J1307"/>
      <c r="K1307"/>
    </row>
    <row r="1308" spans="1:11" ht="15">
      <c r="A1308"/>
      <c r="B1308"/>
      <c r="C1308"/>
      <c r="D1308"/>
      <c r="E1308"/>
      <c r="F1308"/>
      <c r="G1308"/>
      <c r="H1308"/>
      <c r="I1308"/>
      <c r="J1308"/>
      <c r="K1308"/>
    </row>
    <row r="1309" spans="1:11" ht="15">
      <c r="A1309"/>
      <c r="B1309"/>
      <c r="C1309"/>
      <c r="D1309"/>
      <c r="E1309"/>
      <c r="F1309"/>
      <c r="G1309"/>
      <c r="H1309"/>
      <c r="I1309"/>
      <c r="J1309"/>
      <c r="K1309"/>
    </row>
    <row r="1310" spans="1:11" ht="15">
      <c r="A1310"/>
      <c r="B1310"/>
      <c r="C1310"/>
      <c r="D1310"/>
      <c r="E1310"/>
      <c r="F1310"/>
      <c r="G1310"/>
      <c r="H1310"/>
      <c r="I1310"/>
      <c r="J1310"/>
      <c r="K1310"/>
    </row>
    <row r="1311" spans="1:11" ht="15">
      <c r="A1311"/>
      <c r="B1311"/>
      <c r="C1311"/>
      <c r="D1311"/>
      <c r="E1311"/>
      <c r="F1311"/>
      <c r="G1311"/>
      <c r="H1311"/>
      <c r="I1311"/>
      <c r="J1311"/>
      <c r="K1311"/>
    </row>
    <row r="1312" spans="1:11" ht="15">
      <c r="A1312"/>
      <c r="B1312"/>
      <c r="C1312"/>
      <c r="D1312"/>
      <c r="E1312"/>
      <c r="F1312"/>
      <c r="G1312"/>
      <c r="H1312"/>
      <c r="I1312"/>
      <c r="J1312"/>
      <c r="K1312"/>
    </row>
    <row r="1313" spans="1:11" ht="15">
      <c r="A1313"/>
      <c r="B1313"/>
      <c r="C1313"/>
      <c r="D1313"/>
      <c r="E1313"/>
      <c r="F1313"/>
      <c r="G1313"/>
      <c r="H1313"/>
      <c r="I1313"/>
      <c r="J1313"/>
      <c r="K1313"/>
    </row>
    <row r="1314" spans="1:11" ht="15">
      <c r="A1314"/>
      <c r="B1314"/>
      <c r="C1314"/>
      <c r="D1314"/>
      <c r="E1314"/>
      <c r="F1314"/>
      <c r="G1314"/>
      <c r="H1314"/>
      <c r="I1314"/>
      <c r="J1314"/>
      <c r="K1314"/>
    </row>
    <row r="1315" spans="1:11" ht="15">
      <c r="A1315"/>
      <c r="B1315"/>
      <c r="C1315"/>
      <c r="D1315"/>
      <c r="E1315"/>
      <c r="F1315"/>
      <c r="G1315"/>
      <c r="H1315"/>
      <c r="I1315"/>
      <c r="J1315"/>
      <c r="K1315"/>
    </row>
    <row r="1316" spans="1:11" ht="15">
      <c r="A1316"/>
      <c r="B1316"/>
      <c r="C1316"/>
      <c r="D1316"/>
      <c r="E1316"/>
      <c r="F1316"/>
      <c r="G1316"/>
      <c r="H1316"/>
      <c r="I1316"/>
      <c r="J1316"/>
      <c r="K1316"/>
    </row>
    <row r="1317" spans="1:11" ht="15">
      <c r="A1317"/>
      <c r="B1317"/>
      <c r="C1317"/>
      <c r="D1317"/>
      <c r="E1317"/>
      <c r="F1317"/>
      <c r="G1317"/>
      <c r="H1317"/>
      <c r="I1317"/>
      <c r="J1317"/>
      <c r="K1317"/>
    </row>
    <row r="1318" spans="1:11" ht="15">
      <c r="A1318"/>
      <c r="B1318"/>
      <c r="C1318"/>
      <c r="D1318"/>
      <c r="E1318"/>
      <c r="F1318"/>
      <c r="G1318"/>
      <c r="H1318"/>
      <c r="I1318"/>
      <c r="J1318"/>
      <c r="K1318"/>
    </row>
    <row r="1319" spans="1:11" ht="15">
      <c r="A1319"/>
      <c r="B1319"/>
      <c r="C1319"/>
      <c r="D1319"/>
      <c r="E1319"/>
      <c r="F1319"/>
      <c r="G1319"/>
      <c r="H1319"/>
      <c r="I1319"/>
      <c r="J1319"/>
      <c r="K1319"/>
    </row>
    <row r="1320" spans="1:11" ht="15">
      <c r="A1320"/>
      <c r="B1320"/>
      <c r="C1320"/>
      <c r="D1320"/>
      <c r="E1320"/>
      <c r="F1320"/>
      <c r="G1320"/>
      <c r="H1320"/>
      <c r="I1320"/>
      <c r="J1320"/>
      <c r="K1320"/>
    </row>
    <row r="1321" spans="1:11" ht="15">
      <c r="A1321"/>
      <c r="B1321"/>
      <c r="C1321"/>
      <c r="D1321"/>
      <c r="E1321"/>
      <c r="F1321"/>
      <c r="G1321"/>
      <c r="H1321"/>
      <c r="I1321"/>
      <c r="J1321"/>
      <c r="K1321"/>
    </row>
    <row r="1322" spans="1:11" ht="15">
      <c r="A1322"/>
      <c r="B1322"/>
      <c r="C1322"/>
      <c r="D1322"/>
      <c r="E1322"/>
      <c r="F1322"/>
      <c r="G1322"/>
      <c r="H1322"/>
      <c r="I1322"/>
      <c r="J1322"/>
      <c r="K1322"/>
    </row>
    <row r="1323" spans="1:11" ht="15">
      <c r="A1323"/>
      <c r="B1323"/>
      <c r="C1323"/>
      <c r="D1323"/>
      <c r="E1323"/>
      <c r="F1323"/>
      <c r="G1323"/>
      <c r="H1323"/>
      <c r="I1323"/>
      <c r="J1323"/>
      <c r="K1323"/>
    </row>
    <row r="1324" spans="1:11" ht="15">
      <c r="A1324"/>
      <c r="B1324"/>
      <c r="C1324"/>
      <c r="D1324"/>
      <c r="E1324"/>
      <c r="F1324"/>
      <c r="G1324"/>
      <c r="H1324"/>
      <c r="I1324"/>
      <c r="J1324"/>
      <c r="K1324"/>
    </row>
    <row r="1325" spans="1:11" ht="15">
      <c r="A1325"/>
      <c r="B1325"/>
      <c r="C1325"/>
      <c r="D1325"/>
      <c r="E1325"/>
      <c r="F1325"/>
      <c r="G1325"/>
      <c r="H1325"/>
      <c r="I1325"/>
      <c r="J1325"/>
      <c r="K1325"/>
    </row>
    <row r="1326" spans="1:11" ht="15">
      <c r="A1326"/>
      <c r="B1326"/>
      <c r="C1326"/>
      <c r="D1326"/>
      <c r="E1326"/>
      <c r="F1326"/>
      <c r="G1326"/>
      <c r="H1326"/>
      <c r="I1326"/>
      <c r="J1326"/>
      <c r="K1326"/>
    </row>
    <row r="1327" spans="1:11" ht="15">
      <c r="A1327"/>
      <c r="B1327"/>
      <c r="C1327"/>
      <c r="D1327"/>
      <c r="E1327"/>
      <c r="F1327"/>
      <c r="G1327"/>
      <c r="H1327"/>
      <c r="I1327"/>
      <c r="J1327"/>
      <c r="K1327"/>
    </row>
    <row r="1328" spans="1:11" ht="15">
      <c r="A1328"/>
      <c r="B1328"/>
      <c r="C1328"/>
      <c r="D1328"/>
      <c r="E1328"/>
      <c r="F1328"/>
      <c r="G1328"/>
      <c r="H1328"/>
      <c r="I1328"/>
      <c r="J1328"/>
      <c r="K1328"/>
    </row>
    <row r="1329" spans="1:11" ht="15">
      <c r="A1329"/>
      <c r="B1329"/>
      <c r="C1329"/>
      <c r="D1329"/>
      <c r="E1329"/>
      <c r="F1329"/>
      <c r="G1329"/>
      <c r="H1329"/>
      <c r="I1329"/>
      <c r="J1329"/>
      <c r="K1329"/>
    </row>
    <row r="1330" spans="1:11" ht="15">
      <c r="A1330"/>
      <c r="B1330"/>
      <c r="C1330"/>
      <c r="D1330"/>
      <c r="E1330"/>
      <c r="F1330"/>
      <c r="G1330"/>
      <c r="H1330"/>
      <c r="I1330"/>
      <c r="J1330"/>
      <c r="K1330"/>
    </row>
    <row r="1331" spans="1:11" ht="15">
      <c r="A1331"/>
      <c r="B1331"/>
      <c r="C1331"/>
      <c r="D1331"/>
      <c r="E1331"/>
      <c r="F1331"/>
      <c r="G1331"/>
      <c r="H1331"/>
      <c r="I1331"/>
      <c r="J1331"/>
      <c r="K1331"/>
    </row>
    <row r="1332" spans="1:11" ht="15">
      <c r="A1332"/>
      <c r="B1332"/>
      <c r="C1332"/>
      <c r="D1332"/>
      <c r="E1332"/>
      <c r="F1332"/>
      <c r="G1332"/>
      <c r="H1332"/>
      <c r="I1332"/>
      <c r="J1332"/>
      <c r="K1332"/>
    </row>
    <row r="1333" spans="1:11" ht="15">
      <c r="A1333"/>
      <c r="B1333"/>
      <c r="C1333"/>
      <c r="D1333"/>
      <c r="E1333"/>
      <c r="F1333"/>
      <c r="G1333"/>
      <c r="H1333"/>
      <c r="I1333"/>
      <c r="J1333"/>
      <c r="K1333"/>
    </row>
    <row r="1334" spans="1:11" ht="15">
      <c r="A1334"/>
      <c r="B1334"/>
      <c r="C1334"/>
      <c r="D1334"/>
      <c r="E1334"/>
      <c r="F1334"/>
      <c r="G1334"/>
      <c r="H1334"/>
      <c r="I1334"/>
      <c r="J1334"/>
      <c r="K1334"/>
    </row>
    <row r="1335" spans="1:11" ht="15">
      <c r="A1335"/>
      <c r="B1335"/>
      <c r="C1335"/>
      <c r="D1335"/>
      <c r="E1335"/>
      <c r="F1335"/>
      <c r="G1335"/>
      <c r="H1335"/>
      <c r="I1335"/>
      <c r="J1335"/>
      <c r="K1335"/>
    </row>
    <row r="1336" spans="1:11" ht="15">
      <c r="A1336"/>
      <c r="B1336"/>
      <c r="C1336"/>
      <c r="D1336"/>
      <c r="E1336"/>
      <c r="F1336"/>
      <c r="G1336"/>
      <c r="H1336"/>
      <c r="I1336"/>
      <c r="J1336"/>
      <c r="K1336"/>
    </row>
    <row r="1337" spans="1:11" ht="15">
      <c r="A1337"/>
      <c r="B1337"/>
      <c r="C1337"/>
      <c r="D1337"/>
      <c r="E1337"/>
      <c r="F1337"/>
      <c r="G1337"/>
      <c r="H1337"/>
      <c r="I1337"/>
      <c r="J1337"/>
      <c r="K1337"/>
    </row>
    <row r="1338" spans="1:11" ht="15">
      <c r="A1338"/>
      <c r="B1338"/>
      <c r="C1338"/>
      <c r="D1338"/>
      <c r="E1338"/>
      <c r="F1338"/>
      <c r="G1338"/>
      <c r="H1338"/>
      <c r="I1338"/>
      <c r="J1338"/>
      <c r="K1338"/>
    </row>
    <row r="1339" spans="1:11" ht="15">
      <c r="A1339"/>
      <c r="B1339"/>
      <c r="C1339"/>
      <c r="D1339"/>
      <c r="E1339"/>
      <c r="F1339"/>
      <c r="G1339"/>
      <c r="H1339"/>
      <c r="I1339"/>
      <c r="J1339"/>
      <c r="K1339"/>
    </row>
    <row r="1340" spans="1:11" ht="15">
      <c r="A1340"/>
      <c r="B1340"/>
      <c r="C1340"/>
      <c r="D1340"/>
      <c r="E1340"/>
      <c r="F1340"/>
      <c r="G1340"/>
      <c r="H1340"/>
      <c r="I1340"/>
      <c r="J1340"/>
      <c r="K1340"/>
    </row>
    <row r="1341" spans="1:11" ht="15">
      <c r="A1341"/>
      <c r="B1341"/>
      <c r="C1341"/>
      <c r="D1341"/>
      <c r="E1341"/>
      <c r="F1341"/>
      <c r="G1341"/>
      <c r="H1341"/>
      <c r="I1341"/>
      <c r="J1341"/>
      <c r="K1341"/>
    </row>
    <row r="1342" spans="1:11" ht="15">
      <c r="A1342"/>
      <c r="B1342"/>
      <c r="C1342"/>
      <c r="D1342"/>
      <c r="E1342"/>
      <c r="F1342"/>
      <c r="G1342"/>
      <c r="H1342"/>
      <c r="I1342"/>
      <c r="J1342"/>
      <c r="K1342"/>
    </row>
    <row r="1343" spans="1:11" ht="15">
      <c r="A1343"/>
      <c r="B1343"/>
      <c r="C1343"/>
      <c r="D1343"/>
      <c r="E1343"/>
      <c r="F1343"/>
      <c r="G1343"/>
      <c r="H1343"/>
      <c r="I1343"/>
      <c r="J1343"/>
      <c r="K1343"/>
    </row>
    <row r="1344" spans="1:11" ht="15">
      <c r="A1344"/>
      <c r="B1344"/>
      <c r="C1344"/>
      <c r="D1344"/>
      <c r="E1344"/>
      <c r="F1344"/>
      <c r="G1344"/>
      <c r="H1344"/>
      <c r="I1344"/>
      <c r="J1344"/>
      <c r="K1344"/>
    </row>
    <row r="1345" spans="1:11" ht="15">
      <c r="A1345"/>
      <c r="B1345"/>
      <c r="C1345"/>
      <c r="D1345"/>
      <c r="E1345"/>
      <c r="F1345"/>
      <c r="G1345"/>
      <c r="H1345"/>
      <c r="I1345"/>
      <c r="J1345"/>
      <c r="K1345"/>
    </row>
    <row r="1346" spans="1:11" ht="15">
      <c r="A1346"/>
      <c r="B1346"/>
      <c r="C1346"/>
      <c r="D1346"/>
      <c r="E1346"/>
      <c r="F1346"/>
      <c r="G1346"/>
      <c r="H1346"/>
      <c r="I1346"/>
      <c r="J1346"/>
      <c r="K1346"/>
    </row>
    <row r="1347" spans="1:11" ht="15">
      <c r="A1347"/>
      <c r="B1347"/>
      <c r="C1347"/>
      <c r="D1347"/>
      <c r="E1347"/>
      <c r="F1347"/>
      <c r="G1347"/>
      <c r="H1347"/>
      <c r="I1347"/>
      <c r="J1347"/>
      <c r="K1347"/>
    </row>
    <row r="1348" spans="1:11" ht="15">
      <c r="A1348"/>
      <c r="B1348"/>
      <c r="C1348"/>
      <c r="D1348"/>
      <c r="E1348"/>
      <c r="F1348"/>
      <c r="G1348"/>
      <c r="H1348"/>
      <c r="I1348"/>
      <c r="J1348"/>
      <c r="K1348"/>
    </row>
    <row r="1349" spans="1:11" ht="15">
      <c r="A1349"/>
      <c r="B1349"/>
      <c r="C1349"/>
      <c r="D1349"/>
      <c r="E1349"/>
      <c r="F1349"/>
      <c r="G1349"/>
      <c r="H1349"/>
      <c r="I1349"/>
      <c r="J1349"/>
      <c r="K1349"/>
    </row>
    <row r="1350" spans="1:11" ht="15">
      <c r="A1350"/>
      <c r="B1350"/>
      <c r="C1350"/>
      <c r="D1350"/>
      <c r="E1350"/>
      <c r="F1350"/>
      <c r="G1350"/>
      <c r="H1350"/>
      <c r="I1350"/>
      <c r="J1350"/>
      <c r="K1350"/>
    </row>
    <row r="1351" spans="1:11" ht="15">
      <c r="A1351"/>
      <c r="B1351"/>
      <c r="C1351"/>
      <c r="D1351"/>
      <c r="E1351"/>
      <c r="F1351"/>
      <c r="G1351"/>
      <c r="H1351"/>
      <c r="I1351"/>
      <c r="J1351"/>
      <c r="K1351"/>
    </row>
    <row r="1352" spans="1:11" ht="15">
      <c r="A1352"/>
      <c r="B1352"/>
      <c r="C1352"/>
      <c r="D1352"/>
      <c r="E1352"/>
      <c r="F1352"/>
      <c r="G1352"/>
      <c r="H1352"/>
      <c r="I1352"/>
      <c r="J1352"/>
      <c r="K1352"/>
    </row>
    <row r="1353" spans="1:11" ht="15">
      <c r="A1353"/>
      <c r="B1353"/>
      <c r="C1353"/>
      <c r="D1353"/>
      <c r="E1353"/>
      <c r="F1353"/>
      <c r="G1353"/>
      <c r="H1353"/>
      <c r="I1353"/>
      <c r="J1353"/>
      <c r="K1353"/>
    </row>
    <row r="1354" spans="1:11" ht="15">
      <c r="A1354"/>
      <c r="B1354"/>
      <c r="C1354"/>
      <c r="D1354"/>
      <c r="E1354"/>
      <c r="F1354"/>
      <c r="G1354"/>
      <c r="H1354"/>
      <c r="I1354"/>
      <c r="J1354"/>
      <c r="K1354"/>
    </row>
    <row r="1355" spans="1:11" ht="15">
      <c r="A1355"/>
      <c r="B1355"/>
      <c r="C1355"/>
      <c r="D1355"/>
      <c r="E1355"/>
      <c r="F1355"/>
      <c r="G1355"/>
      <c r="H1355"/>
      <c r="I1355"/>
      <c r="J1355"/>
      <c r="K1355"/>
    </row>
    <row r="1356" spans="1:11" ht="15">
      <c r="A1356"/>
      <c r="B1356"/>
      <c r="C1356"/>
      <c r="D1356"/>
      <c r="E1356"/>
      <c r="F1356"/>
      <c r="G1356"/>
      <c r="H1356"/>
      <c r="I1356"/>
      <c r="J1356"/>
      <c r="K1356"/>
    </row>
    <row r="1357" spans="1:11" ht="15">
      <c r="A1357"/>
      <c r="B1357"/>
      <c r="C1357"/>
      <c r="D1357"/>
      <c r="E1357"/>
      <c r="F1357"/>
      <c r="G1357"/>
      <c r="H1357"/>
      <c r="I1357"/>
      <c r="J1357"/>
      <c r="K1357"/>
    </row>
    <row r="1358" spans="1:11" ht="15">
      <c r="A1358"/>
      <c r="B1358"/>
      <c r="C1358"/>
      <c r="D1358"/>
      <c r="E1358"/>
      <c r="F1358"/>
      <c r="G1358"/>
      <c r="H1358"/>
      <c r="I1358"/>
      <c r="J1358"/>
      <c r="K1358"/>
    </row>
    <row r="1359" spans="1:11" ht="15">
      <c r="A1359"/>
      <c r="B1359"/>
      <c r="C1359"/>
      <c r="D1359"/>
      <c r="E1359"/>
      <c r="F1359"/>
      <c r="G1359"/>
      <c r="H1359"/>
      <c r="I1359"/>
      <c r="J1359"/>
      <c r="K1359"/>
    </row>
    <row r="1360" spans="1:11" ht="15">
      <c r="A1360"/>
      <c r="B1360"/>
      <c r="C1360"/>
      <c r="D1360"/>
      <c r="E1360"/>
      <c r="F1360"/>
      <c r="G1360"/>
      <c r="H1360"/>
      <c r="I1360"/>
      <c r="J1360"/>
      <c r="K1360"/>
    </row>
    <row r="1361" spans="1:11" ht="15">
      <c r="A1361"/>
      <c r="B1361"/>
      <c r="C1361"/>
      <c r="D1361"/>
      <c r="E1361"/>
      <c r="F1361"/>
      <c r="G1361"/>
      <c r="H1361"/>
      <c r="I1361"/>
      <c r="J1361"/>
      <c r="K1361"/>
    </row>
    <row r="1362" spans="1:11" ht="15">
      <c r="A1362"/>
      <c r="B1362"/>
      <c r="C1362"/>
      <c r="D1362"/>
      <c r="E1362"/>
      <c r="F1362"/>
      <c r="G1362"/>
      <c r="H1362"/>
      <c r="I1362"/>
      <c r="J1362"/>
      <c r="K1362"/>
    </row>
    <row r="1363" spans="1:11" ht="15">
      <c r="A1363"/>
      <c r="B1363"/>
      <c r="C1363"/>
      <c r="D1363"/>
      <c r="E1363"/>
      <c r="F1363"/>
      <c r="G1363"/>
      <c r="H1363"/>
      <c r="I1363"/>
      <c r="J1363"/>
      <c r="K1363"/>
    </row>
    <row r="1364" spans="1:11" ht="15">
      <c r="A1364"/>
      <c r="B1364"/>
      <c r="C1364"/>
      <c r="D1364"/>
      <c r="E1364"/>
      <c r="F1364"/>
      <c r="G1364"/>
      <c r="H1364"/>
      <c r="I1364"/>
      <c r="J1364"/>
      <c r="K1364"/>
    </row>
    <row r="1365" spans="1:11" ht="15">
      <c r="A1365"/>
      <c r="B1365"/>
      <c r="C1365"/>
      <c r="D1365"/>
      <c r="E1365"/>
      <c r="F1365"/>
      <c r="G1365"/>
      <c r="H1365"/>
      <c r="I1365"/>
      <c r="J1365"/>
      <c r="K1365"/>
    </row>
    <row r="1366" spans="1:11" ht="15">
      <c r="A1366"/>
      <c r="B1366"/>
      <c r="C1366"/>
      <c r="D1366"/>
      <c r="E1366"/>
      <c r="F1366"/>
      <c r="G1366"/>
      <c r="H1366"/>
      <c r="I1366"/>
      <c r="J1366"/>
      <c r="K1366"/>
    </row>
    <row r="1367" spans="1:11" ht="15">
      <c r="A1367"/>
      <c r="B1367"/>
      <c r="C1367"/>
      <c r="D1367"/>
      <c r="E1367"/>
      <c r="F1367"/>
      <c r="G1367"/>
      <c r="H1367"/>
      <c r="I1367"/>
      <c r="J1367"/>
      <c r="K1367"/>
    </row>
    <row r="1368" spans="1:11" ht="15">
      <c r="A1368"/>
      <c r="B1368"/>
      <c r="C1368"/>
      <c r="D1368"/>
      <c r="E1368"/>
      <c r="F1368"/>
      <c r="G1368"/>
      <c r="H1368"/>
      <c r="I1368"/>
      <c r="J1368"/>
      <c r="K1368"/>
    </row>
    <row r="1369" spans="1:11" ht="15">
      <c r="A1369"/>
      <c r="B1369"/>
      <c r="C1369"/>
      <c r="D1369"/>
      <c r="E1369"/>
      <c r="F1369"/>
      <c r="G1369"/>
      <c r="H1369"/>
      <c r="I1369"/>
      <c r="J1369"/>
      <c r="K1369"/>
    </row>
    <row r="1370" spans="1:11" ht="15">
      <c r="A1370"/>
      <c r="B1370"/>
      <c r="C1370"/>
      <c r="D1370"/>
      <c r="E1370"/>
      <c r="F1370"/>
      <c r="G1370"/>
      <c r="H1370"/>
      <c r="I1370"/>
      <c r="J1370"/>
      <c r="K1370"/>
    </row>
    <row r="1371" spans="1:11" ht="15">
      <c r="A1371"/>
      <c r="B1371"/>
      <c r="C1371"/>
      <c r="D1371"/>
      <c r="E1371"/>
      <c r="F1371"/>
      <c r="G1371"/>
      <c r="H1371"/>
      <c r="I1371"/>
      <c r="J1371"/>
      <c r="K1371"/>
    </row>
    <row r="1372" spans="1:11" ht="15">
      <c r="A1372"/>
      <c r="B1372"/>
      <c r="C1372"/>
      <c r="D1372"/>
      <c r="E1372"/>
      <c r="F1372"/>
      <c r="G1372"/>
      <c r="H1372"/>
      <c r="I1372"/>
      <c r="J1372"/>
      <c r="K1372"/>
    </row>
    <row r="1373" spans="1:11" ht="15">
      <c r="A1373"/>
      <c r="B1373"/>
      <c r="C1373"/>
      <c r="D1373"/>
      <c r="E1373"/>
      <c r="F1373"/>
      <c r="G1373"/>
      <c r="H1373"/>
      <c r="I1373"/>
      <c r="J1373"/>
      <c r="K1373"/>
    </row>
    <row r="1374" spans="1:11" ht="15">
      <c r="A1374"/>
      <c r="B1374"/>
      <c r="C1374"/>
      <c r="D1374"/>
      <c r="E1374"/>
      <c r="F1374"/>
      <c r="G1374"/>
      <c r="H1374"/>
      <c r="I1374"/>
      <c r="J1374"/>
      <c r="K1374"/>
    </row>
    <row r="1375" spans="1:11" ht="15">
      <c r="A1375"/>
      <c r="B1375"/>
      <c r="C1375"/>
      <c r="D1375"/>
      <c r="E1375"/>
      <c r="F1375"/>
      <c r="G1375"/>
      <c r="H1375"/>
      <c r="I1375"/>
      <c r="J1375"/>
      <c r="K1375"/>
    </row>
    <row r="1376" spans="1:11" ht="15">
      <c r="A1376"/>
      <c r="B1376"/>
      <c r="C1376"/>
      <c r="D1376"/>
      <c r="E1376"/>
      <c r="F1376"/>
      <c r="G1376"/>
      <c r="H1376"/>
      <c r="I1376"/>
      <c r="J1376"/>
      <c r="K1376"/>
    </row>
    <row r="1377" spans="1:11" ht="15">
      <c r="A1377"/>
      <c r="B1377"/>
      <c r="C1377"/>
      <c r="D1377"/>
      <c r="E1377"/>
      <c r="F1377"/>
      <c r="G1377"/>
      <c r="H1377"/>
      <c r="I1377"/>
      <c r="J1377"/>
      <c r="K1377"/>
    </row>
    <row r="1378" spans="1:11" ht="15">
      <c r="A1378"/>
      <c r="B1378"/>
      <c r="C1378"/>
      <c r="D1378"/>
      <c r="E1378"/>
      <c r="F1378"/>
      <c r="G1378"/>
      <c r="H1378"/>
      <c r="I1378"/>
      <c r="J1378"/>
      <c r="K1378"/>
    </row>
    <row r="1379" spans="1:11" ht="15">
      <c r="A1379"/>
      <c r="B1379"/>
      <c r="C1379"/>
      <c r="D1379"/>
      <c r="E1379"/>
      <c r="F1379"/>
      <c r="G1379"/>
      <c r="H1379"/>
      <c r="I1379"/>
      <c r="J1379"/>
      <c r="K1379"/>
    </row>
    <row r="1380" spans="1:11" ht="15">
      <c r="A1380"/>
      <c r="B1380"/>
      <c r="C1380"/>
      <c r="D1380"/>
      <c r="E1380"/>
      <c r="F1380"/>
      <c r="G1380"/>
      <c r="H1380"/>
      <c r="I1380"/>
      <c r="J1380"/>
      <c r="K1380"/>
    </row>
    <row r="1381" spans="1:11" ht="15">
      <c r="A1381"/>
      <c r="B1381"/>
      <c r="C1381"/>
      <c r="D1381"/>
      <c r="E1381"/>
      <c r="F1381"/>
      <c r="G1381"/>
      <c r="H1381"/>
      <c r="I1381"/>
      <c r="J1381"/>
      <c r="K1381"/>
    </row>
    <row r="1382" spans="1:11" ht="15">
      <c r="A1382"/>
      <c r="B1382"/>
      <c r="C1382"/>
      <c r="D1382"/>
      <c r="E1382"/>
      <c r="F1382"/>
      <c r="G1382"/>
      <c r="H1382"/>
      <c r="I1382"/>
      <c r="J1382"/>
      <c r="K1382"/>
    </row>
    <row r="1383" spans="1:11" ht="15">
      <c r="A1383"/>
      <c r="B1383"/>
      <c r="C1383"/>
      <c r="D1383"/>
      <c r="E1383"/>
      <c r="F1383"/>
      <c r="G1383"/>
      <c r="H1383"/>
      <c r="I1383"/>
      <c r="J1383"/>
      <c r="K1383"/>
    </row>
    <row r="1384" spans="1:11" ht="15">
      <c r="A1384"/>
      <c r="B1384"/>
      <c r="C1384"/>
      <c r="D1384"/>
      <c r="E1384"/>
      <c r="F1384"/>
      <c r="G1384"/>
      <c r="H1384"/>
      <c r="I1384"/>
      <c r="J1384"/>
      <c r="K1384"/>
    </row>
    <row r="1385" spans="1:11" ht="15">
      <c r="A1385"/>
      <c r="B1385"/>
      <c r="C1385"/>
      <c r="D1385"/>
      <c r="E1385"/>
      <c r="F1385"/>
      <c r="G1385"/>
      <c r="H1385"/>
      <c r="I1385"/>
      <c r="J1385"/>
      <c r="K1385"/>
    </row>
    <row r="1386" spans="1:11" ht="15">
      <c r="A1386"/>
      <c r="B1386"/>
      <c r="C1386"/>
      <c r="D1386"/>
      <c r="E1386"/>
      <c r="F1386"/>
      <c r="G1386"/>
      <c r="H1386"/>
      <c r="I1386"/>
      <c r="J1386"/>
      <c r="K1386"/>
    </row>
    <row r="1387" spans="1:11" ht="15">
      <c r="A1387"/>
      <c r="B1387"/>
      <c r="C1387"/>
      <c r="D1387"/>
      <c r="E1387"/>
      <c r="F1387"/>
      <c r="G1387"/>
      <c r="H1387"/>
      <c r="I1387"/>
      <c r="J1387"/>
      <c r="K1387"/>
    </row>
    <row r="1388" spans="1:11" ht="15">
      <c r="A1388"/>
      <c r="B1388"/>
      <c r="C1388"/>
      <c r="D1388"/>
      <c r="E1388"/>
      <c r="F1388"/>
      <c r="G1388"/>
      <c r="H1388"/>
      <c r="I1388"/>
      <c r="J1388"/>
      <c r="K1388"/>
    </row>
    <row r="1389" spans="1:11" ht="15">
      <c r="A1389"/>
      <c r="B1389"/>
      <c r="C1389"/>
      <c r="D1389"/>
      <c r="E1389"/>
      <c r="F1389"/>
      <c r="G1389"/>
      <c r="H1389"/>
      <c r="I1389"/>
      <c r="J1389"/>
      <c r="K1389"/>
    </row>
    <row r="1390" spans="1:11" ht="15">
      <c r="A1390"/>
      <c r="B1390"/>
      <c r="C1390"/>
      <c r="D1390"/>
      <c r="E1390"/>
      <c r="F1390"/>
      <c r="G1390"/>
      <c r="H1390"/>
      <c r="I1390"/>
      <c r="J1390"/>
      <c r="K1390"/>
    </row>
    <row r="1391" spans="1:11" ht="15">
      <c r="A1391"/>
      <c r="B1391"/>
      <c r="C1391"/>
      <c r="D1391"/>
      <c r="E1391"/>
      <c r="F1391"/>
      <c r="G1391"/>
      <c r="H1391"/>
      <c r="I1391"/>
      <c r="J1391"/>
      <c r="K1391"/>
    </row>
    <row r="1392" spans="1:11" ht="15">
      <c r="A1392"/>
      <c r="B1392"/>
      <c r="C1392"/>
      <c r="D1392"/>
      <c r="E1392"/>
      <c r="F1392"/>
      <c r="G1392"/>
      <c r="H1392"/>
      <c r="I1392"/>
      <c r="J1392"/>
      <c r="K1392"/>
    </row>
    <row r="1393" spans="1:11" ht="15">
      <c r="A1393"/>
      <c r="B1393"/>
      <c r="C1393"/>
      <c r="D1393"/>
      <c r="E1393"/>
      <c r="F1393"/>
      <c r="G1393"/>
      <c r="H1393"/>
      <c r="I1393"/>
      <c r="J1393"/>
      <c r="K1393"/>
    </row>
    <row r="1394" spans="1:11" ht="15">
      <c r="A1394"/>
      <c r="B1394"/>
      <c r="C1394"/>
      <c r="D1394"/>
      <c r="E1394"/>
      <c r="F1394"/>
      <c r="G1394"/>
      <c r="H1394"/>
      <c r="I1394"/>
      <c r="J1394"/>
      <c r="K1394"/>
    </row>
    <row r="1395" spans="1:11" ht="15">
      <c r="A1395"/>
      <c r="B1395"/>
      <c r="C1395"/>
      <c r="D1395"/>
      <c r="E1395"/>
      <c r="F1395"/>
      <c r="G1395"/>
      <c r="H1395"/>
      <c r="I1395"/>
      <c r="J1395"/>
      <c r="K1395"/>
    </row>
    <row r="1396" spans="1:11" ht="15">
      <c r="A1396"/>
      <c r="B1396"/>
      <c r="C1396"/>
      <c r="D1396"/>
      <c r="E1396"/>
      <c r="F1396"/>
      <c r="G1396"/>
      <c r="H1396"/>
      <c r="I1396"/>
      <c r="J1396"/>
      <c r="K1396"/>
    </row>
    <row r="1397" spans="1:11" ht="15">
      <c r="A1397"/>
      <c r="B1397"/>
      <c r="C1397"/>
      <c r="D1397"/>
      <c r="E1397"/>
      <c r="F1397"/>
      <c r="G1397"/>
      <c r="H1397"/>
      <c r="I1397"/>
      <c r="J1397"/>
      <c r="K1397"/>
    </row>
    <row r="1398" spans="1:11" ht="15">
      <c r="A1398"/>
      <c r="B1398"/>
      <c r="C1398"/>
      <c r="D1398"/>
      <c r="E1398"/>
      <c r="F1398"/>
      <c r="G1398"/>
      <c r="H1398"/>
      <c r="I1398"/>
      <c r="J1398"/>
      <c r="K1398"/>
    </row>
    <row r="1399" spans="1:11" ht="15">
      <c r="A1399"/>
      <c r="B1399"/>
      <c r="C1399"/>
      <c r="D1399"/>
      <c r="E1399"/>
      <c r="F1399"/>
      <c r="G1399"/>
      <c r="H1399"/>
      <c r="I1399"/>
      <c r="J1399"/>
      <c r="K1399"/>
    </row>
    <row r="1400" spans="1:11" ht="15">
      <c r="A1400"/>
      <c r="B1400"/>
      <c r="C1400"/>
      <c r="D1400"/>
      <c r="E1400"/>
      <c r="F1400"/>
      <c r="G1400"/>
      <c r="H1400"/>
      <c r="I1400"/>
      <c r="J1400"/>
      <c r="K1400"/>
    </row>
    <row r="1401" spans="1:11" ht="15">
      <c r="A1401"/>
      <c r="B1401"/>
      <c r="C1401"/>
      <c r="D1401"/>
      <c r="E1401"/>
      <c r="F1401"/>
      <c r="G1401"/>
      <c r="H1401"/>
      <c r="I1401"/>
      <c r="J1401"/>
      <c r="K1401"/>
    </row>
    <row r="1402" spans="1:11" ht="15">
      <c r="A1402"/>
      <c r="B1402"/>
      <c r="C1402"/>
      <c r="D1402"/>
      <c r="E1402"/>
      <c r="F1402"/>
      <c r="G1402"/>
      <c r="H1402"/>
      <c r="I1402"/>
      <c r="J1402"/>
      <c r="K1402"/>
    </row>
    <row r="1403" spans="1:11" ht="15">
      <c r="A1403"/>
      <c r="B1403"/>
      <c r="C1403"/>
      <c r="D1403"/>
      <c r="E1403"/>
      <c r="F1403"/>
      <c r="G1403"/>
      <c r="H1403"/>
      <c r="I1403"/>
      <c r="J1403"/>
      <c r="K1403"/>
    </row>
    <row r="1404" spans="1:11" ht="15">
      <c r="A1404"/>
      <c r="B1404"/>
      <c r="C1404"/>
      <c r="D1404"/>
      <c r="E1404"/>
      <c r="F1404"/>
      <c r="G1404"/>
      <c r="H1404"/>
      <c r="I1404"/>
      <c r="J1404"/>
      <c r="K1404"/>
    </row>
    <row r="1405" spans="1:11" ht="15">
      <c r="A1405"/>
      <c r="B1405"/>
      <c r="C1405"/>
      <c r="D1405"/>
      <c r="E1405"/>
      <c r="F1405"/>
      <c r="G1405"/>
      <c r="H1405"/>
      <c r="I1405"/>
      <c r="J1405"/>
      <c r="K1405"/>
    </row>
    <row r="1406" spans="1:11" ht="15">
      <c r="A1406"/>
      <c r="B1406"/>
      <c r="C1406"/>
      <c r="D1406"/>
      <c r="E1406"/>
      <c r="F1406"/>
      <c r="G1406"/>
      <c r="H1406"/>
      <c r="I1406"/>
      <c r="J1406"/>
      <c r="K1406"/>
    </row>
    <row r="1407" spans="1:11" ht="15">
      <c r="A1407"/>
      <c r="B1407"/>
      <c r="C1407"/>
      <c r="D1407"/>
      <c r="E1407"/>
      <c r="F1407"/>
      <c r="G1407"/>
      <c r="H1407"/>
      <c r="I1407"/>
      <c r="J1407"/>
      <c r="K1407"/>
    </row>
    <row r="1408" spans="1:11" ht="15">
      <c r="A1408"/>
      <c r="B1408"/>
      <c r="C1408"/>
      <c r="D1408"/>
      <c r="E1408"/>
      <c r="F1408"/>
      <c r="G1408"/>
      <c r="H1408"/>
      <c r="I1408"/>
      <c r="J1408"/>
      <c r="K1408"/>
    </row>
    <row r="1409" spans="1:11" ht="15">
      <c r="A1409"/>
      <c r="B1409"/>
      <c r="C1409"/>
      <c r="D1409"/>
      <c r="E1409"/>
      <c r="F1409"/>
      <c r="G1409"/>
      <c r="H1409"/>
      <c r="I1409"/>
      <c r="J1409"/>
      <c r="K1409"/>
    </row>
    <row r="1410" spans="1:11" ht="15">
      <c r="A1410"/>
      <c r="B1410"/>
      <c r="C1410"/>
      <c r="D1410"/>
      <c r="E1410"/>
      <c r="F1410"/>
      <c r="G1410"/>
      <c r="H1410"/>
      <c r="I1410"/>
      <c r="J1410"/>
      <c r="K1410"/>
    </row>
    <row r="1411" spans="1:11" ht="15">
      <c r="A1411"/>
      <c r="B1411"/>
      <c r="C1411"/>
      <c r="D1411"/>
      <c r="E1411"/>
      <c r="F1411"/>
      <c r="G1411"/>
      <c r="H1411"/>
      <c r="I1411"/>
      <c r="J1411"/>
      <c r="K1411"/>
    </row>
    <row r="1412" spans="1:11" ht="15">
      <c r="A1412"/>
      <c r="B1412"/>
      <c r="C1412"/>
      <c r="D1412"/>
      <c r="E1412"/>
      <c r="F1412"/>
      <c r="G1412"/>
      <c r="H1412"/>
      <c r="I1412"/>
      <c r="J1412"/>
      <c r="K1412"/>
    </row>
    <row r="1413" spans="1:11" ht="15">
      <c r="A1413"/>
      <c r="B1413"/>
      <c r="C1413"/>
      <c r="D1413"/>
      <c r="E1413"/>
      <c r="F1413"/>
      <c r="G1413"/>
      <c r="H1413"/>
      <c r="I1413"/>
      <c r="J1413"/>
      <c r="K1413"/>
    </row>
    <row r="1414" spans="1:11" ht="15">
      <c r="A1414"/>
      <c r="B1414"/>
      <c r="C1414"/>
      <c r="D1414"/>
      <c r="E1414"/>
      <c r="F1414"/>
      <c r="G1414"/>
      <c r="H1414"/>
      <c r="I1414"/>
      <c r="J1414"/>
      <c r="K1414"/>
    </row>
    <row r="1415" spans="1:11" ht="15">
      <c r="A1415"/>
      <c r="B1415"/>
      <c r="C1415"/>
      <c r="D1415"/>
      <c r="E1415"/>
      <c r="F1415"/>
      <c r="G1415"/>
      <c r="H1415"/>
      <c r="I1415"/>
      <c r="J1415"/>
      <c r="K1415"/>
    </row>
    <row r="1416" spans="1:11" ht="15">
      <c r="A1416"/>
      <c r="B1416"/>
      <c r="C1416"/>
      <c r="D1416"/>
      <c r="E1416"/>
      <c r="F1416"/>
      <c r="G1416"/>
      <c r="H1416"/>
      <c r="I1416"/>
      <c r="J1416"/>
      <c r="K1416"/>
    </row>
    <row r="1417" spans="1:11" ht="15">
      <c r="A1417"/>
      <c r="B1417"/>
      <c r="C1417"/>
      <c r="D1417"/>
      <c r="E1417"/>
      <c r="F1417"/>
      <c r="G1417"/>
      <c r="H1417"/>
      <c r="I1417"/>
      <c r="J1417"/>
      <c r="K1417"/>
    </row>
    <row r="1418" spans="1:11" ht="15">
      <c r="A1418"/>
      <c r="B1418"/>
      <c r="C1418"/>
      <c r="D1418"/>
      <c r="E1418"/>
      <c r="F1418"/>
      <c r="G1418"/>
      <c r="H1418"/>
      <c r="I1418"/>
      <c r="J1418"/>
      <c r="K1418"/>
    </row>
    <row r="1419" spans="1:11" ht="15">
      <c r="A1419"/>
      <c r="B1419"/>
      <c r="C1419"/>
      <c r="D1419"/>
      <c r="E1419"/>
      <c r="F1419"/>
      <c r="G1419"/>
      <c r="H1419"/>
      <c r="I1419"/>
      <c r="J1419"/>
      <c r="K1419"/>
    </row>
    <row r="1420" spans="1:11" ht="15">
      <c r="A1420"/>
      <c r="B1420"/>
      <c r="C1420"/>
      <c r="D1420"/>
      <c r="E1420"/>
      <c r="F1420"/>
      <c r="G1420"/>
      <c r="H1420"/>
      <c r="I1420"/>
      <c r="J1420"/>
      <c r="K1420"/>
    </row>
    <row r="1421" spans="1:11" ht="15">
      <c r="A1421"/>
      <c r="B1421"/>
      <c r="C1421"/>
      <c r="D1421"/>
      <c r="E1421"/>
      <c r="F1421"/>
      <c r="G1421"/>
      <c r="H1421"/>
      <c r="I1421"/>
      <c r="J1421"/>
      <c r="K1421"/>
    </row>
    <row r="1422" spans="1:11" ht="15">
      <c r="A1422"/>
      <c r="B1422"/>
      <c r="C1422"/>
      <c r="D1422"/>
      <c r="E1422"/>
      <c r="F1422"/>
      <c r="G1422"/>
      <c r="H1422"/>
      <c r="I1422"/>
      <c r="J1422"/>
      <c r="K1422"/>
    </row>
    <row r="1423" spans="1:11" ht="15">
      <c r="A1423"/>
      <c r="B1423"/>
      <c r="C1423"/>
      <c r="D1423"/>
      <c r="E1423"/>
      <c r="F1423"/>
      <c r="G1423"/>
      <c r="H1423"/>
      <c r="I1423"/>
      <c r="J1423"/>
      <c r="K1423"/>
    </row>
    <row r="1424" spans="1:11" ht="15">
      <c r="A1424"/>
      <c r="B1424"/>
      <c r="C1424"/>
      <c r="D1424"/>
      <c r="E1424"/>
      <c r="F1424"/>
      <c r="G1424"/>
      <c r="H1424"/>
      <c r="I1424"/>
      <c r="J1424"/>
      <c r="K1424"/>
    </row>
    <row r="1425" spans="1:11" ht="15">
      <c r="A1425"/>
      <c r="B1425"/>
      <c r="C1425"/>
      <c r="D1425"/>
      <c r="E1425"/>
      <c r="F1425"/>
      <c r="G1425"/>
      <c r="H1425"/>
      <c r="I1425"/>
      <c r="J1425"/>
      <c r="K1425"/>
    </row>
    <row r="1426" spans="1:11" ht="15">
      <c r="A1426"/>
      <c r="B1426"/>
      <c r="C1426"/>
      <c r="D1426"/>
      <c r="E1426"/>
      <c r="F1426"/>
      <c r="G1426"/>
      <c r="H1426"/>
      <c r="I1426"/>
      <c r="J1426"/>
      <c r="K1426"/>
    </row>
    <row r="1427" spans="1:11" ht="15">
      <c r="A1427"/>
      <c r="B1427"/>
      <c r="C1427"/>
      <c r="D1427"/>
      <c r="E1427"/>
      <c r="F1427"/>
      <c r="G1427"/>
      <c r="H1427"/>
      <c r="I1427"/>
      <c r="J1427"/>
      <c r="K1427"/>
    </row>
    <row r="1428" spans="1:11" ht="15">
      <c r="A1428"/>
      <c r="B1428"/>
      <c r="C1428"/>
      <c r="D1428"/>
      <c r="E1428"/>
      <c r="F1428"/>
      <c r="G1428"/>
      <c r="H1428"/>
      <c r="I1428"/>
      <c r="J1428"/>
      <c r="K1428"/>
    </row>
    <row r="1429" spans="1:11" ht="15">
      <c r="A1429"/>
      <c r="B1429"/>
      <c r="C1429"/>
      <c r="D1429"/>
      <c r="E1429"/>
      <c r="F1429"/>
      <c r="G1429"/>
      <c r="H1429"/>
      <c r="I1429"/>
      <c r="J1429"/>
      <c r="K1429"/>
    </row>
    <row r="1430" spans="1:11" ht="15">
      <c r="A1430"/>
      <c r="B1430"/>
      <c r="C1430"/>
      <c r="D1430"/>
      <c r="E1430"/>
      <c r="F1430"/>
      <c r="G1430"/>
      <c r="H1430"/>
      <c r="I1430"/>
      <c r="J1430"/>
      <c r="K1430"/>
    </row>
    <row r="1431" spans="1:11" ht="15">
      <c r="A1431"/>
      <c r="B1431"/>
      <c r="C1431"/>
      <c r="D1431"/>
      <c r="E1431"/>
      <c r="F1431"/>
      <c r="G1431"/>
      <c r="H1431"/>
      <c r="I1431"/>
      <c r="J1431"/>
      <c r="K1431"/>
    </row>
    <row r="1432" spans="1:11" ht="15">
      <c r="A1432"/>
      <c r="B1432"/>
      <c r="C1432"/>
      <c r="D1432"/>
      <c r="E1432"/>
      <c r="F1432"/>
      <c r="G1432"/>
      <c r="H1432"/>
      <c r="I1432"/>
      <c r="J1432"/>
      <c r="K1432"/>
    </row>
    <row r="1433" spans="1:11" ht="15">
      <c r="A1433"/>
      <c r="B1433"/>
      <c r="C1433"/>
      <c r="D1433"/>
      <c r="E1433"/>
      <c r="F1433"/>
      <c r="G1433"/>
      <c r="H1433"/>
      <c r="I1433"/>
      <c r="J1433"/>
      <c r="K1433"/>
    </row>
    <row r="1434" spans="1:11" ht="15">
      <c r="A1434"/>
      <c r="B1434"/>
      <c r="C1434"/>
      <c r="D1434"/>
      <c r="E1434"/>
      <c r="F1434"/>
      <c r="G1434"/>
      <c r="H1434"/>
      <c r="I1434"/>
      <c r="J1434"/>
      <c r="K1434"/>
    </row>
    <row r="1435" spans="1:11" ht="15">
      <c r="A1435"/>
      <c r="B1435"/>
      <c r="C1435"/>
      <c r="D1435"/>
      <c r="E1435"/>
      <c r="F1435"/>
      <c r="G1435"/>
      <c r="H1435"/>
      <c r="I1435"/>
      <c r="J1435"/>
      <c r="K1435"/>
    </row>
    <row r="1436" spans="1:11" ht="15">
      <c r="A1436"/>
      <c r="B1436"/>
      <c r="C1436"/>
      <c r="D1436"/>
      <c r="E1436"/>
      <c r="F1436"/>
      <c r="G1436"/>
      <c r="H1436"/>
      <c r="I1436"/>
      <c r="J1436"/>
      <c r="K1436"/>
    </row>
    <row r="1437" spans="1:11" ht="15">
      <c r="A1437"/>
      <c r="B1437"/>
      <c r="C1437"/>
      <c r="D1437"/>
      <c r="E1437"/>
      <c r="F1437"/>
      <c r="G1437"/>
      <c r="H1437"/>
      <c r="I1437"/>
      <c r="J1437"/>
      <c r="K1437"/>
    </row>
    <row r="1438" spans="1:11" ht="15">
      <c r="A1438"/>
      <c r="B1438"/>
      <c r="C1438"/>
      <c r="D1438"/>
      <c r="E1438"/>
      <c r="F1438"/>
      <c r="G1438"/>
      <c r="H1438"/>
      <c r="I1438"/>
      <c r="J1438"/>
      <c r="K1438"/>
    </row>
    <row r="1439" spans="1:11" ht="15">
      <c r="A1439"/>
      <c r="B1439"/>
      <c r="C1439"/>
      <c r="D1439"/>
      <c r="E1439"/>
      <c r="F1439"/>
      <c r="G1439"/>
      <c r="H1439"/>
      <c r="I1439"/>
      <c r="J1439"/>
      <c r="K1439"/>
    </row>
    <row r="1440" spans="1:11" ht="15">
      <c r="A1440"/>
      <c r="B1440"/>
      <c r="C1440"/>
      <c r="D1440"/>
      <c r="E1440"/>
      <c r="F1440"/>
      <c r="G1440"/>
      <c r="H1440"/>
      <c r="I1440"/>
      <c r="J1440"/>
      <c r="K1440"/>
    </row>
    <row r="1441" spans="1:11" ht="15">
      <c r="A1441"/>
      <c r="B1441"/>
      <c r="C1441"/>
      <c r="D1441"/>
      <c r="E1441"/>
      <c r="F1441"/>
      <c r="G1441"/>
      <c r="H1441"/>
      <c r="I1441"/>
      <c r="J1441"/>
      <c r="K1441"/>
    </row>
    <row r="1442" spans="1:11" ht="15">
      <c r="A1442"/>
      <c r="B1442"/>
      <c r="C1442"/>
      <c r="D1442"/>
      <c r="E1442"/>
      <c r="F1442"/>
      <c r="G1442"/>
      <c r="H1442"/>
      <c r="I1442"/>
      <c r="J1442"/>
      <c r="K1442"/>
    </row>
    <row r="1443" spans="1:11" ht="15">
      <c r="A1443"/>
      <c r="B1443"/>
      <c r="C1443"/>
      <c r="D1443"/>
      <c r="E1443"/>
      <c r="F1443"/>
      <c r="G1443"/>
      <c r="H1443"/>
      <c r="I1443"/>
      <c r="J1443"/>
      <c r="K1443"/>
    </row>
    <row r="1444" spans="1:11" ht="15">
      <c r="A1444"/>
      <c r="B1444"/>
      <c r="C1444"/>
      <c r="D1444"/>
      <c r="E1444"/>
      <c r="F1444"/>
      <c r="G1444"/>
      <c r="H1444"/>
      <c r="I1444"/>
      <c r="J1444"/>
      <c r="K1444"/>
    </row>
    <row r="1445" spans="1:11" ht="15">
      <c r="A1445"/>
      <c r="B1445"/>
      <c r="C1445"/>
      <c r="D1445"/>
      <c r="E1445"/>
      <c r="F1445"/>
      <c r="G1445"/>
      <c r="H1445"/>
      <c r="I1445"/>
      <c r="J1445"/>
      <c r="K1445"/>
    </row>
    <row r="1446" spans="1:11" ht="15">
      <c r="A1446"/>
      <c r="B1446"/>
      <c r="C1446"/>
      <c r="D1446"/>
      <c r="E1446"/>
      <c r="F1446"/>
      <c r="G1446"/>
      <c r="H1446"/>
      <c r="I1446"/>
      <c r="J1446"/>
      <c r="K1446"/>
    </row>
    <row r="1447" spans="1:11" ht="15">
      <c r="A1447"/>
      <c r="B1447"/>
      <c r="C1447"/>
      <c r="D1447"/>
      <c r="E1447"/>
      <c r="F1447"/>
      <c r="G1447"/>
      <c r="H1447"/>
      <c r="I1447"/>
      <c r="J1447"/>
      <c r="K1447"/>
    </row>
    <row r="1448" spans="1:11" ht="15">
      <c r="A1448"/>
      <c r="B1448"/>
      <c r="C1448"/>
      <c r="D1448"/>
      <c r="E1448"/>
      <c r="F1448"/>
      <c r="G1448"/>
      <c r="H1448"/>
      <c r="I1448"/>
      <c r="J1448"/>
      <c r="K1448"/>
    </row>
    <row r="1449" spans="1:11" ht="15">
      <c r="A1449"/>
      <c r="B1449"/>
      <c r="C1449"/>
      <c r="D1449"/>
      <c r="E1449"/>
      <c r="F1449"/>
      <c r="G1449"/>
      <c r="H1449"/>
      <c r="I1449"/>
      <c r="J1449"/>
      <c r="K1449"/>
    </row>
    <row r="1450" spans="1:11" ht="15">
      <c r="A1450"/>
      <c r="B1450"/>
      <c r="C1450"/>
      <c r="D1450"/>
      <c r="E1450"/>
      <c r="F1450"/>
      <c r="G1450"/>
      <c r="H1450"/>
      <c r="I1450"/>
      <c r="J1450"/>
      <c r="K1450"/>
    </row>
    <row r="1451" spans="1:11" ht="15">
      <c r="A1451"/>
      <c r="B1451"/>
      <c r="C1451"/>
      <c r="D1451"/>
      <c r="E1451"/>
      <c r="F1451"/>
      <c r="G1451"/>
      <c r="H1451"/>
      <c r="I1451"/>
      <c r="J1451"/>
      <c r="K1451"/>
    </row>
    <row r="1452" spans="1:11" ht="15">
      <c r="A1452"/>
      <c r="B1452"/>
      <c r="C1452"/>
      <c r="D1452"/>
      <c r="E1452"/>
      <c r="F1452"/>
      <c r="G1452"/>
      <c r="H1452"/>
      <c r="I1452"/>
      <c r="J1452"/>
      <c r="K1452"/>
    </row>
    <row r="1453" spans="1:11" ht="15">
      <c r="A1453"/>
      <c r="B1453"/>
      <c r="C1453"/>
      <c r="D1453"/>
      <c r="E1453"/>
      <c r="F1453"/>
      <c r="G1453"/>
      <c r="H1453"/>
      <c r="I1453"/>
      <c r="J1453"/>
      <c r="K1453"/>
    </row>
    <row r="1454" spans="1:11" ht="15">
      <c r="A1454"/>
      <c r="B1454"/>
      <c r="C1454"/>
      <c r="D1454"/>
      <c r="E1454"/>
      <c r="F1454"/>
      <c r="G1454"/>
      <c r="H1454"/>
      <c r="I1454"/>
      <c r="J1454"/>
      <c r="K1454"/>
    </row>
    <row r="1455" spans="1:11" ht="15">
      <c r="A1455"/>
      <c r="B1455"/>
      <c r="C1455"/>
      <c r="D1455"/>
      <c r="E1455"/>
      <c r="F1455"/>
      <c r="G1455"/>
      <c r="H1455"/>
      <c r="I1455"/>
      <c r="J1455"/>
      <c r="K1455"/>
    </row>
    <row r="1456" spans="1:11" ht="15">
      <c r="A1456"/>
      <c r="B1456"/>
      <c r="C1456"/>
      <c r="D1456"/>
      <c r="E1456"/>
      <c r="F1456"/>
      <c r="G1456"/>
      <c r="H1456"/>
      <c r="I1456"/>
      <c r="J1456"/>
      <c r="K1456"/>
    </row>
    <row r="1457" spans="1:11" ht="15">
      <c r="A1457"/>
      <c r="B1457"/>
      <c r="C1457"/>
      <c r="D1457"/>
      <c r="E1457"/>
      <c r="F1457"/>
      <c r="G1457"/>
      <c r="H1457"/>
      <c r="I1457"/>
      <c r="J1457"/>
      <c r="K1457"/>
    </row>
    <row r="1458" spans="1:11" ht="15">
      <c r="A1458"/>
      <c r="B1458"/>
      <c r="C1458"/>
      <c r="D1458"/>
      <c r="E1458"/>
      <c r="F1458"/>
      <c r="G1458"/>
      <c r="H1458"/>
      <c r="I1458"/>
      <c r="J1458"/>
      <c r="K1458"/>
    </row>
    <row r="1459" spans="1:11" ht="15">
      <c r="A1459"/>
      <c r="B1459"/>
      <c r="C1459"/>
      <c r="D1459"/>
      <c r="E1459"/>
      <c r="F1459"/>
      <c r="G1459"/>
      <c r="H1459"/>
      <c r="I1459"/>
      <c r="J1459"/>
      <c r="K1459"/>
    </row>
    <row r="1460" spans="1:11" ht="15">
      <c r="A1460"/>
      <c r="B1460"/>
      <c r="C1460"/>
      <c r="D1460"/>
      <c r="E1460"/>
      <c r="F1460"/>
      <c r="G1460"/>
      <c r="H1460"/>
      <c r="I1460"/>
      <c r="J1460"/>
      <c r="K1460"/>
    </row>
    <row r="1461" spans="1:11" ht="15">
      <c r="A1461"/>
      <c r="B1461"/>
      <c r="C1461"/>
      <c r="D1461"/>
      <c r="E1461"/>
      <c r="F1461"/>
      <c r="G1461"/>
      <c r="H1461"/>
      <c r="I1461"/>
      <c r="J1461"/>
      <c r="K1461"/>
    </row>
    <row r="1462" spans="1:11" ht="15">
      <c r="A1462"/>
      <c r="B1462"/>
      <c r="C1462"/>
      <c r="D1462"/>
      <c r="E1462"/>
      <c r="F1462"/>
      <c r="G1462"/>
      <c r="H1462"/>
      <c r="I1462"/>
      <c r="J1462"/>
      <c r="K1462"/>
    </row>
    <row r="1463" spans="1:11" ht="15">
      <c r="A1463"/>
      <c r="B1463"/>
      <c r="C1463"/>
      <c r="D1463"/>
      <c r="E1463"/>
      <c r="F1463"/>
      <c r="G1463"/>
      <c r="H1463"/>
      <c r="I1463"/>
      <c r="J1463"/>
      <c r="K1463"/>
    </row>
    <row r="1464" spans="1:11" ht="15">
      <c r="A1464"/>
      <c r="B1464"/>
      <c r="C1464"/>
      <c r="D1464"/>
      <c r="E1464"/>
      <c r="F1464"/>
      <c r="G1464"/>
      <c r="H1464"/>
      <c r="I1464"/>
      <c r="J1464"/>
      <c r="K1464"/>
    </row>
    <row r="1465" spans="1:11" ht="15">
      <c r="A1465"/>
      <c r="B1465"/>
      <c r="C1465"/>
      <c r="D1465"/>
      <c r="E1465"/>
      <c r="F1465"/>
      <c r="G1465"/>
      <c r="H1465"/>
      <c r="I1465"/>
      <c r="J1465"/>
      <c r="K1465"/>
    </row>
    <row r="1466" spans="1:11" ht="15">
      <c r="A1466"/>
      <c r="B1466"/>
      <c r="C1466"/>
      <c r="D1466"/>
      <c r="E1466"/>
      <c r="F1466"/>
      <c r="G1466"/>
      <c r="H1466"/>
      <c r="I1466"/>
      <c r="J1466"/>
      <c r="K1466"/>
    </row>
    <row r="1467" spans="1:11" ht="15">
      <c r="A1467"/>
      <c r="B1467"/>
      <c r="C1467"/>
      <c r="D1467"/>
      <c r="E1467"/>
      <c r="F1467"/>
      <c r="G1467"/>
      <c r="H1467"/>
      <c r="I1467"/>
      <c r="J1467"/>
      <c r="K1467"/>
    </row>
    <row r="1468" spans="1:11" ht="15">
      <c r="A1468"/>
      <c r="B1468"/>
      <c r="C1468"/>
      <c r="D1468"/>
      <c r="E1468"/>
      <c r="F1468"/>
      <c r="G1468"/>
      <c r="H1468"/>
      <c r="I1468"/>
      <c r="J1468"/>
      <c r="K1468"/>
    </row>
    <row r="1469" spans="1:11" ht="15">
      <c r="A1469"/>
      <c r="B1469"/>
      <c r="C1469"/>
      <c r="D1469"/>
      <c r="E1469"/>
      <c r="F1469"/>
      <c r="G1469"/>
      <c r="H1469"/>
      <c r="I1469"/>
      <c r="J1469"/>
      <c r="K1469"/>
    </row>
    <row r="1470" spans="1:11" ht="15">
      <c r="A1470"/>
      <c r="B1470"/>
      <c r="C1470"/>
      <c r="D1470"/>
      <c r="E1470"/>
      <c r="F1470"/>
      <c r="G1470"/>
      <c r="H1470"/>
      <c r="I1470"/>
      <c r="J1470"/>
      <c r="K1470"/>
    </row>
    <row r="1471" spans="1:11" ht="15">
      <c r="A1471"/>
      <c r="B1471"/>
      <c r="C1471"/>
      <c r="D1471"/>
      <c r="E1471"/>
      <c r="F1471"/>
      <c r="G1471"/>
      <c r="H1471"/>
      <c r="I1471"/>
      <c r="J1471"/>
      <c r="K1471"/>
    </row>
    <row r="1472" spans="1:11" ht="15">
      <c r="A1472"/>
      <c r="B1472"/>
      <c r="C1472"/>
      <c r="D1472"/>
      <c r="E1472"/>
      <c r="F1472"/>
      <c r="G1472"/>
      <c r="H1472"/>
      <c r="I1472"/>
      <c r="J1472"/>
      <c r="K1472"/>
    </row>
    <row r="1473" spans="1:11" ht="15">
      <c r="A1473"/>
      <c r="B1473"/>
      <c r="C1473"/>
      <c r="D1473"/>
      <c r="E1473"/>
      <c r="F1473"/>
      <c r="G1473"/>
      <c r="H1473"/>
      <c r="I1473"/>
      <c r="J1473"/>
      <c r="K1473"/>
    </row>
    <row r="1474" spans="1:11" ht="15">
      <c r="A1474"/>
      <c r="B1474"/>
      <c r="C1474"/>
      <c r="D1474"/>
      <c r="E1474"/>
      <c r="F1474"/>
      <c r="G1474"/>
      <c r="H1474"/>
      <c r="I1474"/>
      <c r="J1474"/>
      <c r="K1474"/>
    </row>
    <row r="1475" spans="1:11" ht="15">
      <c r="A1475"/>
      <c r="B1475"/>
      <c r="C1475"/>
      <c r="D1475"/>
      <c r="E1475"/>
      <c r="F1475"/>
      <c r="G1475"/>
      <c r="H1475"/>
      <c r="I1475"/>
      <c r="J1475"/>
      <c r="K1475"/>
    </row>
    <row r="1476" spans="1:11" ht="15">
      <c r="A1476"/>
      <c r="B1476"/>
      <c r="C1476"/>
      <c r="D1476"/>
      <c r="E1476"/>
      <c r="F1476"/>
      <c r="G1476"/>
      <c r="H1476"/>
      <c r="I1476"/>
      <c r="J1476"/>
      <c r="K1476"/>
    </row>
    <row r="1477" spans="1:11" ht="15">
      <c r="A1477"/>
      <c r="B1477"/>
      <c r="C1477"/>
      <c r="D1477"/>
      <c r="E1477"/>
      <c r="F1477"/>
      <c r="G1477"/>
      <c r="H1477"/>
      <c r="I1477"/>
      <c r="J1477"/>
      <c r="K1477"/>
    </row>
    <row r="1478" spans="1:11" ht="15">
      <c r="A1478"/>
      <c r="B1478"/>
      <c r="C1478"/>
      <c r="D1478"/>
      <c r="E1478"/>
      <c r="F1478"/>
      <c r="G1478"/>
      <c r="H1478"/>
      <c r="I1478"/>
      <c r="J1478"/>
      <c r="K1478"/>
    </row>
    <row r="1479" spans="1:11" ht="15">
      <c r="A1479"/>
      <c r="B1479"/>
      <c r="C1479"/>
      <c r="D1479"/>
      <c r="E1479"/>
      <c r="F1479"/>
      <c r="G1479"/>
      <c r="H1479"/>
      <c r="I1479"/>
      <c r="J1479"/>
      <c r="K1479"/>
    </row>
    <row r="1480" spans="1:11" ht="15">
      <c r="A1480"/>
      <c r="B1480"/>
      <c r="C1480"/>
      <c r="D1480"/>
      <c r="E1480"/>
      <c r="F1480"/>
      <c r="G1480"/>
      <c r="H1480"/>
      <c r="I1480"/>
      <c r="J1480"/>
      <c r="K1480"/>
    </row>
    <row r="1481" spans="1:11" ht="15">
      <c r="A1481"/>
      <c r="B1481"/>
      <c r="C1481"/>
      <c r="D1481"/>
      <c r="E1481"/>
      <c r="F1481"/>
      <c r="G1481"/>
      <c r="H1481"/>
      <c r="I1481"/>
      <c r="J1481"/>
      <c r="K1481"/>
    </row>
    <row r="1482" spans="1:11" ht="15">
      <c r="A1482"/>
      <c r="B1482"/>
      <c r="C1482"/>
      <c r="D1482"/>
      <c r="E1482"/>
      <c r="F1482"/>
      <c r="G1482"/>
      <c r="H1482"/>
      <c r="I1482"/>
      <c r="J1482"/>
      <c r="K1482"/>
    </row>
    <row r="1483" spans="1:11" ht="15">
      <c r="A1483"/>
      <c r="B1483"/>
      <c r="C1483"/>
      <c r="D1483"/>
      <c r="E1483"/>
      <c r="F1483"/>
      <c r="G1483"/>
      <c r="H1483"/>
      <c r="I1483"/>
      <c r="J1483"/>
      <c r="K1483"/>
    </row>
    <row r="1484" spans="1:11" ht="15">
      <c r="A1484"/>
      <c r="B1484"/>
      <c r="C1484"/>
      <c r="D1484"/>
      <c r="E1484"/>
      <c r="F1484"/>
      <c r="G1484"/>
      <c r="H1484"/>
      <c r="I1484"/>
      <c r="J1484"/>
      <c r="K1484"/>
    </row>
    <row r="1485" spans="1:11" ht="15">
      <c r="A1485"/>
      <c r="B1485"/>
      <c r="C1485"/>
      <c r="D1485"/>
      <c r="E1485"/>
      <c r="F1485"/>
      <c r="G1485"/>
      <c r="H1485"/>
      <c r="I1485"/>
      <c r="J1485"/>
      <c r="K1485"/>
    </row>
    <row r="1486" spans="1:11" ht="15">
      <c r="A1486"/>
      <c r="B1486"/>
      <c r="C1486"/>
      <c r="D1486"/>
      <c r="E1486"/>
      <c r="F1486"/>
      <c r="G1486"/>
      <c r="H1486"/>
      <c r="I1486"/>
      <c r="J1486"/>
      <c r="K1486"/>
    </row>
    <row r="1487" spans="1:11" ht="15">
      <c r="A1487"/>
      <c r="B1487"/>
      <c r="C1487"/>
      <c r="D1487"/>
      <c r="E1487"/>
      <c r="F1487"/>
      <c r="G1487"/>
      <c r="H1487"/>
      <c r="I1487"/>
      <c r="J1487"/>
      <c r="K1487"/>
    </row>
    <row r="1488" spans="1:11" ht="15">
      <c r="A1488"/>
      <c r="B1488"/>
      <c r="C1488"/>
      <c r="D1488"/>
      <c r="E1488"/>
      <c r="F1488"/>
      <c r="G1488"/>
      <c r="H1488"/>
      <c r="I1488"/>
      <c r="J1488"/>
      <c r="K1488"/>
    </row>
    <row r="1489" spans="1:11" ht="15">
      <c r="A1489"/>
      <c r="B1489"/>
      <c r="C1489"/>
      <c r="D1489"/>
      <c r="E1489"/>
      <c r="F1489"/>
      <c r="G1489"/>
      <c r="H1489"/>
      <c r="I1489"/>
      <c r="J1489"/>
      <c r="K1489"/>
    </row>
    <row r="1490" spans="1:11" ht="15">
      <c r="A1490"/>
      <c r="B1490"/>
      <c r="C1490"/>
      <c r="D1490"/>
      <c r="E1490"/>
      <c r="F1490"/>
      <c r="G1490"/>
      <c r="H1490"/>
      <c r="I1490"/>
      <c r="J1490"/>
      <c r="K1490"/>
    </row>
    <row r="1491" spans="1:11" ht="15">
      <c r="A1491"/>
      <c r="B1491"/>
      <c r="C1491"/>
      <c r="D1491"/>
      <c r="E1491"/>
      <c r="F1491"/>
      <c r="G1491"/>
      <c r="H1491"/>
      <c r="I1491"/>
      <c r="J1491"/>
      <c r="K1491"/>
    </row>
    <row r="1492" spans="1:11" ht="15">
      <c r="A1492"/>
      <c r="B1492"/>
      <c r="C1492"/>
      <c r="D1492"/>
      <c r="E1492"/>
      <c r="F1492"/>
      <c r="G1492"/>
      <c r="H1492"/>
      <c r="I1492"/>
      <c r="J1492"/>
      <c r="K1492"/>
    </row>
    <row r="1493" spans="1:11" ht="15">
      <c r="A1493"/>
      <c r="B1493"/>
      <c r="C1493"/>
      <c r="D1493"/>
      <c r="E1493"/>
      <c r="F1493"/>
      <c r="G1493"/>
      <c r="H1493"/>
      <c r="I1493"/>
      <c r="J1493"/>
      <c r="K1493"/>
    </row>
    <row r="1494" spans="1:11" ht="15">
      <c r="A1494"/>
      <c r="B1494"/>
      <c r="C1494"/>
      <c r="D1494"/>
      <c r="E1494"/>
      <c r="F1494"/>
      <c r="G1494"/>
      <c r="H1494"/>
      <c r="I1494"/>
      <c r="J1494"/>
      <c r="K1494"/>
    </row>
    <row r="1495" spans="1:11" ht="15">
      <c r="A1495"/>
      <c r="B1495"/>
      <c r="C1495"/>
      <c r="D1495"/>
      <c r="E1495"/>
      <c r="F1495"/>
      <c r="G1495"/>
      <c r="H1495"/>
      <c r="I1495"/>
      <c r="J1495"/>
      <c r="K1495"/>
    </row>
    <row r="1496" spans="1:11" ht="15">
      <c r="A1496"/>
      <c r="B1496"/>
      <c r="C1496"/>
      <c r="D1496"/>
      <c r="E1496"/>
      <c r="F1496"/>
      <c r="G1496"/>
      <c r="H1496"/>
      <c r="I1496"/>
      <c r="J1496"/>
      <c r="K1496"/>
    </row>
    <row r="1497" spans="1:11" ht="15">
      <c r="A1497"/>
      <c r="B1497"/>
      <c r="C1497"/>
      <c r="D1497"/>
      <c r="E1497"/>
      <c r="F1497"/>
      <c r="G1497"/>
      <c r="H1497"/>
      <c r="I1497"/>
      <c r="J1497"/>
      <c r="K1497"/>
    </row>
    <row r="1498" spans="1:11" ht="15">
      <c r="A1498"/>
      <c r="B1498"/>
      <c r="C1498"/>
      <c r="D1498"/>
      <c r="E1498"/>
      <c r="F1498"/>
      <c r="G1498"/>
      <c r="H1498"/>
      <c r="I1498"/>
      <c r="J1498"/>
      <c r="K1498"/>
    </row>
    <row r="1499" spans="1:11" ht="15">
      <c r="A1499"/>
      <c r="B1499"/>
      <c r="C1499"/>
      <c r="D1499"/>
      <c r="E1499"/>
      <c r="F1499"/>
      <c r="G1499"/>
      <c r="H1499"/>
      <c r="I1499"/>
      <c r="J1499"/>
      <c r="K1499"/>
    </row>
    <row r="1500" spans="1:11" ht="15">
      <c r="A1500"/>
      <c r="B1500"/>
      <c r="C1500"/>
      <c r="D1500"/>
      <c r="E1500"/>
      <c r="F1500"/>
      <c r="G1500"/>
      <c r="H1500"/>
      <c r="I1500"/>
      <c r="J1500"/>
      <c r="K1500"/>
    </row>
    <row r="1501" spans="1:11" ht="15">
      <c r="A1501"/>
      <c r="B1501"/>
      <c r="C1501"/>
      <c r="D1501"/>
      <c r="E1501"/>
      <c r="F1501"/>
      <c r="G1501"/>
      <c r="H1501"/>
      <c r="I1501"/>
      <c r="J1501"/>
      <c r="K1501"/>
    </row>
    <row r="1502" spans="1:11" ht="15">
      <c r="A1502"/>
      <c r="B1502"/>
      <c r="C1502"/>
      <c r="D1502"/>
      <c r="E1502"/>
      <c r="F1502"/>
      <c r="G1502"/>
      <c r="H1502"/>
      <c r="I1502"/>
      <c r="J1502"/>
      <c r="K1502"/>
    </row>
    <row r="1503" spans="1:11" ht="15">
      <c r="A1503"/>
      <c r="B1503"/>
      <c r="C1503"/>
      <c r="D1503"/>
      <c r="E1503"/>
      <c r="F1503"/>
      <c r="G1503"/>
      <c r="H1503"/>
      <c r="I1503"/>
      <c r="J1503"/>
      <c r="K1503"/>
    </row>
    <row r="1504" spans="1:11" ht="15">
      <c r="A1504"/>
      <c r="B1504"/>
      <c r="C1504"/>
      <c r="D1504"/>
      <c r="E1504"/>
      <c r="F1504"/>
      <c r="G1504"/>
      <c r="H1504"/>
      <c r="I1504"/>
      <c r="J1504"/>
      <c r="K1504"/>
    </row>
    <row r="1505" spans="1:11" ht="15">
      <c r="A1505"/>
      <c r="B1505"/>
      <c r="C1505"/>
      <c r="D1505"/>
      <c r="E1505"/>
      <c r="F1505"/>
      <c r="G1505"/>
      <c r="H1505"/>
      <c r="I1505"/>
      <c r="J1505"/>
      <c r="K1505"/>
    </row>
    <row r="1506" spans="1:11" ht="15">
      <c r="A1506"/>
      <c r="B1506"/>
      <c r="C1506"/>
      <c r="D1506"/>
      <c r="E1506"/>
      <c r="F1506"/>
      <c r="G1506"/>
      <c r="H1506"/>
      <c r="I1506"/>
      <c r="J1506"/>
      <c r="K1506"/>
    </row>
    <row r="1507" spans="1:11" ht="15">
      <c r="A1507"/>
      <c r="B1507"/>
      <c r="C1507"/>
      <c r="D1507"/>
      <c r="E1507"/>
      <c r="F1507"/>
      <c r="G1507"/>
      <c r="H1507"/>
      <c r="I1507"/>
      <c r="J1507"/>
      <c r="K1507"/>
    </row>
    <row r="1508" spans="1:11" ht="15">
      <c r="A1508"/>
      <c r="B1508"/>
      <c r="C1508"/>
      <c r="D1508"/>
      <c r="E1508"/>
      <c r="F1508"/>
      <c r="G1508"/>
      <c r="H1508"/>
      <c r="I1508"/>
      <c r="J1508"/>
      <c r="K1508"/>
    </row>
    <row r="1509" spans="1:11" ht="15">
      <c r="A1509"/>
      <c r="B1509"/>
      <c r="C1509"/>
      <c r="D1509"/>
      <c r="E1509"/>
      <c r="F1509"/>
      <c r="G1509"/>
      <c r="H1509"/>
      <c r="I1509"/>
      <c r="J1509"/>
      <c r="K1509"/>
    </row>
    <row r="1510" spans="1:11" ht="15">
      <c r="A1510"/>
      <c r="B1510"/>
      <c r="C1510"/>
      <c r="D1510"/>
      <c r="E1510"/>
      <c r="F1510"/>
      <c r="G1510"/>
      <c r="H1510"/>
      <c r="I1510"/>
      <c r="J1510"/>
      <c r="K1510"/>
    </row>
    <row r="1511" spans="1:11" ht="15">
      <c r="A1511"/>
      <c r="B1511"/>
      <c r="C1511"/>
      <c r="D1511"/>
      <c r="E1511"/>
      <c r="F1511"/>
      <c r="G1511"/>
      <c r="H1511"/>
      <c r="I1511"/>
      <c r="J1511"/>
      <c r="K1511"/>
    </row>
    <row r="1512" spans="1:11" ht="15">
      <c r="A1512"/>
      <c r="B1512"/>
      <c r="C1512"/>
      <c r="D1512"/>
      <c r="E1512"/>
      <c r="F1512"/>
      <c r="G1512"/>
      <c r="H1512"/>
      <c r="I1512"/>
      <c r="J1512"/>
      <c r="K1512"/>
    </row>
    <row r="1513" spans="1:11" ht="15">
      <c r="A1513"/>
      <c r="B1513"/>
      <c r="C1513"/>
      <c r="D1513"/>
      <c r="E1513"/>
      <c r="F1513"/>
      <c r="G1513"/>
      <c r="H1513"/>
      <c r="I1513"/>
      <c r="J1513"/>
      <c r="K1513"/>
    </row>
    <row r="1514" spans="1:11" ht="15">
      <c r="A1514"/>
      <c r="B1514"/>
      <c r="C1514"/>
      <c r="D1514"/>
      <c r="E1514"/>
      <c r="F1514"/>
      <c r="G1514"/>
      <c r="H1514"/>
      <c r="I1514"/>
      <c r="J1514"/>
      <c r="K1514"/>
    </row>
    <row r="1515" spans="1:11" ht="15">
      <c r="A1515"/>
      <c r="B1515"/>
      <c r="C1515"/>
      <c r="D1515"/>
      <c r="E1515"/>
      <c r="F1515"/>
      <c r="G1515"/>
      <c r="H1515"/>
      <c r="I1515"/>
      <c r="J1515"/>
      <c r="K1515"/>
    </row>
    <row r="1516" spans="1:11" ht="15">
      <c r="A1516"/>
      <c r="B1516"/>
      <c r="C1516"/>
      <c r="D1516"/>
      <c r="E1516"/>
      <c r="F1516"/>
      <c r="G1516"/>
      <c r="H1516"/>
      <c r="I1516"/>
      <c r="J1516"/>
      <c r="K1516"/>
    </row>
    <row r="1517" spans="1:11" ht="15">
      <c r="A1517"/>
      <c r="B1517"/>
      <c r="C1517"/>
      <c r="D1517"/>
      <c r="E1517"/>
      <c r="F1517"/>
      <c r="G1517"/>
      <c r="H1517"/>
      <c r="I1517"/>
      <c r="J1517"/>
      <c r="K1517"/>
    </row>
    <row r="1518" spans="1:11" ht="15">
      <c r="A1518"/>
      <c r="B1518"/>
      <c r="C1518"/>
      <c r="D1518"/>
      <c r="E1518"/>
      <c r="F1518"/>
      <c r="G1518"/>
      <c r="H1518"/>
      <c r="I1518"/>
      <c r="J1518"/>
      <c r="K1518"/>
    </row>
    <row r="1519" spans="1:11" ht="15">
      <c r="A1519"/>
      <c r="B1519"/>
      <c r="C1519"/>
      <c r="D1519"/>
      <c r="E1519"/>
      <c r="F1519"/>
      <c r="G1519"/>
      <c r="H1519"/>
      <c r="I1519"/>
      <c r="J1519"/>
      <c r="K1519"/>
    </row>
    <row r="1520" spans="1:11" ht="15">
      <c r="A1520"/>
      <c r="B1520"/>
      <c r="C1520"/>
      <c r="D1520"/>
      <c r="E1520"/>
      <c r="F1520"/>
      <c r="G1520"/>
      <c r="H1520"/>
      <c r="I1520"/>
      <c r="J1520"/>
      <c r="K1520"/>
    </row>
    <row r="1521" spans="1:11" ht="15">
      <c r="A1521"/>
      <c r="B1521"/>
      <c r="C1521"/>
      <c r="D1521"/>
      <c r="E1521"/>
      <c r="F1521"/>
      <c r="G1521"/>
      <c r="H1521"/>
      <c r="I1521"/>
      <c r="J1521"/>
      <c r="K1521"/>
    </row>
    <row r="1522" spans="1:11" ht="15">
      <c r="A1522"/>
      <c r="B1522"/>
      <c r="C1522"/>
      <c r="D1522"/>
      <c r="E1522"/>
      <c r="F1522"/>
      <c r="G1522"/>
      <c r="H1522"/>
      <c r="I1522"/>
      <c r="J1522"/>
      <c r="K1522"/>
    </row>
    <row r="1523" spans="1:11" ht="15">
      <c r="A1523"/>
      <c r="B1523"/>
      <c r="C1523"/>
      <c r="D1523"/>
      <c r="E1523"/>
      <c r="F1523"/>
      <c r="G1523"/>
      <c r="H1523"/>
      <c r="I1523"/>
      <c r="J1523"/>
      <c r="K1523"/>
    </row>
    <row r="1524" spans="1:11" ht="15">
      <c r="A1524"/>
      <c r="B1524"/>
      <c r="C1524"/>
      <c r="D1524"/>
      <c r="E1524"/>
      <c r="F1524"/>
      <c r="G1524"/>
      <c r="H1524"/>
      <c r="I1524"/>
      <c r="J1524"/>
      <c r="K1524"/>
    </row>
    <row r="1525" spans="1:11" ht="15">
      <c r="A1525"/>
      <c r="B1525"/>
      <c r="C1525"/>
      <c r="D1525"/>
      <c r="E1525"/>
      <c r="F1525"/>
      <c r="G1525"/>
      <c r="H1525"/>
      <c r="I1525"/>
      <c r="J1525"/>
      <c r="K1525"/>
    </row>
    <row r="1526" spans="1:11" ht="15">
      <c r="A1526"/>
      <c r="B1526"/>
      <c r="C1526"/>
      <c r="D1526"/>
      <c r="E1526"/>
      <c r="F1526"/>
      <c r="G1526"/>
      <c r="H1526"/>
      <c r="I1526"/>
      <c r="J1526"/>
      <c r="K1526"/>
    </row>
    <row r="1527" spans="1:11" ht="15">
      <c r="A1527"/>
      <c r="B1527"/>
      <c r="C1527"/>
      <c r="D1527"/>
      <c r="E1527"/>
      <c r="F1527"/>
      <c r="G1527"/>
      <c r="H1527"/>
      <c r="I1527"/>
      <c r="J1527"/>
      <c r="K1527"/>
    </row>
    <row r="1528" spans="1:11" ht="15">
      <c r="A1528"/>
      <c r="B1528"/>
      <c r="C1528"/>
      <c r="D1528"/>
      <c r="E1528"/>
      <c r="F1528"/>
      <c r="G1528"/>
      <c r="H1528"/>
      <c r="I1528"/>
      <c r="J1528"/>
      <c r="K1528"/>
    </row>
    <row r="1529" spans="1:11" ht="15">
      <c r="A1529"/>
      <c r="B1529"/>
      <c r="C1529"/>
      <c r="D1529"/>
      <c r="E1529"/>
      <c r="F1529"/>
      <c r="G1529"/>
      <c r="H1529"/>
      <c r="I1529"/>
      <c r="J1529"/>
      <c r="K1529"/>
    </row>
    <row r="1530" spans="1:11" ht="15">
      <c r="A1530"/>
      <c r="B1530"/>
      <c r="C1530"/>
      <c r="D1530"/>
      <c r="E1530"/>
      <c r="F1530"/>
      <c r="G1530"/>
      <c r="H1530"/>
      <c r="I1530"/>
      <c r="J1530"/>
      <c r="K1530"/>
    </row>
    <row r="1531" spans="1:11" ht="15">
      <c r="A1531"/>
      <c r="B1531"/>
      <c r="C1531"/>
      <c r="D1531"/>
      <c r="E1531"/>
      <c r="F1531"/>
      <c r="G1531"/>
      <c r="H1531"/>
      <c r="I1531"/>
      <c r="J1531"/>
      <c r="K1531"/>
    </row>
    <row r="1532" spans="1:11" ht="15">
      <c r="A1532"/>
      <c r="B1532"/>
      <c r="C1532"/>
      <c r="D1532"/>
      <c r="E1532"/>
      <c r="F1532"/>
      <c r="G1532"/>
      <c r="H1532"/>
      <c r="I1532"/>
      <c r="J1532"/>
      <c r="K1532"/>
    </row>
    <row r="1533" spans="1:11" ht="15">
      <c r="A1533"/>
      <c r="B1533"/>
      <c r="C1533"/>
      <c r="D1533"/>
      <c r="E1533"/>
      <c r="F1533"/>
      <c r="G1533"/>
      <c r="H1533"/>
      <c r="I1533"/>
      <c r="J1533"/>
      <c r="K1533"/>
    </row>
    <row r="1534" spans="1:11" ht="15">
      <c r="A1534"/>
      <c r="B1534"/>
      <c r="C1534"/>
      <c r="D1534"/>
      <c r="E1534"/>
      <c r="F1534"/>
      <c r="G1534"/>
      <c r="H1534"/>
      <c r="I1534"/>
      <c r="J1534"/>
      <c r="K1534"/>
    </row>
    <row r="1535" spans="1:11" ht="15">
      <c r="A1535"/>
      <c r="B1535"/>
      <c r="C1535"/>
      <c r="D1535"/>
      <c r="E1535"/>
      <c r="F1535"/>
      <c r="G1535"/>
      <c r="H1535"/>
      <c r="I1535"/>
      <c r="J1535"/>
      <c r="K1535"/>
    </row>
    <row r="1536" spans="1:11" ht="15">
      <c r="A1536"/>
      <c r="B1536"/>
      <c r="C1536"/>
      <c r="D1536"/>
      <c r="E1536"/>
      <c r="F1536"/>
      <c r="G1536"/>
      <c r="H1536"/>
      <c r="I1536"/>
      <c r="J1536"/>
      <c r="K1536"/>
    </row>
    <row r="1537" spans="1:11" ht="15">
      <c r="A1537"/>
      <c r="B1537"/>
      <c r="C1537"/>
      <c r="D1537"/>
      <c r="E1537"/>
      <c r="F1537"/>
      <c r="G1537"/>
      <c r="H1537"/>
      <c r="I1537"/>
      <c r="J1537"/>
      <c r="K1537"/>
    </row>
    <row r="1538" spans="1:11" ht="15">
      <c r="A1538"/>
      <c r="B1538"/>
      <c r="C1538"/>
      <c r="D1538"/>
      <c r="E1538"/>
      <c r="F1538"/>
      <c r="G1538"/>
      <c r="H1538"/>
      <c r="I1538"/>
      <c r="J1538"/>
      <c r="K1538"/>
    </row>
    <row r="1539" spans="1:11" ht="15">
      <c r="A1539"/>
      <c r="B1539"/>
      <c r="C1539"/>
      <c r="D1539"/>
      <c r="E1539"/>
      <c r="F1539"/>
      <c r="G1539"/>
      <c r="H1539"/>
      <c r="I1539"/>
      <c r="J1539"/>
      <c r="K1539"/>
    </row>
    <row r="1540" spans="1:11" ht="15">
      <c r="A1540"/>
      <c r="B1540"/>
      <c r="C1540"/>
      <c r="D1540"/>
      <c r="E1540"/>
      <c r="F1540"/>
      <c r="G1540"/>
      <c r="H1540"/>
      <c r="I1540"/>
      <c r="J1540"/>
      <c r="K1540"/>
    </row>
    <row r="1541" spans="1:11" ht="15">
      <c r="A1541"/>
      <c r="B1541"/>
      <c r="C1541"/>
      <c r="D1541"/>
      <c r="E1541"/>
      <c r="F1541"/>
      <c r="G1541"/>
      <c r="H1541"/>
      <c r="I1541"/>
      <c r="J1541"/>
      <c r="K1541"/>
    </row>
    <row r="1542" spans="1:11" ht="15">
      <c r="A1542"/>
      <c r="B1542"/>
      <c r="C1542"/>
      <c r="D1542"/>
      <c r="E1542"/>
      <c r="F1542"/>
      <c r="G1542"/>
      <c r="H1542"/>
      <c r="I1542"/>
      <c r="J1542"/>
      <c r="K1542"/>
    </row>
    <row r="1543" spans="1:11" ht="15">
      <c r="A1543"/>
      <c r="B1543"/>
      <c r="C1543"/>
      <c r="D1543"/>
      <c r="E1543"/>
      <c r="F1543"/>
      <c r="G1543"/>
      <c r="H1543"/>
      <c r="I1543"/>
      <c r="J1543"/>
      <c r="K1543"/>
    </row>
    <row r="1544" spans="1:11" ht="15">
      <c r="A1544"/>
      <c r="B1544"/>
      <c r="C1544"/>
      <c r="D1544"/>
      <c r="E1544"/>
      <c r="F1544"/>
      <c r="G1544"/>
      <c r="H1544"/>
      <c r="I1544"/>
      <c r="J1544"/>
      <c r="K1544"/>
    </row>
    <row r="1545" spans="1:11" ht="15">
      <c r="A1545"/>
      <c r="B1545"/>
      <c r="C1545"/>
      <c r="D1545"/>
      <c r="E1545"/>
      <c r="F1545"/>
      <c r="G1545"/>
      <c r="H1545"/>
      <c r="I1545"/>
      <c r="J1545"/>
      <c r="K1545"/>
    </row>
    <row r="1546" spans="1:11" ht="15">
      <c r="A1546"/>
      <c r="B1546"/>
      <c r="C1546"/>
      <c r="D1546"/>
      <c r="E1546"/>
      <c r="F1546"/>
      <c r="G1546"/>
      <c r="H1546"/>
      <c r="I1546"/>
      <c r="J1546"/>
      <c r="K1546"/>
    </row>
    <row r="1547" spans="1:11" ht="15">
      <c r="A1547"/>
      <c r="B1547"/>
      <c r="C1547"/>
      <c r="D1547"/>
      <c r="E1547"/>
      <c r="F1547"/>
      <c r="G1547"/>
      <c r="H1547"/>
      <c r="I1547"/>
      <c r="J1547"/>
      <c r="K1547"/>
    </row>
    <row r="1548" spans="1:11" ht="15">
      <c r="A1548"/>
      <c r="B1548"/>
      <c r="C1548"/>
      <c r="D1548"/>
      <c r="E1548"/>
      <c r="F1548"/>
      <c r="G1548"/>
      <c r="H1548"/>
      <c r="I1548"/>
      <c r="J1548"/>
      <c r="K1548"/>
    </row>
    <row r="1549" spans="1:11" ht="15">
      <c r="A1549"/>
      <c r="B1549"/>
      <c r="C1549"/>
      <c r="D1549"/>
      <c r="E1549"/>
      <c r="F1549"/>
      <c r="G1549"/>
      <c r="H1549"/>
      <c r="I1549"/>
      <c r="J1549"/>
      <c r="K1549"/>
    </row>
    <row r="1550" spans="1:11" ht="15">
      <c r="A1550"/>
      <c r="B1550"/>
      <c r="C1550"/>
      <c r="D1550"/>
      <c r="E1550"/>
      <c r="F1550"/>
      <c r="G1550"/>
      <c r="H1550"/>
      <c r="I1550"/>
      <c r="J1550"/>
      <c r="K1550"/>
    </row>
    <row r="1551" spans="1:11" ht="15">
      <c r="A1551"/>
      <c r="B1551"/>
      <c r="C1551"/>
      <c r="D1551"/>
      <c r="E1551"/>
      <c r="F1551"/>
      <c r="G1551"/>
      <c r="H1551"/>
      <c r="I1551"/>
      <c r="J1551"/>
      <c r="K1551"/>
    </row>
    <row r="1552" spans="1:11" ht="15">
      <c r="A1552"/>
      <c r="B1552"/>
      <c r="C1552"/>
      <c r="D1552"/>
      <c r="E1552"/>
      <c r="F1552"/>
      <c r="G1552"/>
      <c r="H1552"/>
      <c r="I1552"/>
      <c r="J1552"/>
      <c r="K1552"/>
    </row>
    <row r="1553" spans="1:11" ht="15">
      <c r="A1553"/>
      <c r="B1553"/>
      <c r="C1553"/>
      <c r="D1553"/>
      <c r="E1553"/>
      <c r="F1553"/>
      <c r="G1553"/>
      <c r="H1553"/>
      <c r="I1553"/>
      <c r="J1553"/>
      <c r="K1553"/>
    </row>
    <row r="1554" spans="1:11" ht="15">
      <c r="A1554"/>
      <c r="B1554"/>
      <c r="C1554"/>
      <c r="D1554"/>
      <c r="E1554"/>
      <c r="F1554"/>
      <c r="G1554"/>
      <c r="H1554"/>
      <c r="I1554"/>
      <c r="J1554"/>
      <c r="K1554"/>
    </row>
    <row r="1555" spans="1:11" ht="15">
      <c r="A1555"/>
      <c r="B1555"/>
      <c r="C1555"/>
      <c r="D1555"/>
      <c r="E1555"/>
      <c r="F1555"/>
      <c r="G1555"/>
      <c r="H1555"/>
      <c r="I1555"/>
      <c r="J1555"/>
      <c r="K1555"/>
    </row>
    <row r="1556" spans="1:11" ht="15">
      <c r="A1556"/>
      <c r="B1556"/>
      <c r="C1556"/>
      <c r="D1556"/>
      <c r="E1556"/>
      <c r="F1556"/>
      <c r="G1556"/>
      <c r="H1556"/>
      <c r="I1556"/>
      <c r="J1556"/>
      <c r="K1556"/>
    </row>
    <row r="1557" spans="1:11" ht="15">
      <c r="A1557"/>
      <c r="B1557"/>
      <c r="C1557"/>
      <c r="D1557"/>
      <c r="E1557"/>
      <c r="F1557"/>
      <c r="G1557"/>
      <c r="H1557"/>
      <c r="I1557"/>
      <c r="J1557"/>
      <c r="K1557"/>
    </row>
    <row r="1558" spans="1:11" ht="15">
      <c r="A1558"/>
      <c r="B1558"/>
      <c r="C1558"/>
      <c r="D1558"/>
      <c r="E1558"/>
      <c r="F1558"/>
      <c r="G1558"/>
      <c r="H1558"/>
      <c r="I1558"/>
      <c r="J1558"/>
      <c r="K1558"/>
    </row>
    <row r="1559" spans="1:11" ht="15">
      <c r="A1559"/>
      <c r="B1559"/>
      <c r="C1559"/>
      <c r="D1559"/>
      <c r="E1559"/>
      <c r="F1559"/>
      <c r="G1559"/>
      <c r="H1559"/>
      <c r="I1559"/>
      <c r="J1559"/>
      <c r="K1559"/>
    </row>
    <row r="1560" spans="1:11" ht="15">
      <c r="A1560"/>
      <c r="B1560"/>
      <c r="C1560"/>
      <c r="D1560"/>
      <c r="E1560"/>
      <c r="F1560"/>
      <c r="G1560"/>
      <c r="H1560"/>
      <c r="I1560"/>
      <c r="J1560"/>
      <c r="K1560"/>
    </row>
    <row r="1561" spans="1:11" ht="15">
      <c r="A1561"/>
      <c r="B1561"/>
      <c r="C1561"/>
      <c r="D1561"/>
      <c r="E1561"/>
      <c r="F1561"/>
      <c r="G1561"/>
      <c r="H1561"/>
      <c r="I1561"/>
      <c r="J1561"/>
      <c r="K1561"/>
    </row>
    <row r="1562" spans="1:11" ht="15">
      <c r="A1562"/>
      <c r="B1562"/>
      <c r="C1562"/>
      <c r="D1562"/>
      <c r="E1562"/>
      <c r="F1562"/>
      <c r="G1562"/>
      <c r="H1562"/>
      <c r="I1562"/>
      <c r="J1562"/>
      <c r="K1562"/>
    </row>
    <row r="1563" spans="1:11" ht="15">
      <c r="A1563"/>
      <c r="B1563"/>
      <c r="C1563"/>
      <c r="D1563"/>
      <c r="E1563"/>
      <c r="F1563"/>
      <c r="G1563"/>
      <c r="H1563"/>
      <c r="I1563"/>
      <c r="J1563"/>
      <c r="K1563"/>
    </row>
    <row r="1564" spans="1:11" ht="15">
      <c r="A1564"/>
      <c r="B1564"/>
      <c r="C1564"/>
      <c r="D1564"/>
      <c r="E1564"/>
      <c r="F1564"/>
      <c r="G1564"/>
      <c r="H1564"/>
      <c r="I1564"/>
      <c r="J1564"/>
      <c r="K1564"/>
    </row>
    <row r="1565" spans="1:11" ht="15">
      <c r="A1565"/>
      <c r="B1565"/>
      <c r="C1565"/>
      <c r="D1565"/>
      <c r="E1565"/>
      <c r="F1565"/>
      <c r="G1565"/>
      <c r="H1565"/>
      <c r="I1565"/>
      <c r="J1565"/>
      <c r="K1565"/>
    </row>
    <row r="1566" spans="1:11" ht="15">
      <c r="A1566"/>
      <c r="B1566"/>
      <c r="C1566"/>
      <c r="D1566"/>
      <c r="E1566"/>
      <c r="F1566"/>
      <c r="G1566"/>
      <c r="H1566"/>
      <c r="I1566"/>
      <c r="J1566"/>
      <c r="K1566"/>
    </row>
    <row r="1567" spans="1:11" ht="15">
      <c r="A1567"/>
      <c r="B1567"/>
      <c r="C1567"/>
      <c r="D1567"/>
      <c r="E1567"/>
      <c r="F1567"/>
      <c r="G1567"/>
      <c r="H1567"/>
      <c r="I1567"/>
      <c r="J1567"/>
      <c r="K1567"/>
    </row>
    <row r="1568" spans="1:11" ht="15">
      <c r="A1568"/>
      <c r="B1568"/>
      <c r="C1568"/>
      <c r="D1568"/>
      <c r="E1568"/>
      <c r="F1568"/>
      <c r="G1568"/>
      <c r="H1568"/>
      <c r="I1568"/>
      <c r="J1568"/>
      <c r="K1568"/>
    </row>
    <row r="1569" spans="1:11" ht="15">
      <c r="A1569"/>
      <c r="B1569"/>
      <c r="C1569"/>
      <c r="D1569"/>
      <c r="E1569"/>
      <c r="F1569"/>
      <c r="G1569"/>
      <c r="H1569"/>
      <c r="I1569"/>
      <c r="J1569"/>
      <c r="K1569"/>
    </row>
    <row r="1570" spans="1:11" ht="15">
      <c r="A1570"/>
      <c r="B1570"/>
      <c r="C1570"/>
      <c r="D1570"/>
      <c r="E1570"/>
      <c r="F1570"/>
      <c r="G1570"/>
      <c r="H1570"/>
      <c r="I1570"/>
      <c r="J1570"/>
      <c r="K1570"/>
    </row>
    <row r="1571" spans="1:11" ht="15">
      <c r="A1571"/>
      <c r="B1571"/>
      <c r="C1571"/>
      <c r="D1571"/>
      <c r="E1571"/>
      <c r="F1571"/>
      <c r="G1571"/>
      <c r="H1571"/>
      <c r="I1571"/>
      <c r="J1571"/>
      <c r="K1571"/>
    </row>
    <row r="1572" spans="1:11" ht="15">
      <c r="A1572"/>
      <c r="B1572"/>
      <c r="C1572"/>
      <c r="D1572"/>
      <c r="E1572"/>
      <c r="F1572"/>
      <c r="G1572"/>
      <c r="H1572"/>
      <c r="I1572"/>
      <c r="J1572"/>
      <c r="K1572"/>
    </row>
    <row r="1573" spans="1:11" ht="15">
      <c r="A1573"/>
      <c r="B1573"/>
      <c r="C1573"/>
      <c r="D1573"/>
      <c r="E1573"/>
      <c r="F1573"/>
      <c r="G1573"/>
      <c r="H1573"/>
      <c r="I1573"/>
      <c r="J1573"/>
      <c r="K1573"/>
    </row>
    <row r="1574" spans="1:11" ht="15">
      <c r="A1574"/>
      <c r="B1574"/>
      <c r="C1574"/>
      <c r="D1574"/>
      <c r="E1574"/>
      <c r="F1574"/>
      <c r="G1574"/>
      <c r="H1574"/>
      <c r="I1574"/>
      <c r="J1574"/>
      <c r="K1574"/>
    </row>
    <row r="1575" spans="1:11" ht="15">
      <c r="A1575"/>
      <c r="B1575"/>
      <c r="C1575"/>
      <c r="D1575"/>
      <c r="E1575"/>
      <c r="F1575"/>
      <c r="G1575"/>
      <c r="H1575"/>
      <c r="I1575"/>
      <c r="J1575"/>
      <c r="K1575"/>
    </row>
    <row r="1576" spans="1:11" ht="15">
      <c r="A1576"/>
      <c r="B1576"/>
      <c r="C1576"/>
      <c r="D1576"/>
      <c r="E1576"/>
      <c r="F1576"/>
      <c r="G1576"/>
      <c r="H1576"/>
      <c r="I1576"/>
      <c r="J1576"/>
      <c r="K1576"/>
    </row>
    <row r="1577" spans="1:11" ht="15">
      <c r="A1577"/>
      <c r="B1577"/>
      <c r="C1577"/>
      <c r="D1577"/>
      <c r="E1577"/>
      <c r="F1577"/>
      <c r="G1577"/>
      <c r="H1577"/>
      <c r="I1577"/>
      <c r="J1577"/>
      <c r="K1577"/>
    </row>
    <row r="1578" spans="1:11" ht="15">
      <c r="A1578"/>
      <c r="B1578"/>
      <c r="C1578"/>
      <c r="D1578"/>
      <c r="E1578"/>
      <c r="F1578"/>
      <c r="G1578"/>
      <c r="H1578"/>
      <c r="I1578"/>
      <c r="J1578"/>
      <c r="K1578"/>
    </row>
    <row r="1579" spans="1:11" ht="15">
      <c r="A1579"/>
      <c r="B1579"/>
      <c r="C1579"/>
      <c r="D1579"/>
      <c r="E1579"/>
      <c r="F1579"/>
      <c r="G1579"/>
      <c r="H1579"/>
      <c r="I1579"/>
      <c r="J1579"/>
      <c r="K1579"/>
    </row>
    <row r="1580" spans="1:11" ht="15">
      <c r="A1580"/>
      <c r="B1580"/>
      <c r="C1580"/>
      <c r="D1580"/>
      <c r="E1580"/>
      <c r="F1580"/>
      <c r="G1580"/>
      <c r="H1580"/>
      <c r="I1580"/>
      <c r="J1580"/>
      <c r="K1580"/>
    </row>
    <row r="1581" spans="1:11" ht="15">
      <c r="A1581"/>
      <c r="B1581"/>
      <c r="C1581"/>
      <c r="D1581"/>
      <c r="E1581"/>
      <c r="F1581"/>
      <c r="G1581"/>
      <c r="H1581"/>
      <c r="I1581"/>
      <c r="J1581"/>
      <c r="K1581"/>
    </row>
    <row r="1582" spans="1:11" ht="15">
      <c r="A1582"/>
      <c r="B1582"/>
      <c r="C1582"/>
      <c r="D1582"/>
      <c r="E1582"/>
      <c r="F1582"/>
      <c r="G1582"/>
      <c r="H1582"/>
      <c r="I1582"/>
      <c r="J1582"/>
      <c r="K1582"/>
    </row>
    <row r="1583" spans="1:11" ht="15">
      <c r="A1583"/>
      <c r="B1583"/>
      <c r="C1583"/>
      <c r="D1583"/>
      <c r="E1583"/>
      <c r="F1583"/>
      <c r="G1583"/>
      <c r="H1583"/>
      <c r="I1583"/>
      <c r="J1583"/>
      <c r="K1583"/>
    </row>
    <row r="1584" spans="1:11" ht="15">
      <c r="A1584"/>
      <c r="B1584"/>
      <c r="C1584"/>
      <c r="D1584"/>
      <c r="E1584"/>
      <c r="F1584"/>
      <c r="G1584"/>
      <c r="H1584"/>
      <c r="I1584"/>
      <c r="J1584"/>
      <c r="K1584"/>
    </row>
    <row r="1585" spans="1:11" ht="15">
      <c r="A1585"/>
      <c r="B1585"/>
      <c r="C1585"/>
      <c r="D1585"/>
      <c r="E1585"/>
      <c r="F1585"/>
      <c r="G1585"/>
      <c r="H1585"/>
      <c r="I1585"/>
      <c r="J1585"/>
      <c r="K1585"/>
    </row>
    <row r="1586" spans="1:11" ht="15">
      <c r="A1586"/>
      <c r="B1586"/>
      <c r="C1586"/>
      <c r="D1586"/>
      <c r="E1586"/>
      <c r="F1586"/>
      <c r="G1586"/>
      <c r="H1586"/>
      <c r="I1586"/>
      <c r="J1586"/>
      <c r="K1586"/>
    </row>
    <row r="1587" spans="1:11" ht="15">
      <c r="A1587"/>
      <c r="B1587"/>
      <c r="C1587"/>
      <c r="D1587"/>
      <c r="E1587"/>
      <c r="F1587"/>
      <c r="G1587"/>
      <c r="H1587"/>
      <c r="I1587"/>
      <c r="J1587"/>
      <c r="K1587"/>
    </row>
    <row r="1588" spans="1:11" ht="15">
      <c r="A1588"/>
      <c r="B1588"/>
      <c r="C1588"/>
      <c r="D1588"/>
      <c r="E1588"/>
      <c r="F1588"/>
      <c r="G1588"/>
      <c r="H1588"/>
      <c r="I1588"/>
      <c r="J1588"/>
      <c r="K1588"/>
    </row>
    <row r="1589" spans="1:11" ht="15">
      <c r="A1589"/>
      <c r="B1589"/>
      <c r="C1589"/>
      <c r="D1589"/>
      <c r="E1589"/>
      <c r="F1589"/>
      <c r="G1589"/>
      <c r="H1589"/>
      <c r="I1589"/>
      <c r="J1589"/>
      <c r="K1589"/>
    </row>
    <row r="1590" spans="1:11" ht="15">
      <c r="A1590"/>
      <c r="B1590"/>
      <c r="C1590"/>
      <c r="D1590"/>
      <c r="E1590"/>
      <c r="F1590"/>
      <c r="G1590"/>
      <c r="H1590"/>
      <c r="I1590"/>
      <c r="J1590"/>
      <c r="K1590"/>
    </row>
    <row r="1591" spans="1:11" ht="15">
      <c r="A1591"/>
      <c r="B1591"/>
      <c r="C1591"/>
      <c r="D1591"/>
      <c r="E1591"/>
      <c r="F1591"/>
      <c r="G1591"/>
      <c r="H1591"/>
      <c r="I1591"/>
      <c r="J1591"/>
      <c r="K1591"/>
    </row>
    <row r="1592" spans="1:11" ht="15">
      <c r="A1592"/>
      <c r="B1592"/>
      <c r="C1592"/>
      <c r="D1592"/>
      <c r="E1592"/>
      <c r="F1592"/>
      <c r="G1592"/>
      <c r="H1592"/>
      <c r="I1592"/>
      <c r="J1592"/>
      <c r="K1592"/>
    </row>
    <row r="1593" spans="1:11" ht="15">
      <c r="A1593"/>
      <c r="B1593"/>
      <c r="C1593"/>
      <c r="D1593"/>
      <c r="E1593"/>
      <c r="F1593"/>
      <c r="G1593"/>
      <c r="H1593"/>
      <c r="I1593"/>
      <c r="J1593"/>
      <c r="K1593"/>
    </row>
    <row r="1594" spans="1:11" ht="15">
      <c r="A1594"/>
      <c r="B1594"/>
      <c r="C1594"/>
      <c r="D1594"/>
      <c r="E1594"/>
      <c r="F1594"/>
      <c r="G1594"/>
      <c r="H1594"/>
      <c r="I1594"/>
      <c r="J1594"/>
      <c r="K1594"/>
    </row>
    <row r="1595" spans="1:11" ht="15">
      <c r="A1595"/>
      <c r="B1595"/>
      <c r="C1595"/>
      <c r="D1595"/>
      <c r="E1595"/>
      <c r="F1595"/>
      <c r="G1595"/>
      <c r="H1595"/>
      <c r="I1595"/>
      <c r="J1595"/>
      <c r="K1595"/>
    </row>
    <row r="1596" spans="1:11" ht="15">
      <c r="A1596"/>
      <c r="B1596"/>
      <c r="C1596"/>
      <c r="D1596"/>
      <c r="E1596"/>
      <c r="F1596"/>
      <c r="G1596"/>
      <c r="H1596"/>
      <c r="I1596"/>
      <c r="J1596"/>
      <c r="K1596"/>
    </row>
    <row r="1597" spans="1:11" ht="15">
      <c r="A1597"/>
      <c r="B1597"/>
      <c r="C1597"/>
      <c r="D1597"/>
      <c r="E1597"/>
      <c r="F1597"/>
      <c r="G1597"/>
      <c r="H1597"/>
      <c r="I1597"/>
      <c r="J1597"/>
      <c r="K1597"/>
    </row>
    <row r="1598" spans="1:11" ht="15">
      <c r="A1598"/>
      <c r="B1598"/>
      <c r="C1598"/>
      <c r="D1598"/>
      <c r="E1598"/>
      <c r="F1598"/>
      <c r="G1598"/>
      <c r="H1598"/>
      <c r="I1598"/>
      <c r="J1598"/>
      <c r="K1598"/>
    </row>
    <row r="1599" spans="1:11" ht="15">
      <c r="A1599"/>
      <c r="B1599"/>
      <c r="C1599"/>
      <c r="D1599"/>
      <c r="E1599"/>
      <c r="F1599"/>
      <c r="G1599"/>
      <c r="H1599"/>
      <c r="I1599"/>
      <c r="J1599"/>
      <c r="K1599"/>
    </row>
    <row r="1600" spans="1:11" ht="15">
      <c r="A1600"/>
      <c r="B1600"/>
      <c r="C1600"/>
      <c r="D1600"/>
      <c r="E1600"/>
      <c r="F1600"/>
      <c r="G1600"/>
      <c r="H1600"/>
      <c r="I1600"/>
      <c r="J1600"/>
      <c r="K1600"/>
    </row>
    <row r="1601" spans="1:11" ht="15">
      <c r="A1601"/>
      <c r="B1601"/>
      <c r="C1601"/>
      <c r="D1601"/>
      <c r="E1601"/>
      <c r="F1601"/>
      <c r="G1601"/>
      <c r="H1601"/>
      <c r="I1601"/>
      <c r="J1601"/>
      <c r="K1601"/>
    </row>
    <row r="1602" spans="1:11" ht="15">
      <c r="A1602"/>
      <c r="B1602"/>
      <c r="C1602"/>
      <c r="D1602"/>
      <c r="E1602"/>
      <c r="F1602"/>
      <c r="G1602"/>
      <c r="H1602"/>
      <c r="I1602"/>
      <c r="J1602"/>
      <c r="K1602"/>
    </row>
    <row r="1603" spans="1:11" ht="15">
      <c r="A1603"/>
      <c r="B1603"/>
      <c r="C1603"/>
      <c r="D1603"/>
      <c r="E1603"/>
      <c r="F1603"/>
      <c r="G1603"/>
      <c r="H1603"/>
      <c r="I1603"/>
      <c r="J1603"/>
      <c r="K1603"/>
    </row>
    <row r="1604" spans="1:11" ht="15">
      <c r="A1604"/>
      <c r="B1604"/>
      <c r="C1604"/>
      <c r="D1604"/>
      <c r="E1604"/>
      <c r="F1604"/>
      <c r="G1604"/>
      <c r="H1604"/>
      <c r="I1604"/>
      <c r="J1604"/>
      <c r="K1604"/>
    </row>
    <row r="1605" spans="1:11" ht="15">
      <c r="A1605"/>
      <c r="B1605"/>
      <c r="C1605"/>
      <c r="D1605"/>
      <c r="E1605"/>
      <c r="F1605"/>
      <c r="G1605"/>
      <c r="H1605"/>
      <c r="I1605"/>
      <c r="J1605"/>
      <c r="K1605"/>
    </row>
    <row r="1606" spans="1:11" ht="15">
      <c r="A1606"/>
      <c r="B1606"/>
      <c r="C1606"/>
      <c r="D1606"/>
      <c r="E1606"/>
      <c r="F1606"/>
      <c r="G1606"/>
      <c r="H1606"/>
      <c r="I1606"/>
      <c r="J1606"/>
      <c r="K1606"/>
    </row>
    <row r="1607" spans="1:11" ht="15">
      <c r="A1607"/>
      <c r="B1607"/>
      <c r="C1607"/>
      <c r="D1607"/>
      <c r="E1607"/>
      <c r="F1607"/>
      <c r="G1607"/>
      <c r="H1607"/>
      <c r="I1607"/>
      <c r="J1607"/>
      <c r="K1607"/>
    </row>
    <row r="1608" spans="1:11" ht="15">
      <c r="A1608"/>
      <c r="B1608"/>
      <c r="C1608"/>
      <c r="D1608"/>
      <c r="E1608"/>
      <c r="F1608"/>
      <c r="G1608"/>
      <c r="H1608"/>
      <c r="I1608"/>
      <c r="J1608"/>
      <c r="K1608"/>
    </row>
    <row r="1609" spans="1:11" ht="15">
      <c r="A1609"/>
      <c r="B1609"/>
      <c r="C1609"/>
      <c r="D1609"/>
      <c r="E1609"/>
      <c r="F1609"/>
      <c r="G1609"/>
      <c r="H1609"/>
      <c r="I1609"/>
      <c r="J1609"/>
      <c r="K1609"/>
    </row>
    <row r="1610" spans="1:11" ht="15">
      <c r="A1610"/>
      <c r="B1610"/>
      <c r="C1610"/>
      <c r="D1610"/>
      <c r="E1610"/>
      <c r="F1610"/>
      <c r="G1610"/>
      <c r="H1610"/>
      <c r="I1610"/>
      <c r="J1610"/>
      <c r="K1610"/>
    </row>
    <row r="1611" spans="1:11" ht="15">
      <c r="A1611"/>
      <c r="B1611"/>
      <c r="C1611"/>
      <c r="D1611"/>
      <c r="E1611"/>
      <c r="F1611"/>
      <c r="G1611"/>
      <c r="H1611"/>
      <c r="I1611"/>
      <c r="J1611"/>
      <c r="K1611"/>
    </row>
    <row r="1612" spans="1:11" ht="15">
      <c r="A1612"/>
      <c r="B1612"/>
      <c r="C1612"/>
      <c r="D1612"/>
      <c r="E1612"/>
      <c r="F1612"/>
      <c r="G1612"/>
      <c r="H1612"/>
      <c r="I1612"/>
      <c r="J1612"/>
      <c r="K1612"/>
    </row>
    <row r="1613" spans="1:11" ht="15">
      <c r="A1613"/>
      <c r="B1613"/>
      <c r="C1613"/>
      <c r="D1613"/>
      <c r="E1613"/>
      <c r="F1613"/>
      <c r="G1613"/>
      <c r="H1613"/>
      <c r="I1613"/>
      <c r="J1613"/>
      <c r="K1613"/>
    </row>
    <row r="1614" spans="1:11" ht="15">
      <c r="A1614"/>
      <c r="B1614"/>
      <c r="C1614"/>
      <c r="D1614"/>
      <c r="E1614"/>
      <c r="F1614"/>
      <c r="G1614"/>
      <c r="H1614"/>
      <c r="I1614"/>
      <c r="J1614"/>
      <c r="K1614"/>
    </row>
    <row r="1615" spans="1:11" ht="15">
      <c r="A1615"/>
      <c r="B1615"/>
      <c r="C1615"/>
      <c r="D1615"/>
      <c r="E1615"/>
      <c r="F1615"/>
      <c r="G1615"/>
      <c r="H1615"/>
      <c r="I1615"/>
      <c r="J1615"/>
      <c r="K1615"/>
    </row>
    <row r="1616" spans="1:11" ht="15">
      <c r="A1616"/>
      <c r="B1616"/>
      <c r="C1616"/>
      <c r="D1616"/>
      <c r="E1616"/>
      <c r="F1616"/>
      <c r="G1616"/>
      <c r="H1616"/>
      <c r="I1616"/>
      <c r="J1616"/>
      <c r="K1616"/>
    </row>
    <row r="1617" spans="1:11" ht="15">
      <c r="A1617"/>
      <c r="B1617"/>
      <c r="C1617"/>
      <c r="D1617"/>
      <c r="E1617"/>
      <c r="F1617"/>
      <c r="G1617"/>
      <c r="H1617"/>
      <c r="I1617"/>
      <c r="J1617"/>
      <c r="K1617"/>
    </row>
    <row r="1618" spans="1:11" ht="15">
      <c r="A1618"/>
      <c r="B1618"/>
      <c r="C1618"/>
      <c r="D1618"/>
      <c r="E1618"/>
      <c r="F1618"/>
      <c r="G1618"/>
      <c r="H1618"/>
      <c r="I1618"/>
      <c r="J1618"/>
      <c r="K1618"/>
    </row>
    <row r="1619" spans="1:11" ht="15">
      <c r="A1619"/>
      <c r="B1619"/>
      <c r="C1619"/>
      <c r="D1619"/>
      <c r="E1619"/>
      <c r="F1619"/>
      <c r="G1619"/>
      <c r="H1619"/>
      <c r="I1619"/>
      <c r="J1619"/>
      <c r="K1619"/>
    </row>
    <row r="1620" spans="1:11" ht="15">
      <c r="A1620"/>
      <c r="B1620"/>
      <c r="C1620"/>
      <c r="D1620"/>
      <c r="E1620"/>
      <c r="F1620"/>
      <c r="G1620"/>
      <c r="H1620"/>
      <c r="I1620"/>
      <c r="J1620"/>
      <c r="K1620"/>
    </row>
    <row r="1621" spans="1:11" ht="15">
      <c r="A1621"/>
      <c r="B1621"/>
      <c r="C1621"/>
      <c r="D1621"/>
      <c r="E1621"/>
      <c r="F1621"/>
      <c r="G1621"/>
      <c r="H1621"/>
      <c r="I1621"/>
      <c r="J1621"/>
      <c r="K1621"/>
    </row>
    <row r="1622" spans="1:11" ht="15">
      <c r="A1622"/>
      <c r="B1622"/>
      <c r="C1622"/>
      <c r="D1622"/>
      <c r="E1622"/>
      <c r="F1622"/>
      <c r="G1622"/>
      <c r="H1622"/>
      <c r="I1622"/>
      <c r="J1622"/>
      <c r="K1622"/>
    </row>
    <row r="1623" spans="1:11" ht="15">
      <c r="A1623"/>
      <c r="B1623"/>
      <c r="C1623"/>
      <c r="D1623"/>
      <c r="E1623"/>
      <c r="F1623"/>
      <c r="G1623"/>
      <c r="H1623"/>
      <c r="I1623"/>
      <c r="J1623"/>
      <c r="K1623"/>
    </row>
    <row r="1624" spans="1:11" ht="15">
      <c r="A1624"/>
      <c r="B1624"/>
      <c r="C1624"/>
      <c r="D1624"/>
      <c r="E1624"/>
      <c r="F1624"/>
      <c r="G1624"/>
      <c r="H1624"/>
      <c r="I1624"/>
      <c r="J1624"/>
      <c r="K1624"/>
    </row>
    <row r="1625" spans="1:11" ht="15">
      <c r="A1625"/>
      <c r="B1625"/>
      <c r="C1625"/>
      <c r="D1625"/>
      <c r="E1625"/>
      <c r="F1625"/>
      <c r="G1625"/>
      <c r="H1625"/>
      <c r="I1625"/>
      <c r="J1625"/>
      <c r="K1625"/>
    </row>
    <row r="1626" spans="1:11" ht="15">
      <c r="A1626"/>
      <c r="B1626"/>
      <c r="C1626"/>
      <c r="D1626"/>
      <c r="E1626"/>
      <c r="F1626"/>
      <c r="G1626"/>
      <c r="H1626"/>
      <c r="I1626"/>
      <c r="J1626"/>
      <c r="K1626"/>
    </row>
    <row r="1627" spans="1:11" ht="15">
      <c r="A1627"/>
      <c r="B1627"/>
      <c r="C1627"/>
      <c r="D1627"/>
      <c r="E1627"/>
      <c r="F1627"/>
      <c r="G1627"/>
      <c r="H1627"/>
      <c r="I1627"/>
      <c r="J1627"/>
      <c r="K1627"/>
    </row>
    <row r="1628" spans="1:11" ht="15">
      <c r="A1628"/>
      <c r="B1628"/>
      <c r="C1628"/>
      <c r="D1628"/>
      <c r="E1628"/>
      <c r="F1628"/>
      <c r="G1628"/>
      <c r="H1628"/>
      <c r="I1628"/>
      <c r="J1628"/>
      <c r="K1628"/>
    </row>
    <row r="1629" spans="1:11" ht="15">
      <c r="A1629"/>
      <c r="B1629"/>
      <c r="C1629"/>
      <c r="D1629"/>
      <c r="E1629"/>
      <c r="F1629"/>
      <c r="G1629"/>
      <c r="H1629"/>
      <c r="I1629"/>
      <c r="J1629"/>
      <c r="K1629"/>
    </row>
    <row r="1630" spans="1:11" ht="15">
      <c r="A1630"/>
      <c r="B1630"/>
      <c r="C1630"/>
      <c r="D1630"/>
      <c r="E1630"/>
      <c r="F1630"/>
      <c r="G1630"/>
      <c r="H1630"/>
      <c r="I1630"/>
      <c r="J1630"/>
      <c r="K1630"/>
    </row>
    <row r="1631" spans="1:11" ht="15">
      <c r="A1631"/>
      <c r="B1631"/>
      <c r="C1631"/>
      <c r="D1631"/>
      <c r="E1631"/>
      <c r="F1631"/>
      <c r="G1631"/>
      <c r="H1631"/>
      <c r="I1631"/>
      <c r="J1631"/>
      <c r="K1631"/>
    </row>
    <row r="1632" spans="1:11" ht="15">
      <c r="A1632"/>
      <c r="B1632"/>
      <c r="C1632"/>
      <c r="D1632"/>
      <c r="E1632"/>
      <c r="F1632"/>
      <c r="G1632"/>
      <c r="H1632"/>
      <c r="I1632"/>
      <c r="J1632"/>
      <c r="K1632"/>
    </row>
    <row r="1633" spans="1:11" ht="15">
      <c r="A1633"/>
      <c r="B1633"/>
      <c r="C1633"/>
      <c r="D1633"/>
      <c r="E1633"/>
      <c r="F1633"/>
      <c r="G1633"/>
      <c r="H1633"/>
      <c r="I1633"/>
      <c r="J1633"/>
      <c r="K1633"/>
    </row>
    <row r="1634" spans="1:11" ht="15">
      <c r="A1634"/>
      <c r="B1634"/>
      <c r="C1634"/>
      <c r="D1634"/>
      <c r="E1634"/>
      <c r="F1634"/>
      <c r="G1634"/>
      <c r="H1634"/>
      <c r="I1634"/>
      <c r="J1634"/>
      <c r="K1634"/>
    </row>
    <row r="1635" spans="1:11" ht="15">
      <c r="A1635"/>
      <c r="B1635"/>
      <c r="C1635"/>
      <c r="D1635"/>
      <c r="E1635"/>
      <c r="F1635"/>
      <c r="G1635"/>
      <c r="H1635"/>
      <c r="I1635"/>
      <c r="J1635"/>
      <c r="K1635"/>
    </row>
    <row r="1636" spans="1:11" ht="15">
      <c r="A1636"/>
      <c r="B1636"/>
      <c r="C1636"/>
      <c r="D1636"/>
      <c r="E1636"/>
      <c r="F1636"/>
      <c r="G1636"/>
      <c r="H1636"/>
      <c r="I1636"/>
      <c r="J1636"/>
      <c r="K1636"/>
    </row>
    <row r="1637" spans="1:11" ht="15">
      <c r="A1637"/>
      <c r="B1637"/>
      <c r="C1637"/>
      <c r="D1637"/>
      <c r="E1637"/>
      <c r="F1637"/>
      <c r="G1637"/>
      <c r="H1637"/>
      <c r="I1637"/>
      <c r="J1637"/>
      <c r="K1637"/>
    </row>
    <row r="1638" spans="1:11" ht="15">
      <c r="A1638"/>
      <c r="B1638"/>
      <c r="C1638"/>
      <c r="D1638"/>
      <c r="E1638"/>
      <c r="F1638"/>
      <c r="G1638"/>
      <c r="H1638"/>
      <c r="I1638"/>
      <c r="J1638"/>
      <c r="K1638"/>
    </row>
    <row r="1639" spans="1:11" ht="15">
      <c r="A1639"/>
      <c r="B1639"/>
      <c r="C1639"/>
      <c r="D1639"/>
      <c r="E1639"/>
      <c r="F1639"/>
      <c r="G1639"/>
      <c r="H1639"/>
      <c r="I1639"/>
      <c r="J1639"/>
      <c r="K1639"/>
    </row>
    <row r="1640" spans="1:11" ht="15">
      <c r="A1640"/>
      <c r="B1640"/>
      <c r="C1640"/>
      <c r="D1640"/>
      <c r="E1640"/>
      <c r="F1640"/>
      <c r="G1640"/>
      <c r="H1640"/>
      <c r="I1640"/>
      <c r="J1640"/>
      <c r="K1640"/>
    </row>
    <row r="1641" spans="1:11" ht="15">
      <c r="A1641"/>
      <c r="B1641"/>
      <c r="C1641"/>
      <c r="D1641"/>
      <c r="E1641"/>
      <c r="F1641"/>
      <c r="G1641"/>
      <c r="H1641"/>
      <c r="I1641"/>
      <c r="J1641"/>
      <c r="K1641"/>
    </row>
    <row r="1642" spans="1:11" ht="15">
      <c r="A1642"/>
      <c r="B1642"/>
      <c r="C1642"/>
      <c r="D1642"/>
      <c r="E1642"/>
      <c r="F1642"/>
      <c r="G1642"/>
      <c r="H1642"/>
      <c r="I1642"/>
      <c r="J1642"/>
      <c r="K1642"/>
    </row>
    <row r="1643" spans="1:11" ht="15">
      <c r="A1643"/>
      <c r="B1643"/>
      <c r="C1643"/>
      <c r="D1643"/>
      <c r="E1643"/>
      <c r="F1643"/>
      <c r="G1643"/>
      <c r="H1643"/>
      <c r="I1643"/>
      <c r="J1643"/>
      <c r="K1643"/>
    </row>
    <row r="1644" spans="1:11" ht="15">
      <c r="A1644"/>
      <c r="B1644"/>
      <c r="C1644"/>
      <c r="D1644"/>
      <c r="E1644"/>
      <c r="F1644"/>
      <c r="G1644"/>
      <c r="H1644"/>
      <c r="I1644"/>
      <c r="J1644"/>
      <c r="K1644"/>
    </row>
    <row r="1645" spans="1:11" ht="15">
      <c r="A1645"/>
      <c r="B1645"/>
      <c r="C1645"/>
      <c r="D1645"/>
      <c r="E1645"/>
      <c r="F1645"/>
      <c r="G1645"/>
      <c r="H1645"/>
      <c r="I1645"/>
      <c r="J1645"/>
      <c r="K1645"/>
    </row>
    <row r="1646" spans="1:11" ht="15">
      <c r="A1646"/>
      <c r="B1646"/>
      <c r="C1646"/>
      <c r="D1646"/>
      <c r="E1646"/>
      <c r="F1646"/>
      <c r="G1646"/>
      <c r="H1646"/>
      <c r="I1646"/>
      <c r="J1646"/>
      <c r="K1646"/>
    </row>
    <row r="1647" spans="1:11" ht="15">
      <c r="A1647"/>
      <c r="B1647"/>
      <c r="C1647"/>
      <c r="D1647"/>
      <c r="E1647"/>
      <c r="F1647"/>
      <c r="G1647"/>
      <c r="H1647"/>
      <c r="I1647"/>
      <c r="J1647"/>
      <c r="K1647"/>
    </row>
    <row r="1648" spans="1:11" ht="15">
      <c r="A1648"/>
      <c r="B1648"/>
      <c r="C1648"/>
      <c r="D1648"/>
      <c r="E1648"/>
      <c r="F1648"/>
      <c r="G1648"/>
      <c r="H1648"/>
      <c r="I1648"/>
      <c r="J1648"/>
      <c r="K1648"/>
    </row>
    <row r="1649" spans="1:11" ht="15">
      <c r="A1649"/>
      <c r="B1649"/>
      <c r="C1649"/>
      <c r="D1649"/>
      <c r="E1649"/>
      <c r="F1649"/>
      <c r="G1649"/>
      <c r="H1649"/>
      <c r="I1649"/>
      <c r="J1649"/>
      <c r="K1649"/>
    </row>
    <row r="1650" spans="1:11" ht="15">
      <c r="A1650"/>
      <c r="B1650"/>
      <c r="C1650"/>
      <c r="D1650"/>
      <c r="E1650"/>
      <c r="F1650"/>
      <c r="G1650"/>
      <c r="H1650"/>
      <c r="I1650"/>
      <c r="J1650"/>
      <c r="K1650"/>
    </row>
    <row r="1651" spans="1:11" ht="15">
      <c r="A1651"/>
      <c r="B1651"/>
      <c r="C1651"/>
      <c r="D1651"/>
      <c r="E1651"/>
      <c r="F1651"/>
      <c r="G1651"/>
      <c r="H1651"/>
      <c r="I1651"/>
      <c r="J1651"/>
      <c r="K1651"/>
    </row>
    <row r="1652" spans="1:11" ht="15">
      <c r="A1652"/>
      <c r="B1652"/>
      <c r="C1652"/>
      <c r="D1652"/>
      <c r="E1652"/>
      <c r="F1652"/>
      <c r="G1652"/>
      <c r="H1652"/>
      <c r="I1652"/>
      <c r="J1652"/>
      <c r="K1652"/>
    </row>
    <row r="1653" spans="1:11" ht="15">
      <c r="A1653"/>
      <c r="B1653"/>
      <c r="C1653"/>
      <c r="D1653"/>
      <c r="E1653"/>
      <c r="F1653"/>
      <c r="G1653"/>
      <c r="H1653"/>
      <c r="I1653"/>
      <c r="J1653"/>
      <c r="K1653"/>
    </row>
    <row r="1654" spans="1:11" ht="15">
      <c r="A1654"/>
      <c r="B1654"/>
      <c r="C1654"/>
      <c r="D1654"/>
      <c r="E1654"/>
      <c r="F1654"/>
      <c r="G1654"/>
      <c r="H1654"/>
      <c r="I1654"/>
      <c r="J1654"/>
      <c r="K1654"/>
    </row>
    <row r="1655" spans="1:11" ht="15">
      <c r="A1655"/>
      <c r="B1655"/>
      <c r="C1655"/>
      <c r="D1655"/>
      <c r="E1655"/>
      <c r="F1655"/>
      <c r="G1655"/>
      <c r="H1655"/>
      <c r="I1655"/>
      <c r="J1655"/>
      <c r="K1655"/>
    </row>
    <row r="1656" spans="1:11" ht="15">
      <c r="A1656"/>
      <c r="B1656"/>
      <c r="C1656"/>
      <c r="D1656"/>
      <c r="E1656"/>
      <c r="F1656"/>
      <c r="G1656"/>
      <c r="H1656"/>
      <c r="I1656"/>
      <c r="J1656"/>
      <c r="K1656"/>
    </row>
    <row r="1657" spans="1:11" ht="15">
      <c r="A1657"/>
      <c r="B1657"/>
      <c r="C1657"/>
      <c r="D1657"/>
      <c r="E1657"/>
      <c r="F1657"/>
      <c r="G1657"/>
      <c r="H1657"/>
      <c r="I1657"/>
      <c r="J1657"/>
      <c r="K1657"/>
    </row>
    <row r="1658" spans="1:11" ht="15">
      <c r="A1658"/>
      <c r="B1658"/>
      <c r="C1658"/>
      <c r="D1658"/>
      <c r="E1658"/>
      <c r="F1658"/>
      <c r="G1658"/>
      <c r="H1658"/>
      <c r="I1658"/>
      <c r="J1658"/>
      <c r="K1658"/>
    </row>
    <row r="1659" spans="1:11" ht="15">
      <c r="A1659"/>
      <c r="B1659"/>
      <c r="C1659"/>
      <c r="D1659"/>
      <c r="E1659"/>
      <c r="F1659"/>
      <c r="G1659"/>
      <c r="H1659"/>
      <c r="I1659"/>
      <c r="J1659"/>
      <c r="K1659"/>
    </row>
    <row r="1660" spans="1:11" ht="15">
      <c r="A1660"/>
      <c r="B1660"/>
      <c r="C1660"/>
      <c r="D1660"/>
      <c r="E1660"/>
      <c r="F1660"/>
      <c r="G1660"/>
      <c r="H1660"/>
      <c r="I1660"/>
      <c r="J1660"/>
      <c r="K1660"/>
    </row>
    <row r="1661" spans="1:11" ht="15">
      <c r="A1661"/>
      <c r="B1661"/>
      <c r="C1661"/>
      <c r="D1661"/>
      <c r="E1661"/>
      <c r="F1661"/>
      <c r="G1661"/>
      <c r="H1661"/>
      <c r="I1661"/>
      <c r="J1661"/>
      <c r="K1661"/>
    </row>
    <row r="1662" spans="1:11" ht="15">
      <c r="A1662"/>
      <c r="B1662"/>
      <c r="C1662"/>
      <c r="D1662"/>
      <c r="E1662"/>
      <c r="F1662"/>
      <c r="G1662"/>
      <c r="H1662"/>
      <c r="I1662"/>
      <c r="J1662"/>
      <c r="K1662"/>
    </row>
    <row r="1663" spans="1:11" ht="15">
      <c r="A1663"/>
      <c r="B1663"/>
      <c r="C1663"/>
      <c r="D1663"/>
      <c r="E1663"/>
      <c r="F1663"/>
      <c r="G1663"/>
      <c r="H1663"/>
      <c r="I1663"/>
      <c r="J1663"/>
      <c r="K1663"/>
    </row>
    <row r="1664" spans="1:11" ht="15">
      <c r="A1664"/>
      <c r="B1664"/>
      <c r="C1664"/>
      <c r="D1664"/>
      <c r="E1664"/>
      <c r="F1664"/>
      <c r="G1664"/>
      <c r="H1664"/>
      <c r="I1664"/>
      <c r="J1664"/>
      <c r="K1664"/>
    </row>
    <row r="1665" spans="1:11" ht="15">
      <c r="A1665"/>
      <c r="B1665"/>
      <c r="C1665"/>
      <c r="D1665"/>
      <c r="E1665"/>
      <c r="F1665"/>
      <c r="G1665"/>
      <c r="H1665"/>
      <c r="I1665"/>
      <c r="J1665"/>
      <c r="K1665"/>
    </row>
    <row r="1666" spans="1:11" ht="15">
      <c r="A1666"/>
      <c r="B1666"/>
      <c r="C1666"/>
      <c r="D1666"/>
      <c r="E1666"/>
      <c r="F1666"/>
      <c r="G1666"/>
      <c r="H1666"/>
      <c r="I1666"/>
      <c r="J1666"/>
      <c r="K1666"/>
    </row>
    <row r="1667" spans="1:11" ht="15">
      <c r="A1667"/>
      <c r="B1667"/>
      <c r="C1667"/>
      <c r="D1667"/>
      <c r="E1667"/>
      <c r="F1667"/>
      <c r="G1667"/>
      <c r="H1667"/>
      <c r="I1667"/>
      <c r="J1667"/>
      <c r="K1667"/>
    </row>
    <row r="1668" spans="1:11" ht="15">
      <c r="A1668"/>
      <c r="B1668"/>
      <c r="C1668"/>
      <c r="D1668"/>
      <c r="E1668"/>
      <c r="F1668"/>
      <c r="G1668"/>
      <c r="H1668"/>
      <c r="I1668"/>
      <c r="J1668"/>
      <c r="K1668"/>
    </row>
    <row r="1669" spans="1:11" ht="15">
      <c r="A1669"/>
      <c r="B1669"/>
      <c r="C1669"/>
      <c r="D1669"/>
      <c r="E1669"/>
      <c r="F1669"/>
      <c r="G1669"/>
      <c r="H1669"/>
      <c r="I1669"/>
      <c r="J1669"/>
      <c r="K1669"/>
    </row>
    <row r="1670" spans="1:11" ht="15">
      <c r="A1670"/>
      <c r="B1670"/>
      <c r="C1670"/>
      <c r="D1670"/>
      <c r="E1670"/>
      <c r="F1670"/>
      <c r="G1670"/>
      <c r="H1670"/>
      <c r="I1670"/>
      <c r="J1670"/>
      <c r="K1670"/>
    </row>
    <row r="1671" spans="1:11" ht="15">
      <c r="A1671"/>
      <c r="B1671"/>
      <c r="C1671"/>
      <c r="D1671"/>
      <c r="E1671"/>
      <c r="F1671"/>
      <c r="G1671"/>
      <c r="H1671"/>
      <c r="I1671"/>
      <c r="J1671"/>
      <c r="K1671"/>
    </row>
    <row r="1672" spans="1:11" ht="15">
      <c r="A1672"/>
      <c r="B1672"/>
      <c r="C1672"/>
      <c r="D1672"/>
      <c r="E1672"/>
      <c r="F1672"/>
      <c r="G1672"/>
      <c r="H1672"/>
      <c r="I1672"/>
      <c r="J1672"/>
      <c r="K1672"/>
    </row>
    <row r="1673" spans="1:11" ht="15">
      <c r="A1673"/>
      <c r="B1673"/>
      <c r="C1673"/>
      <c r="D1673"/>
      <c r="E1673"/>
      <c r="F1673"/>
      <c r="G1673"/>
      <c r="H1673"/>
      <c r="I1673"/>
      <c r="J1673"/>
      <c r="K1673"/>
    </row>
    <row r="1674" spans="1:11" ht="15">
      <c r="A1674"/>
      <c r="B1674"/>
      <c r="C1674"/>
      <c r="D1674"/>
      <c r="E1674"/>
      <c r="F1674"/>
      <c r="G1674"/>
      <c r="H1674"/>
      <c r="I1674"/>
      <c r="J1674"/>
      <c r="K1674"/>
    </row>
    <row r="1675" spans="1:11" ht="15">
      <c r="A1675"/>
      <c r="B1675"/>
      <c r="C1675"/>
      <c r="D1675"/>
      <c r="E1675"/>
      <c r="F1675"/>
      <c r="G1675"/>
      <c r="H1675"/>
      <c r="I1675"/>
      <c r="J1675"/>
      <c r="K1675"/>
    </row>
    <row r="1676" spans="1:11" ht="15">
      <c r="A1676"/>
      <c r="B1676"/>
      <c r="C1676"/>
      <c r="D1676"/>
      <c r="E1676"/>
      <c r="F1676"/>
      <c r="G1676"/>
      <c r="H1676"/>
      <c r="I1676"/>
      <c r="J1676"/>
      <c r="K1676"/>
    </row>
    <row r="1677" spans="1:11" ht="15">
      <c r="A1677"/>
      <c r="B1677"/>
      <c r="C1677"/>
      <c r="D1677"/>
      <c r="E1677"/>
      <c r="F1677"/>
      <c r="G1677"/>
      <c r="H1677"/>
      <c r="I1677"/>
      <c r="J1677"/>
      <c r="K1677"/>
    </row>
    <row r="1678" spans="1:11" ht="15">
      <c r="A1678"/>
      <c r="B1678"/>
      <c r="C1678"/>
      <c r="D1678"/>
      <c r="E1678"/>
      <c r="F1678"/>
      <c r="G1678"/>
      <c r="H1678"/>
      <c r="I1678"/>
      <c r="J1678"/>
      <c r="K1678"/>
    </row>
    <row r="1679" spans="1:11" ht="15">
      <c r="A1679"/>
      <c r="B1679"/>
      <c r="C1679"/>
      <c r="D1679"/>
      <c r="E1679"/>
      <c r="F1679"/>
      <c r="G1679"/>
      <c r="H1679"/>
      <c r="I1679"/>
      <c r="J1679"/>
      <c r="K1679"/>
    </row>
    <row r="1680" spans="1:11" ht="15">
      <c r="A1680"/>
      <c r="B1680"/>
      <c r="C1680"/>
      <c r="D1680"/>
      <c r="E1680"/>
      <c r="F1680"/>
      <c r="G1680"/>
      <c r="H1680"/>
      <c r="I1680"/>
      <c r="J1680"/>
      <c r="K1680"/>
    </row>
    <row r="1681" spans="1:11" ht="15">
      <c r="A1681"/>
      <c r="B1681"/>
      <c r="C1681"/>
      <c r="D1681"/>
      <c r="E1681"/>
      <c r="F1681"/>
      <c r="G1681"/>
      <c r="H1681"/>
      <c r="I1681"/>
      <c r="J1681"/>
      <c r="K1681"/>
    </row>
    <row r="1682" spans="1:11" ht="15">
      <c r="A1682"/>
      <c r="B1682"/>
      <c r="C1682"/>
      <c r="D1682"/>
      <c r="E1682"/>
      <c r="F1682"/>
      <c r="G1682"/>
      <c r="H1682"/>
      <c r="I1682"/>
      <c r="J1682"/>
      <c r="K1682"/>
    </row>
    <row r="1683" spans="1:11" ht="15">
      <c r="A1683"/>
      <c r="B1683"/>
      <c r="C1683"/>
      <c r="D1683"/>
      <c r="E1683"/>
      <c r="F1683"/>
      <c r="G1683"/>
      <c r="H1683"/>
      <c r="I1683"/>
      <c r="J1683"/>
      <c r="K1683"/>
    </row>
    <row r="1684" spans="1:11" ht="15">
      <c r="A1684"/>
      <c r="B1684"/>
      <c r="C1684"/>
      <c r="D1684"/>
      <c r="E1684"/>
      <c r="F1684"/>
      <c r="G1684"/>
      <c r="H1684"/>
      <c r="I1684"/>
      <c r="J1684"/>
      <c r="K1684"/>
    </row>
    <row r="1685" spans="1:11" ht="15">
      <c r="A1685"/>
      <c r="B1685"/>
      <c r="C1685"/>
      <c r="D1685"/>
      <c r="E1685"/>
      <c r="F1685"/>
      <c r="G1685"/>
      <c r="H1685"/>
      <c r="I1685"/>
      <c r="J1685"/>
      <c r="K1685"/>
    </row>
    <row r="1686" spans="1:11" ht="15">
      <c r="A1686"/>
      <c r="B1686"/>
      <c r="C1686"/>
      <c r="D1686"/>
      <c r="E1686"/>
      <c r="F1686"/>
      <c r="G1686"/>
      <c r="H1686"/>
      <c r="I1686"/>
      <c r="J1686"/>
      <c r="K1686"/>
    </row>
    <row r="1687" spans="1:11" ht="15">
      <c r="A1687"/>
      <c r="B1687"/>
      <c r="C1687"/>
      <c r="D1687"/>
      <c r="E1687"/>
      <c r="F1687"/>
      <c r="G1687"/>
      <c r="H1687"/>
      <c r="I1687"/>
      <c r="J1687"/>
      <c r="K1687"/>
    </row>
    <row r="1688" spans="1:11" ht="15">
      <c r="A1688"/>
      <c r="B1688"/>
      <c r="C1688"/>
      <c r="D1688"/>
      <c r="E1688"/>
      <c r="F1688"/>
      <c r="G1688"/>
      <c r="H1688"/>
      <c r="I1688"/>
      <c r="J1688"/>
      <c r="K1688"/>
    </row>
    <row r="1689" spans="1:11" ht="15">
      <c r="A1689"/>
      <c r="B1689"/>
      <c r="C1689"/>
      <c r="D1689"/>
      <c r="E1689"/>
      <c r="F1689"/>
      <c r="G1689"/>
      <c r="H1689"/>
      <c r="I1689"/>
      <c r="J1689"/>
      <c r="K1689"/>
    </row>
    <row r="1690" spans="1:11" ht="15">
      <c r="A1690"/>
      <c r="B1690"/>
      <c r="C1690"/>
      <c r="D1690"/>
      <c r="E1690"/>
      <c r="F1690"/>
      <c r="G1690"/>
      <c r="H1690"/>
      <c r="I1690"/>
      <c r="J1690"/>
      <c r="K1690"/>
    </row>
    <row r="1691" spans="1:11" ht="15">
      <c r="A1691"/>
      <c r="B1691"/>
      <c r="C1691"/>
      <c r="D1691"/>
      <c r="E1691"/>
      <c r="F1691"/>
      <c r="G1691"/>
      <c r="H1691"/>
      <c r="I1691"/>
      <c r="J1691"/>
      <c r="K1691"/>
    </row>
    <row r="1692" spans="1:11" ht="15">
      <c r="A1692"/>
      <c r="B1692"/>
      <c r="C1692"/>
      <c r="D1692"/>
      <c r="E1692"/>
      <c r="F1692"/>
      <c r="G1692"/>
      <c r="H1692"/>
      <c r="I1692"/>
      <c r="J1692"/>
      <c r="K1692"/>
    </row>
    <row r="1693" spans="1:11" ht="15">
      <c r="A1693"/>
      <c r="B1693"/>
      <c r="C1693"/>
      <c r="D1693"/>
      <c r="E1693"/>
      <c r="F1693"/>
      <c r="G1693"/>
      <c r="H1693"/>
      <c r="I1693"/>
      <c r="J1693"/>
      <c r="K1693"/>
    </row>
    <row r="1694" spans="1:11" ht="15">
      <c r="A1694"/>
      <c r="B1694"/>
      <c r="C1694"/>
      <c r="D1694"/>
      <c r="E1694"/>
      <c r="F1694"/>
      <c r="G1694"/>
      <c r="H1694"/>
      <c r="I1694"/>
      <c r="J1694"/>
      <c r="K1694"/>
    </row>
    <row r="1695" spans="1:11" ht="15">
      <c r="A1695"/>
      <c r="B1695"/>
      <c r="C1695"/>
      <c r="D1695"/>
      <c r="E1695"/>
      <c r="F1695"/>
      <c r="G1695"/>
      <c r="H1695"/>
      <c r="I1695"/>
      <c r="J1695"/>
      <c r="K1695"/>
    </row>
    <row r="1696" spans="1:11" ht="15">
      <c r="A1696"/>
      <c r="B1696"/>
      <c r="C1696"/>
      <c r="D1696"/>
      <c r="E1696"/>
      <c r="F1696"/>
      <c r="G1696"/>
      <c r="H1696"/>
      <c r="I1696"/>
      <c r="J1696"/>
      <c r="K1696"/>
    </row>
    <row r="1697" spans="1:11" ht="15">
      <c r="A1697"/>
      <c r="B1697"/>
      <c r="C1697"/>
      <c r="D1697"/>
      <c r="E1697"/>
      <c r="F1697"/>
      <c r="G1697"/>
      <c r="H1697"/>
      <c r="I1697"/>
      <c r="J1697"/>
      <c r="K1697"/>
    </row>
    <row r="1698" spans="1:11" ht="15">
      <c r="A1698"/>
      <c r="B1698"/>
      <c r="C1698"/>
      <c r="D1698"/>
      <c r="E1698"/>
      <c r="F1698"/>
      <c r="G1698"/>
      <c r="H1698"/>
      <c r="I1698"/>
      <c r="J1698"/>
      <c r="K1698"/>
    </row>
    <row r="1699" spans="1:11" ht="15">
      <c r="A1699"/>
      <c r="B1699"/>
      <c r="C1699"/>
      <c r="D1699"/>
      <c r="E1699"/>
      <c r="F1699"/>
      <c r="G1699"/>
      <c r="H1699"/>
      <c r="I1699"/>
      <c r="J1699"/>
      <c r="K1699"/>
    </row>
    <row r="1700" spans="1:11" ht="15">
      <c r="A1700"/>
      <c r="B1700"/>
      <c r="C1700"/>
      <c r="D1700"/>
      <c r="E1700"/>
      <c r="F1700"/>
      <c r="G1700"/>
      <c r="H1700"/>
      <c r="I1700"/>
      <c r="J1700"/>
      <c r="K1700"/>
    </row>
    <row r="1701" spans="1:11" ht="15">
      <c r="A1701"/>
      <c r="B1701"/>
      <c r="C1701"/>
      <c r="D1701"/>
      <c r="E1701"/>
      <c r="F1701"/>
      <c r="G1701"/>
      <c r="H1701"/>
      <c r="I1701"/>
      <c r="J1701"/>
      <c r="K1701"/>
    </row>
    <row r="1702" spans="1:11" ht="15">
      <c r="A1702"/>
      <c r="B1702"/>
      <c r="C1702"/>
      <c r="D1702"/>
      <c r="E1702"/>
      <c r="F1702"/>
      <c r="G1702"/>
      <c r="H1702"/>
      <c r="I1702"/>
      <c r="J1702"/>
      <c r="K1702"/>
    </row>
    <row r="1703" spans="1:11" ht="15">
      <c r="A1703"/>
      <c r="B1703"/>
      <c r="C1703"/>
      <c r="D1703"/>
      <c r="E1703"/>
      <c r="F1703"/>
      <c r="G1703"/>
      <c r="H1703"/>
      <c r="I1703"/>
      <c r="J1703"/>
      <c r="K1703"/>
    </row>
    <row r="1704" spans="1:11" ht="15">
      <c r="A1704"/>
      <c r="B1704"/>
      <c r="C1704"/>
      <c r="D1704"/>
      <c r="E1704"/>
      <c r="F1704"/>
      <c r="G1704"/>
      <c r="H1704"/>
      <c r="I1704"/>
      <c r="J1704"/>
      <c r="K1704"/>
    </row>
    <row r="1705" spans="1:11" ht="15">
      <c r="A1705"/>
      <c r="B1705"/>
      <c r="C1705"/>
      <c r="D1705"/>
      <c r="E1705"/>
      <c r="F1705"/>
      <c r="G1705"/>
      <c r="H1705"/>
      <c r="I1705"/>
      <c r="J1705"/>
      <c r="K1705"/>
    </row>
    <row r="1706" spans="1:11" ht="15">
      <c r="A1706"/>
      <c r="B1706"/>
      <c r="C1706"/>
      <c r="D1706"/>
      <c r="E1706"/>
      <c r="F1706"/>
      <c r="G1706"/>
      <c r="H1706"/>
      <c r="I1706"/>
      <c r="J1706"/>
      <c r="K1706"/>
    </row>
    <row r="1707" spans="1:11" ht="15">
      <c r="A1707"/>
      <c r="B1707"/>
      <c r="C1707"/>
      <c r="D1707"/>
      <c r="E1707"/>
      <c r="F1707"/>
      <c r="G1707"/>
      <c r="H1707"/>
      <c r="I1707"/>
      <c r="J1707"/>
      <c r="K1707"/>
    </row>
    <row r="1708" spans="1:11" ht="15">
      <c r="A1708"/>
      <c r="B1708"/>
      <c r="C1708"/>
      <c r="D1708"/>
      <c r="E1708"/>
      <c r="F1708"/>
      <c r="G1708"/>
      <c r="H1708"/>
      <c r="I1708"/>
      <c r="J1708"/>
      <c r="K1708"/>
    </row>
    <row r="1709" spans="1:11" ht="15">
      <c r="A1709"/>
      <c r="B1709"/>
      <c r="C1709"/>
      <c r="D1709"/>
      <c r="E1709"/>
      <c r="F1709"/>
      <c r="G1709"/>
      <c r="H1709"/>
      <c r="I1709"/>
      <c r="J1709"/>
      <c r="K1709"/>
    </row>
    <row r="1710" spans="1:11" ht="15">
      <c r="A1710"/>
      <c r="B1710"/>
      <c r="C1710"/>
      <c r="D1710"/>
      <c r="E1710"/>
      <c r="F1710"/>
      <c r="G1710"/>
      <c r="H1710"/>
      <c r="I1710"/>
      <c r="J1710"/>
      <c r="K1710"/>
    </row>
    <row r="1711" spans="1:11" ht="15">
      <c r="A1711"/>
      <c r="B1711"/>
      <c r="C1711"/>
      <c r="D1711"/>
      <c r="E1711"/>
      <c r="F1711"/>
      <c r="G1711"/>
      <c r="H1711"/>
      <c r="I1711"/>
      <c r="J1711"/>
      <c r="K1711"/>
    </row>
    <row r="1712" spans="1:11" ht="15">
      <c r="A1712"/>
      <c r="B1712"/>
      <c r="C1712"/>
      <c r="D1712"/>
      <c r="E1712"/>
      <c r="F1712"/>
      <c r="G1712"/>
      <c r="H1712"/>
      <c r="I1712"/>
      <c r="J1712"/>
      <c r="K1712"/>
    </row>
    <row r="1713" spans="1:11" ht="15">
      <c r="A1713"/>
      <c r="B1713"/>
      <c r="C1713"/>
      <c r="D1713"/>
      <c r="E1713"/>
      <c r="F1713"/>
      <c r="G1713"/>
      <c r="H1713"/>
      <c r="I1713"/>
      <c r="J1713"/>
      <c r="K1713"/>
    </row>
    <row r="1714" spans="1:11" ht="15">
      <c r="A1714"/>
      <c r="B1714"/>
      <c r="C1714"/>
      <c r="D1714"/>
      <c r="E1714"/>
      <c r="F1714"/>
      <c r="G1714"/>
      <c r="H1714"/>
      <c r="I1714"/>
      <c r="J1714"/>
      <c r="K1714"/>
    </row>
    <row r="1715" spans="1:11" ht="15">
      <c r="A1715"/>
      <c r="B1715"/>
      <c r="C1715"/>
      <c r="D1715"/>
      <c r="E1715"/>
      <c r="F1715"/>
      <c r="G1715"/>
      <c r="H1715"/>
      <c r="I1715"/>
      <c r="J1715"/>
      <c r="K1715"/>
    </row>
    <row r="1716" spans="1:11" ht="15">
      <c r="A1716"/>
      <c r="B1716"/>
      <c r="C1716"/>
      <c r="D1716"/>
      <c r="E1716"/>
      <c r="F1716"/>
      <c r="G1716"/>
      <c r="H1716"/>
      <c r="I1716"/>
      <c r="J1716"/>
      <c r="K1716"/>
    </row>
    <row r="1717" spans="1:11" ht="15">
      <c r="A1717"/>
      <c r="B1717"/>
      <c r="C1717"/>
      <c r="D1717"/>
      <c r="E1717"/>
      <c r="F1717"/>
      <c r="G1717"/>
      <c r="H1717"/>
      <c r="I1717"/>
      <c r="J1717"/>
      <c r="K1717"/>
    </row>
    <row r="1718" spans="1:11" ht="15">
      <c r="A1718"/>
      <c r="B1718"/>
      <c r="C1718"/>
      <c r="D1718"/>
      <c r="E1718"/>
      <c r="F1718"/>
      <c r="G1718"/>
      <c r="H1718"/>
      <c r="I1718"/>
      <c r="J1718"/>
      <c r="K1718"/>
    </row>
    <row r="1719" spans="1:11" ht="15">
      <c r="A1719"/>
      <c r="B1719"/>
      <c r="C1719"/>
      <c r="D1719"/>
      <c r="E1719"/>
      <c r="F1719"/>
      <c r="G1719"/>
      <c r="H1719"/>
      <c r="I1719"/>
      <c r="J1719"/>
      <c r="K1719"/>
    </row>
    <row r="1720" spans="1:11" ht="15">
      <c r="A1720"/>
      <c r="B1720"/>
      <c r="C1720"/>
      <c r="D1720"/>
      <c r="E1720"/>
      <c r="F1720"/>
      <c r="G1720"/>
      <c r="H1720"/>
      <c r="I1720"/>
      <c r="J1720"/>
      <c r="K1720"/>
    </row>
    <row r="1721" spans="1:11" ht="15">
      <c r="A1721"/>
      <c r="B1721"/>
      <c r="C1721"/>
      <c r="D1721"/>
      <c r="E1721"/>
      <c r="F1721"/>
      <c r="G1721"/>
      <c r="H1721"/>
      <c r="I1721"/>
      <c r="J1721"/>
      <c r="K1721"/>
    </row>
    <row r="1722" spans="1:11" ht="15">
      <c r="A1722"/>
      <c r="B1722"/>
      <c r="C1722"/>
      <c r="D1722"/>
      <c r="E1722"/>
      <c r="F1722"/>
      <c r="G1722"/>
      <c r="H1722"/>
      <c r="I1722"/>
      <c r="J1722"/>
      <c r="K1722"/>
    </row>
    <row r="1723" spans="1:11" ht="15">
      <c r="A1723"/>
      <c r="B1723"/>
      <c r="C1723"/>
      <c r="D1723"/>
      <c r="E1723"/>
      <c r="F1723"/>
      <c r="G1723"/>
      <c r="H1723"/>
      <c r="I1723"/>
      <c r="J1723"/>
      <c r="K1723"/>
    </row>
    <row r="1724" spans="1:11" ht="15">
      <c r="A1724"/>
      <c r="B1724"/>
      <c r="C1724"/>
      <c r="D1724"/>
      <c r="E1724"/>
      <c r="F1724"/>
      <c r="G1724"/>
      <c r="H1724"/>
      <c r="I1724"/>
      <c r="J1724"/>
      <c r="K1724"/>
    </row>
    <row r="1725" spans="1:11" ht="15">
      <c r="A1725"/>
      <c r="B1725"/>
      <c r="C1725"/>
      <c r="D1725"/>
      <c r="E1725"/>
      <c r="F1725"/>
      <c r="G1725"/>
      <c r="H1725"/>
      <c r="I1725"/>
      <c r="J1725"/>
      <c r="K1725"/>
    </row>
    <row r="1726" spans="1:11" ht="15">
      <c r="A1726"/>
      <c r="B1726"/>
      <c r="C1726"/>
      <c r="D1726"/>
      <c r="E1726"/>
      <c r="F1726"/>
      <c r="G1726"/>
      <c r="H1726"/>
      <c r="I1726"/>
      <c r="J1726"/>
      <c r="K1726"/>
    </row>
    <row r="1727" spans="1:11" ht="15">
      <c r="A1727"/>
      <c r="B1727"/>
      <c r="C1727"/>
      <c r="D1727"/>
      <c r="E1727"/>
      <c r="F1727"/>
      <c r="G1727"/>
      <c r="H1727"/>
      <c r="I1727"/>
      <c r="J1727"/>
      <c r="K1727"/>
    </row>
    <row r="1728" spans="1:11" ht="15">
      <c r="A1728"/>
      <c r="B1728"/>
      <c r="C1728"/>
      <c r="D1728"/>
      <c r="E1728"/>
      <c r="F1728"/>
      <c r="G1728"/>
      <c r="H1728"/>
      <c r="I1728"/>
      <c r="J1728"/>
      <c r="K1728"/>
    </row>
    <row r="1729" spans="1:11" ht="15">
      <c r="A1729"/>
      <c r="B1729"/>
      <c r="C1729"/>
      <c r="D1729"/>
      <c r="E1729"/>
      <c r="F1729"/>
      <c r="G1729"/>
      <c r="H1729"/>
      <c r="I1729"/>
      <c r="J1729"/>
      <c r="K1729"/>
    </row>
    <row r="1730" spans="1:11" ht="15">
      <c r="A1730"/>
      <c r="B1730"/>
      <c r="C1730"/>
      <c r="D1730"/>
      <c r="E1730"/>
      <c r="F1730"/>
      <c r="G1730"/>
      <c r="H1730"/>
      <c r="I1730"/>
      <c r="J1730"/>
      <c r="K1730"/>
    </row>
    <row r="1731" spans="1:11" ht="15">
      <c r="A1731"/>
      <c r="B1731"/>
      <c r="C1731"/>
      <c r="D1731"/>
      <c r="E1731"/>
      <c r="F1731"/>
      <c r="G1731"/>
      <c r="H1731"/>
      <c r="I1731"/>
      <c r="J1731"/>
      <c r="K1731"/>
    </row>
    <row r="1732" spans="1:11" ht="15">
      <c r="A1732"/>
      <c r="B1732"/>
      <c r="C1732"/>
      <c r="D1732"/>
      <c r="E1732"/>
      <c r="F1732"/>
      <c r="G1732"/>
      <c r="H1732"/>
      <c r="I1732"/>
      <c r="J1732"/>
      <c r="K1732"/>
    </row>
    <row r="1733" spans="1:11" ht="15">
      <c r="A1733"/>
      <c r="B1733"/>
      <c r="C1733"/>
      <c r="D1733"/>
      <c r="E1733"/>
      <c r="F1733"/>
      <c r="G1733"/>
      <c r="H1733"/>
      <c r="I1733"/>
      <c r="J1733"/>
      <c r="K1733"/>
    </row>
    <row r="1734" spans="1:11" ht="15">
      <c r="A1734"/>
      <c r="B1734"/>
      <c r="C1734"/>
      <c r="D1734"/>
      <c r="E1734"/>
      <c r="F1734"/>
      <c r="G1734"/>
      <c r="H1734"/>
      <c r="I1734"/>
      <c r="J1734"/>
      <c r="K1734"/>
    </row>
    <row r="1735" spans="1:11" ht="15">
      <c r="A1735"/>
      <c r="B1735"/>
      <c r="C1735"/>
      <c r="D1735"/>
      <c r="E1735"/>
      <c r="F1735"/>
      <c r="G1735"/>
      <c r="H1735"/>
      <c r="I1735"/>
      <c r="J1735"/>
      <c r="K1735"/>
    </row>
    <row r="1736" spans="1:11" ht="15">
      <c r="A1736"/>
      <c r="B1736"/>
      <c r="C1736"/>
      <c r="D1736"/>
      <c r="E1736"/>
      <c r="F1736"/>
      <c r="G1736"/>
      <c r="H1736"/>
      <c r="I1736"/>
      <c r="J1736"/>
      <c r="K1736"/>
    </row>
    <row r="1737" spans="1:11" ht="15">
      <c r="A1737"/>
      <c r="B1737"/>
      <c r="C1737"/>
      <c r="D1737"/>
      <c r="E1737"/>
      <c r="F1737"/>
      <c r="G1737"/>
      <c r="H1737"/>
      <c r="I1737"/>
      <c r="J1737"/>
      <c r="K1737"/>
    </row>
    <row r="1738" spans="1:11" ht="15">
      <c r="A1738"/>
      <c r="B1738"/>
      <c r="C1738"/>
      <c r="D1738"/>
      <c r="E1738"/>
      <c r="F1738"/>
      <c r="G1738"/>
      <c r="H1738"/>
      <c r="I1738"/>
      <c r="J1738"/>
      <c r="K1738"/>
    </row>
    <row r="1739" spans="1:11" ht="15">
      <c r="A1739"/>
      <c r="B1739"/>
      <c r="C1739"/>
      <c r="D1739"/>
      <c r="E1739"/>
      <c r="F1739"/>
      <c r="G1739"/>
      <c r="H1739"/>
      <c r="I1739"/>
      <c r="J1739"/>
      <c r="K1739"/>
    </row>
    <row r="1740" spans="1:11" ht="15">
      <c r="A1740"/>
      <c r="B1740"/>
      <c r="C1740"/>
      <c r="D1740"/>
      <c r="E1740"/>
      <c r="F1740"/>
      <c r="G1740"/>
      <c r="H1740"/>
      <c r="I1740"/>
      <c r="J1740"/>
      <c r="K1740"/>
    </row>
    <row r="1741" spans="1:11" ht="15">
      <c r="A1741"/>
      <c r="B1741"/>
      <c r="C1741"/>
      <c r="D1741"/>
      <c r="E1741"/>
      <c r="F1741"/>
      <c r="G1741"/>
      <c r="H1741"/>
      <c r="I1741"/>
      <c r="J1741"/>
      <c r="K1741"/>
    </row>
    <row r="1742" spans="1:11" ht="15">
      <c r="A1742"/>
      <c r="B1742"/>
      <c r="C1742"/>
      <c r="D1742"/>
      <c r="E1742"/>
      <c r="F1742"/>
      <c r="G1742"/>
      <c r="H1742"/>
      <c r="I1742"/>
      <c r="J1742"/>
      <c r="K1742"/>
    </row>
    <row r="1743" spans="1:11" ht="15">
      <c r="A1743"/>
      <c r="B1743"/>
      <c r="C1743"/>
      <c r="D1743"/>
      <c r="E1743"/>
      <c r="F1743"/>
      <c r="G1743"/>
      <c r="H1743"/>
      <c r="I1743"/>
      <c r="J1743"/>
      <c r="K1743"/>
    </row>
    <row r="1744" spans="1:11" ht="15">
      <c r="A1744"/>
      <c r="B1744"/>
      <c r="C1744"/>
      <c r="D1744"/>
      <c r="E1744"/>
      <c r="F1744"/>
      <c r="G1744"/>
      <c r="H1744"/>
      <c r="I1744"/>
      <c r="J1744"/>
      <c r="K1744"/>
    </row>
    <row r="1745" spans="1:11" ht="15">
      <c r="A1745"/>
      <c r="B1745"/>
      <c r="C1745"/>
      <c r="D1745"/>
      <c r="E1745"/>
      <c r="F1745"/>
      <c r="G1745"/>
      <c r="H1745"/>
      <c r="I1745"/>
      <c r="J1745"/>
      <c r="K1745"/>
    </row>
    <row r="1746" spans="1:11" ht="15">
      <c r="A1746"/>
      <c r="B1746"/>
      <c r="C1746"/>
      <c r="D1746"/>
      <c r="E1746"/>
      <c r="F1746"/>
      <c r="G1746"/>
      <c r="H1746"/>
      <c r="I1746"/>
      <c r="J1746"/>
      <c r="K1746"/>
    </row>
    <row r="1747" spans="1:11" ht="15">
      <c r="A1747"/>
      <c r="B1747"/>
      <c r="C1747"/>
      <c r="D1747"/>
      <c r="E1747"/>
      <c r="F1747"/>
      <c r="G1747"/>
      <c r="H1747"/>
      <c r="I1747"/>
      <c r="J1747"/>
      <c r="K1747"/>
    </row>
    <row r="1748" spans="1:11" ht="15">
      <c r="A1748"/>
      <c r="B1748"/>
      <c r="C1748"/>
      <c r="D1748"/>
      <c r="E1748"/>
      <c r="F1748"/>
      <c r="G1748"/>
      <c r="H1748"/>
      <c r="I1748"/>
      <c r="J1748"/>
      <c r="K1748"/>
    </row>
    <row r="1749" spans="1:11" ht="15">
      <c r="A1749"/>
      <c r="B1749"/>
      <c r="C1749"/>
      <c r="D1749"/>
      <c r="E1749"/>
      <c r="F1749"/>
      <c r="G1749"/>
      <c r="H1749"/>
      <c r="I1749"/>
      <c r="J1749"/>
      <c r="K1749"/>
    </row>
    <row r="1750" spans="1:11" ht="15">
      <c r="A1750"/>
      <c r="B1750"/>
      <c r="C1750"/>
      <c r="D1750"/>
      <c r="E1750"/>
      <c r="F1750"/>
      <c r="G1750"/>
      <c r="H1750"/>
      <c r="I1750"/>
      <c r="J1750"/>
      <c r="K1750"/>
    </row>
    <row r="1751" spans="1:11" ht="15">
      <c r="A1751"/>
      <c r="B1751"/>
      <c r="C1751"/>
      <c r="D1751"/>
      <c r="E1751"/>
      <c r="F1751"/>
      <c r="G1751"/>
      <c r="H1751"/>
      <c r="I1751"/>
      <c r="J1751"/>
      <c r="K1751"/>
    </row>
    <row r="1752" spans="1:11" ht="15">
      <c r="A1752"/>
      <c r="B1752"/>
      <c r="C1752"/>
      <c r="D1752"/>
      <c r="E1752"/>
      <c r="F1752"/>
      <c r="G1752"/>
      <c r="H1752"/>
      <c r="I1752"/>
      <c r="J1752"/>
      <c r="K1752"/>
    </row>
    <row r="1753" spans="1:11" ht="15">
      <c r="A1753"/>
      <c r="B1753"/>
      <c r="C1753"/>
      <c r="D1753"/>
      <c r="E1753"/>
      <c r="F1753"/>
      <c r="G1753"/>
      <c r="H1753"/>
      <c r="I1753"/>
      <c r="J1753"/>
      <c r="K1753"/>
    </row>
    <row r="1754" spans="1:11" ht="15">
      <c r="A1754"/>
      <c r="B1754"/>
      <c r="C1754"/>
      <c r="D1754"/>
      <c r="E1754"/>
      <c r="F1754"/>
      <c r="G1754"/>
      <c r="H1754"/>
      <c r="I1754"/>
      <c r="J1754"/>
      <c r="K1754"/>
    </row>
    <row r="1755" spans="1:11" ht="15">
      <c r="A1755"/>
      <c r="B1755"/>
      <c r="C1755"/>
      <c r="D1755"/>
      <c r="E1755"/>
      <c r="F1755"/>
      <c r="G1755"/>
      <c r="H1755"/>
      <c r="I1755"/>
      <c r="J1755"/>
      <c r="K1755"/>
    </row>
    <row r="1756" spans="1:11" ht="15">
      <c r="A1756"/>
      <c r="B1756"/>
      <c r="C1756"/>
      <c r="D1756"/>
      <c r="E1756"/>
      <c r="F1756"/>
      <c r="G1756"/>
      <c r="H1756"/>
      <c r="I1756"/>
      <c r="J1756"/>
      <c r="K1756"/>
    </row>
    <row r="1757" spans="1:11" ht="15">
      <c r="A1757"/>
      <c r="B1757"/>
      <c r="C1757"/>
      <c r="D1757"/>
      <c r="E1757"/>
      <c r="F1757"/>
      <c r="G1757"/>
      <c r="H1757"/>
      <c r="I1757"/>
      <c r="J1757"/>
      <c r="K1757"/>
    </row>
    <row r="1758" spans="1:11" ht="15">
      <c r="A1758"/>
      <c r="B1758"/>
      <c r="C1758"/>
      <c r="D1758"/>
      <c r="E1758"/>
      <c r="F1758"/>
      <c r="G1758"/>
      <c r="H1758"/>
      <c r="I1758"/>
      <c r="J1758"/>
      <c r="K1758"/>
    </row>
    <row r="1759" spans="1:11" ht="15">
      <c r="A1759"/>
      <c r="B1759"/>
      <c r="C1759"/>
      <c r="D1759"/>
      <c r="E1759"/>
      <c r="F1759"/>
      <c r="G1759"/>
      <c r="H1759"/>
      <c r="I1759"/>
      <c r="J1759"/>
      <c r="K1759"/>
    </row>
    <row r="1760" spans="1:11" ht="15">
      <c r="A1760"/>
      <c r="B1760"/>
      <c r="C1760"/>
      <c r="D1760"/>
      <c r="E1760"/>
      <c r="F1760"/>
      <c r="G1760"/>
      <c r="H1760"/>
      <c r="I1760"/>
      <c r="J1760"/>
      <c r="K1760"/>
    </row>
    <row r="1761" spans="1:11" ht="15">
      <c r="A1761"/>
      <c r="B1761"/>
      <c r="C1761"/>
      <c r="D1761"/>
      <c r="E1761"/>
      <c r="F1761"/>
      <c r="G1761"/>
      <c r="H1761"/>
      <c r="I1761"/>
      <c r="J1761"/>
      <c r="K1761"/>
    </row>
    <row r="1762" spans="1:11" ht="15">
      <c r="A1762"/>
      <c r="B1762"/>
      <c r="C1762"/>
      <c r="D1762"/>
      <c r="E1762"/>
      <c r="F1762"/>
      <c r="G1762"/>
      <c r="H1762"/>
      <c r="I1762"/>
      <c r="J1762"/>
      <c r="K1762"/>
    </row>
    <row r="1763" spans="1:11" ht="15">
      <c r="A1763"/>
      <c r="B1763"/>
      <c r="C1763"/>
      <c r="D1763"/>
      <c r="E1763"/>
      <c r="F1763"/>
      <c r="G1763"/>
      <c r="H1763"/>
      <c r="I1763"/>
      <c r="J1763"/>
      <c r="K1763"/>
    </row>
    <row r="1764" spans="1:11" ht="15">
      <c r="A1764"/>
      <c r="B1764"/>
      <c r="C1764"/>
      <c r="D1764"/>
      <c r="E1764"/>
      <c r="F1764"/>
      <c r="G1764"/>
      <c r="H1764"/>
      <c r="I1764"/>
      <c r="J1764"/>
      <c r="K1764"/>
    </row>
    <row r="1765" spans="1:11" ht="15">
      <c r="A1765"/>
      <c r="B1765"/>
      <c r="C1765"/>
      <c r="D1765"/>
      <c r="E1765"/>
      <c r="F1765"/>
      <c r="G1765"/>
      <c r="H1765"/>
      <c r="I1765"/>
      <c r="J1765"/>
      <c r="K1765"/>
    </row>
    <row r="1766" spans="1:11" ht="15">
      <c r="A1766"/>
      <c r="B1766"/>
      <c r="C1766"/>
      <c r="D1766"/>
      <c r="E1766"/>
      <c r="F1766"/>
      <c r="G1766"/>
      <c r="H1766"/>
      <c r="I1766"/>
      <c r="J1766"/>
      <c r="K1766"/>
    </row>
    <row r="1767" spans="1:11" ht="15">
      <c r="A1767"/>
      <c r="B1767"/>
      <c r="C1767"/>
      <c r="D1767"/>
      <c r="E1767"/>
      <c r="F1767"/>
      <c r="G1767"/>
      <c r="H1767"/>
      <c r="I1767"/>
      <c r="J1767"/>
      <c r="K1767"/>
    </row>
    <row r="1768" spans="1:11" ht="15">
      <c r="A1768"/>
      <c r="B1768"/>
      <c r="C1768"/>
      <c r="D1768"/>
      <c r="E1768"/>
      <c r="F1768"/>
      <c r="G1768"/>
      <c r="H1768"/>
      <c r="I1768"/>
      <c r="J1768"/>
      <c r="K1768"/>
    </row>
    <row r="1769" spans="1:11" ht="15">
      <c r="A1769"/>
      <c r="B1769"/>
      <c r="C1769"/>
      <c r="D1769"/>
      <c r="E1769"/>
      <c r="F1769"/>
      <c r="G1769"/>
      <c r="H1769"/>
      <c r="I1769"/>
      <c r="J1769"/>
      <c r="K1769"/>
    </row>
    <row r="1770" spans="1:11" ht="15">
      <c r="A1770"/>
      <c r="B1770"/>
      <c r="C1770"/>
      <c r="D1770"/>
      <c r="E1770"/>
      <c r="F1770"/>
      <c r="G1770"/>
      <c r="H1770"/>
      <c r="I1770"/>
      <c r="J1770"/>
      <c r="K1770"/>
    </row>
    <row r="1771" spans="1:11" ht="15">
      <c r="A1771"/>
      <c r="B1771"/>
      <c r="C1771"/>
      <c r="D1771"/>
      <c r="E1771"/>
      <c r="F1771"/>
      <c r="G1771"/>
      <c r="H1771"/>
      <c r="I1771"/>
      <c r="J1771"/>
      <c r="K1771"/>
    </row>
    <row r="1772" spans="1:11" ht="15">
      <c r="A1772"/>
      <c r="B1772"/>
      <c r="C1772"/>
      <c r="D1772"/>
      <c r="E1772"/>
      <c r="F1772"/>
      <c r="G1772"/>
      <c r="H1772"/>
      <c r="I1772"/>
      <c r="J1772"/>
      <c r="K1772"/>
    </row>
    <row r="1773" spans="1:11" ht="15">
      <c r="A1773"/>
      <c r="B1773"/>
      <c r="C1773"/>
      <c r="D1773"/>
      <c r="E1773"/>
      <c r="F1773"/>
      <c r="G1773"/>
      <c r="H1773"/>
      <c r="I1773"/>
      <c r="J1773"/>
      <c r="K1773"/>
    </row>
    <row r="1774" spans="1:11" ht="15">
      <c r="A1774"/>
      <c r="B1774"/>
      <c r="C1774"/>
      <c r="D1774"/>
      <c r="E1774"/>
      <c r="F1774"/>
      <c r="G1774"/>
      <c r="H1774"/>
      <c r="I1774"/>
      <c r="J1774"/>
      <c r="K1774"/>
    </row>
    <row r="1775" spans="1:11" ht="15">
      <c r="A1775"/>
      <c r="B1775"/>
      <c r="C1775"/>
      <c r="D1775"/>
      <c r="E1775"/>
      <c r="F1775"/>
      <c r="G1775"/>
      <c r="H1775"/>
      <c r="I1775"/>
      <c r="J1775"/>
      <c r="K1775"/>
    </row>
    <row r="1776" spans="1:11" ht="15">
      <c r="A1776"/>
      <c r="B1776"/>
      <c r="C1776"/>
      <c r="D1776"/>
      <c r="E1776"/>
      <c r="F1776"/>
      <c r="G1776"/>
      <c r="H1776"/>
      <c r="I1776"/>
      <c r="J1776"/>
      <c r="K1776"/>
    </row>
    <row r="1777" spans="1:11" ht="15">
      <c r="A1777"/>
      <c r="B1777"/>
      <c r="C1777"/>
      <c r="D1777"/>
      <c r="E1777"/>
      <c r="F1777"/>
      <c r="G1777"/>
      <c r="H1777"/>
      <c r="I1777"/>
      <c r="J1777"/>
      <c r="K1777"/>
    </row>
    <row r="1778" spans="1:11" ht="15">
      <c r="A1778"/>
      <c r="B1778"/>
      <c r="C1778"/>
      <c r="D1778"/>
      <c r="E1778"/>
      <c r="F1778"/>
      <c r="G1778"/>
      <c r="H1778"/>
      <c r="I1778"/>
      <c r="J1778"/>
      <c r="K1778"/>
    </row>
    <row r="1779" spans="1:11" ht="15">
      <c r="A1779"/>
      <c r="B1779"/>
      <c r="C1779"/>
      <c r="D1779"/>
      <c r="E1779"/>
      <c r="F1779"/>
      <c r="G1779"/>
      <c r="H1779"/>
      <c r="I1779"/>
      <c r="J1779"/>
      <c r="K1779"/>
    </row>
    <row r="1780" spans="1:11" ht="15">
      <c r="A1780"/>
      <c r="B1780"/>
      <c r="C1780"/>
      <c r="D1780"/>
      <c r="E1780"/>
      <c r="F1780"/>
      <c r="G1780"/>
      <c r="H1780"/>
      <c r="I1780"/>
      <c r="J1780"/>
      <c r="K1780"/>
    </row>
    <row r="1781" spans="1:11" ht="15">
      <c r="A1781"/>
      <c r="B1781"/>
      <c r="C1781"/>
      <c r="D1781"/>
      <c r="E1781"/>
      <c r="F1781"/>
      <c r="G1781"/>
      <c r="H1781"/>
      <c r="I1781"/>
      <c r="J1781"/>
      <c r="K1781"/>
    </row>
    <row r="1782" spans="1:11" ht="15">
      <c r="A1782"/>
      <c r="B1782"/>
      <c r="C1782"/>
      <c r="D1782"/>
      <c r="E1782"/>
      <c r="F1782"/>
      <c r="G1782"/>
      <c r="H1782"/>
      <c r="I1782"/>
      <c r="J1782"/>
      <c r="K1782"/>
    </row>
    <row r="1783" spans="1:11" ht="15">
      <c r="A1783"/>
      <c r="B1783"/>
      <c r="C1783"/>
      <c r="D1783"/>
      <c r="E1783"/>
      <c r="F1783"/>
      <c r="G1783"/>
      <c r="H1783"/>
      <c r="I1783"/>
      <c r="J1783"/>
      <c r="K1783"/>
    </row>
    <row r="1784" spans="1:11" ht="15">
      <c r="A1784"/>
      <c r="B1784"/>
      <c r="C1784"/>
      <c r="D1784"/>
      <c r="E1784"/>
      <c r="F1784"/>
      <c r="G1784"/>
      <c r="H1784"/>
      <c r="I1784"/>
      <c r="J1784"/>
      <c r="K1784"/>
    </row>
    <row r="1785" spans="1:11" ht="15">
      <c r="A1785"/>
      <c r="B1785"/>
      <c r="C1785"/>
      <c r="D1785"/>
      <c r="E1785"/>
      <c r="F1785"/>
      <c r="G1785"/>
      <c r="H1785"/>
      <c r="I1785"/>
      <c r="J1785"/>
      <c r="K1785"/>
    </row>
    <row r="1786" spans="1:11" ht="15">
      <c r="A1786"/>
      <c r="B1786"/>
      <c r="C1786"/>
      <c r="D1786"/>
      <c r="E1786"/>
      <c r="F1786"/>
      <c r="G1786"/>
      <c r="H1786"/>
      <c r="I1786"/>
      <c r="J1786"/>
      <c r="K1786"/>
    </row>
    <row r="1787" spans="1:11" ht="15">
      <c r="A1787"/>
      <c r="B1787"/>
      <c r="C1787"/>
      <c r="D1787"/>
      <c r="E1787"/>
      <c r="F1787"/>
      <c r="G1787"/>
      <c r="H1787"/>
      <c r="I1787"/>
      <c r="J1787"/>
      <c r="K1787"/>
    </row>
    <row r="1788" spans="1:11" ht="15">
      <c r="A1788"/>
      <c r="B1788"/>
      <c r="C1788"/>
      <c r="D1788"/>
      <c r="E1788"/>
      <c r="F1788"/>
      <c r="G1788"/>
      <c r="H1788"/>
      <c r="I1788"/>
      <c r="J1788"/>
      <c r="K1788"/>
    </row>
    <row r="1789" spans="1:11" ht="15">
      <c r="A1789"/>
      <c r="B1789"/>
      <c r="C1789"/>
      <c r="D1789"/>
      <c r="E1789"/>
      <c r="F1789"/>
      <c r="G1789"/>
      <c r="H1789"/>
      <c r="I1789"/>
      <c r="J1789"/>
      <c r="K1789"/>
    </row>
    <row r="1790" spans="1:11" ht="15">
      <c r="A1790"/>
      <c r="B1790"/>
      <c r="C1790"/>
      <c r="D1790"/>
      <c r="E1790"/>
      <c r="F1790"/>
      <c r="G1790"/>
      <c r="H1790"/>
      <c r="I1790"/>
      <c r="J1790"/>
      <c r="K1790"/>
    </row>
    <row r="1791" spans="1:11" ht="15">
      <c r="A1791"/>
      <c r="B1791"/>
      <c r="C1791"/>
      <c r="D1791"/>
      <c r="E1791"/>
      <c r="F1791"/>
      <c r="G1791"/>
      <c r="H1791"/>
      <c r="I1791"/>
      <c r="J1791"/>
      <c r="K1791"/>
    </row>
    <row r="1792" spans="1:11" ht="15">
      <c r="A1792"/>
      <c r="B1792"/>
      <c r="C1792"/>
      <c r="D1792"/>
      <c r="E1792"/>
      <c r="F1792"/>
      <c r="G1792"/>
      <c r="H1792"/>
      <c r="I1792"/>
      <c r="J1792"/>
      <c r="K1792"/>
    </row>
    <row r="1793" spans="1:11" ht="15">
      <c r="A1793"/>
      <c r="B1793"/>
      <c r="C1793"/>
      <c r="D1793"/>
      <c r="E1793"/>
      <c r="F1793"/>
      <c r="G1793"/>
      <c r="H1793"/>
      <c r="I1793"/>
      <c r="J1793"/>
      <c r="K1793"/>
    </row>
    <row r="1794" spans="1:11" ht="15">
      <c r="A1794"/>
      <c r="B1794"/>
      <c r="C1794"/>
      <c r="D1794"/>
      <c r="E1794"/>
      <c r="F1794"/>
      <c r="G1794"/>
      <c r="H1794"/>
      <c r="I1794"/>
      <c r="J1794"/>
      <c r="K1794"/>
    </row>
    <row r="1795" spans="1:11" ht="15">
      <c r="A1795"/>
      <c r="B1795"/>
      <c r="C1795"/>
      <c r="D1795"/>
      <c r="E1795"/>
      <c r="F1795"/>
      <c r="G1795"/>
      <c r="H1795"/>
      <c r="I1795"/>
      <c r="J1795"/>
      <c r="K1795"/>
    </row>
    <row r="1796" spans="1:11" ht="15">
      <c r="A1796"/>
      <c r="B1796"/>
      <c r="C1796"/>
      <c r="D1796"/>
      <c r="E1796"/>
      <c r="F1796"/>
      <c r="G1796"/>
      <c r="H1796"/>
      <c r="I1796"/>
      <c r="J1796"/>
      <c r="K1796"/>
    </row>
    <row r="1797" spans="1:11" ht="15">
      <c r="A1797"/>
      <c r="B1797"/>
      <c r="C1797"/>
      <c r="D1797"/>
      <c r="E1797"/>
      <c r="F1797"/>
      <c r="G1797"/>
      <c r="H1797"/>
      <c r="I1797"/>
      <c r="J1797"/>
      <c r="K1797"/>
    </row>
    <row r="1798" spans="1:11" ht="15">
      <c r="A1798"/>
      <c r="B1798"/>
      <c r="C1798"/>
      <c r="D1798"/>
      <c r="E1798"/>
      <c r="F1798"/>
      <c r="G1798"/>
      <c r="H1798"/>
      <c r="I1798"/>
      <c r="J1798"/>
      <c r="K1798"/>
    </row>
    <row r="1799" spans="1:11" ht="15">
      <c r="A1799"/>
      <c r="B1799"/>
      <c r="C1799"/>
      <c r="D1799"/>
      <c r="E1799"/>
      <c r="F1799"/>
      <c r="G1799"/>
      <c r="H1799"/>
      <c r="I1799"/>
      <c r="J1799"/>
      <c r="K1799"/>
    </row>
    <row r="1800" spans="1:11" ht="15">
      <c r="A1800"/>
      <c r="B1800"/>
      <c r="C1800"/>
      <c r="D1800"/>
      <c r="E1800"/>
      <c r="F1800"/>
      <c r="G1800"/>
      <c r="H1800"/>
      <c r="I1800"/>
      <c r="J1800"/>
      <c r="K1800"/>
    </row>
    <row r="1801" spans="1:11" ht="15">
      <c r="A1801"/>
      <c r="B1801"/>
      <c r="C1801"/>
      <c r="D1801"/>
      <c r="E1801"/>
      <c r="F1801"/>
      <c r="G1801"/>
      <c r="H1801"/>
      <c r="I1801"/>
      <c r="J1801"/>
      <c r="K1801"/>
    </row>
    <row r="1802" spans="1:11" ht="15">
      <c r="A1802"/>
      <c r="B1802"/>
      <c r="C1802"/>
      <c r="D1802"/>
      <c r="E1802"/>
      <c r="F1802"/>
      <c r="G1802"/>
      <c r="H1802"/>
      <c r="I1802"/>
      <c r="J1802"/>
      <c r="K1802"/>
    </row>
    <row r="1803" spans="1:11" ht="15">
      <c r="A1803"/>
      <c r="B1803"/>
      <c r="C1803"/>
      <c r="D1803"/>
      <c r="E1803"/>
      <c r="F1803"/>
      <c r="G1803"/>
      <c r="H1803"/>
      <c r="I1803"/>
      <c r="J1803"/>
      <c r="K1803"/>
    </row>
    <row r="1804" spans="1:11" ht="15">
      <c r="A1804"/>
      <c r="B1804"/>
      <c r="C1804"/>
      <c r="D1804"/>
      <c r="E1804"/>
      <c r="F1804"/>
      <c r="G1804"/>
      <c r="H1804"/>
      <c r="I1804"/>
      <c r="J1804"/>
      <c r="K1804"/>
    </row>
    <row r="1805" spans="1:11" ht="15">
      <c r="A1805"/>
      <c r="B1805"/>
      <c r="C1805"/>
      <c r="D1805"/>
      <c r="E1805"/>
      <c r="F1805"/>
      <c r="G1805"/>
      <c r="H1805"/>
      <c r="I1805"/>
      <c r="J1805"/>
      <c r="K1805"/>
    </row>
    <row r="1806" spans="1:11" ht="15">
      <c r="A1806"/>
      <c r="B1806"/>
      <c r="C1806"/>
      <c r="D1806"/>
      <c r="E1806"/>
      <c r="F1806"/>
      <c r="G1806"/>
      <c r="H1806"/>
      <c r="I1806"/>
      <c r="J1806"/>
      <c r="K1806"/>
    </row>
    <row r="1807" spans="1:11" ht="15">
      <c r="A1807"/>
      <c r="B1807"/>
      <c r="C1807"/>
      <c r="D1807"/>
      <c r="E1807"/>
      <c r="F1807"/>
      <c r="G1807"/>
      <c r="H1807"/>
      <c r="I1807"/>
      <c r="J1807"/>
      <c r="K1807"/>
    </row>
    <row r="1808" spans="1:11" ht="15">
      <c r="A1808"/>
      <c r="B1808"/>
      <c r="C1808"/>
      <c r="D1808"/>
      <c r="E1808"/>
      <c r="F1808"/>
      <c r="G1808"/>
      <c r="H1808"/>
      <c r="I1808"/>
      <c r="J1808"/>
      <c r="K1808"/>
    </row>
    <row r="1809" spans="1:11" ht="15">
      <c r="A1809"/>
      <c r="B1809"/>
      <c r="C1809"/>
      <c r="D1809"/>
      <c r="E1809"/>
      <c r="F1809"/>
      <c r="G1809"/>
      <c r="H1809"/>
      <c r="I1809"/>
      <c r="J1809"/>
      <c r="K1809"/>
    </row>
    <row r="1810" spans="1:11" ht="15">
      <c r="A1810"/>
      <c r="B1810"/>
      <c r="C1810"/>
      <c r="D1810"/>
      <c r="E1810"/>
      <c r="F1810"/>
      <c r="G1810"/>
      <c r="H1810"/>
      <c r="I1810"/>
      <c r="J1810"/>
      <c r="K1810"/>
    </row>
    <row r="1811" spans="1:11" ht="15">
      <c r="A1811"/>
      <c r="B1811"/>
      <c r="C1811"/>
      <c r="D1811"/>
      <c r="E1811"/>
      <c r="F1811"/>
      <c r="G1811"/>
      <c r="H1811"/>
      <c r="I1811"/>
      <c r="J1811"/>
      <c r="K1811"/>
    </row>
    <row r="1812" spans="1:11" ht="15">
      <c r="A1812"/>
      <c r="B1812"/>
      <c r="C1812"/>
      <c r="D1812"/>
      <c r="E1812"/>
      <c r="F1812"/>
      <c r="G1812"/>
      <c r="H1812"/>
      <c r="I1812"/>
      <c r="J1812"/>
      <c r="K1812"/>
    </row>
    <row r="1813" spans="1:11" ht="15">
      <c r="A1813"/>
      <c r="B1813"/>
      <c r="C1813"/>
      <c r="D1813"/>
      <c r="E1813"/>
      <c r="F1813"/>
      <c r="G1813"/>
      <c r="H1813"/>
      <c r="I1813"/>
      <c r="J1813"/>
      <c r="K1813"/>
    </row>
    <row r="1814" spans="1:11" ht="15">
      <c r="A1814"/>
      <c r="B1814"/>
      <c r="C1814"/>
      <c r="D1814"/>
      <c r="E1814"/>
      <c r="F1814"/>
      <c r="G1814"/>
      <c r="H1814"/>
      <c r="I1814"/>
      <c r="J1814"/>
      <c r="K1814"/>
    </row>
    <row r="1815" spans="1:11" ht="15">
      <c r="A1815"/>
      <c r="B1815"/>
      <c r="C1815"/>
      <c r="D1815"/>
      <c r="E1815"/>
      <c r="F1815"/>
      <c r="G1815"/>
      <c r="H1815"/>
      <c r="I1815"/>
      <c r="J1815"/>
      <c r="K1815"/>
    </row>
    <row r="1816" spans="1:11" ht="15">
      <c r="A1816"/>
      <c r="B1816"/>
      <c r="C1816"/>
      <c r="D1816"/>
      <c r="E1816"/>
      <c r="F1816"/>
      <c r="G1816"/>
      <c r="H1816"/>
      <c r="I1816"/>
      <c r="J1816"/>
      <c r="K1816"/>
    </row>
    <row r="1817" spans="1:11" ht="15">
      <c r="A1817"/>
      <c r="B1817"/>
      <c r="C1817"/>
      <c r="D1817"/>
      <c r="E1817"/>
      <c r="F1817"/>
      <c r="G1817"/>
      <c r="H1817"/>
      <c r="I1817"/>
      <c r="J1817"/>
      <c r="K1817"/>
    </row>
    <row r="1818" spans="1:11" ht="15">
      <c r="A1818"/>
      <c r="B1818"/>
      <c r="C1818"/>
      <c r="D1818"/>
      <c r="E1818"/>
      <c r="F1818"/>
      <c r="G1818"/>
      <c r="H1818"/>
      <c r="I1818"/>
      <c r="J1818"/>
      <c r="K1818"/>
    </row>
    <row r="1819" spans="1:11" ht="15">
      <c r="A1819"/>
      <c r="B1819"/>
      <c r="C1819"/>
      <c r="D1819"/>
      <c r="E1819"/>
      <c r="F1819"/>
      <c r="G1819"/>
      <c r="H1819"/>
      <c r="I1819"/>
      <c r="J1819"/>
      <c r="K1819"/>
    </row>
    <row r="1820" spans="1:11" ht="15">
      <c r="A1820"/>
      <c r="B1820"/>
      <c r="C1820"/>
      <c r="D1820"/>
      <c r="E1820"/>
      <c r="F1820"/>
      <c r="G1820"/>
      <c r="H1820"/>
      <c r="I1820"/>
      <c r="J1820"/>
      <c r="K1820"/>
    </row>
    <row r="1821" spans="1:11" ht="15">
      <c r="A1821"/>
      <c r="B1821"/>
      <c r="C1821"/>
      <c r="D1821"/>
      <c r="E1821"/>
      <c r="F1821"/>
      <c r="G1821"/>
      <c r="H1821"/>
      <c r="I1821"/>
      <c r="J1821"/>
      <c r="K1821"/>
    </row>
    <row r="1822" spans="1:11" ht="15">
      <c r="A1822"/>
      <c r="B1822"/>
      <c r="C1822"/>
      <c r="D1822"/>
      <c r="E1822"/>
      <c r="F1822"/>
      <c r="G1822"/>
      <c r="H1822"/>
      <c r="I1822"/>
      <c r="J1822"/>
      <c r="K1822"/>
    </row>
    <row r="1823" spans="1:11" ht="15">
      <c r="A1823"/>
      <c r="B1823"/>
      <c r="C1823"/>
      <c r="D1823"/>
      <c r="E1823"/>
      <c r="F1823"/>
      <c r="G1823"/>
      <c r="H1823"/>
      <c r="I1823"/>
      <c r="J1823"/>
      <c r="K1823"/>
    </row>
    <row r="1824" spans="1:11" ht="15">
      <c r="A1824"/>
      <c r="B1824"/>
      <c r="C1824"/>
      <c r="D1824"/>
      <c r="E1824"/>
      <c r="F1824"/>
      <c r="G1824"/>
      <c r="H1824"/>
      <c r="I1824"/>
      <c r="J1824"/>
      <c r="K1824"/>
    </row>
    <row r="1825" spans="1:11" ht="15">
      <c r="A1825"/>
      <c r="B1825"/>
      <c r="C1825"/>
      <c r="D1825"/>
      <c r="E1825"/>
      <c r="F1825"/>
      <c r="G1825"/>
      <c r="H1825"/>
      <c r="I1825"/>
      <c r="J1825"/>
      <c r="K1825"/>
    </row>
    <row r="1826" spans="1:11" ht="15">
      <c r="A1826"/>
      <c r="B1826"/>
      <c r="C1826"/>
      <c r="D1826"/>
      <c r="E1826"/>
      <c r="F1826"/>
      <c r="G1826"/>
      <c r="H1826"/>
      <c r="I1826"/>
      <c r="J1826"/>
      <c r="K1826"/>
    </row>
    <row r="1827" spans="1:11" ht="15">
      <c r="A1827"/>
      <c r="B1827"/>
      <c r="C1827"/>
      <c r="D1827"/>
      <c r="E1827"/>
      <c r="F1827"/>
      <c r="G1827"/>
      <c r="H1827"/>
      <c r="I1827"/>
      <c r="J1827"/>
      <c r="K1827"/>
    </row>
    <row r="1828" spans="1:11" ht="15">
      <c r="A1828"/>
      <c r="B1828"/>
      <c r="C1828"/>
      <c r="D1828"/>
      <c r="E1828"/>
      <c r="F1828"/>
      <c r="G1828"/>
      <c r="H1828"/>
      <c r="I1828"/>
      <c r="J1828"/>
      <c r="K1828"/>
    </row>
    <row r="1829" spans="1:11" ht="15">
      <c r="A1829"/>
      <c r="B1829"/>
      <c r="C1829"/>
      <c r="D1829"/>
      <c r="E1829"/>
      <c r="F1829"/>
      <c r="G1829"/>
      <c r="H1829"/>
      <c r="I1829"/>
      <c r="J1829"/>
      <c r="K1829"/>
    </row>
    <row r="1830" spans="1:11" ht="15">
      <c r="A1830"/>
      <c r="B1830"/>
      <c r="C1830"/>
      <c r="D1830"/>
      <c r="E1830"/>
      <c r="F1830"/>
      <c r="G1830"/>
      <c r="H1830"/>
      <c r="I1830"/>
      <c r="J1830"/>
      <c r="K1830"/>
    </row>
    <row r="1831" spans="1:11" ht="15">
      <c r="A1831"/>
      <c r="B1831"/>
      <c r="C1831"/>
      <c r="D1831"/>
      <c r="E1831"/>
      <c r="F1831"/>
      <c r="G1831"/>
      <c r="H1831"/>
      <c r="I1831"/>
      <c r="J1831"/>
      <c r="K1831"/>
    </row>
    <row r="1832" spans="1:11" ht="15">
      <c r="A1832"/>
      <c r="B1832"/>
      <c r="C1832"/>
      <c r="D1832"/>
      <c r="E1832"/>
      <c r="F1832"/>
      <c r="G1832"/>
      <c r="H1832"/>
      <c r="I1832"/>
      <c r="J1832"/>
      <c r="K1832"/>
    </row>
    <row r="1833" spans="1:11" ht="15">
      <c r="A1833"/>
      <c r="B1833"/>
      <c r="C1833"/>
      <c r="D1833"/>
      <c r="E1833"/>
      <c r="F1833"/>
      <c r="G1833"/>
      <c r="H1833"/>
      <c r="I1833"/>
      <c r="J1833"/>
      <c r="K1833"/>
    </row>
    <row r="1834" spans="1:11" ht="15">
      <c r="A1834"/>
      <c r="B1834"/>
      <c r="C1834"/>
      <c r="D1834"/>
      <c r="E1834"/>
      <c r="F1834"/>
      <c r="G1834"/>
      <c r="H1834"/>
      <c r="I1834"/>
      <c r="J1834"/>
      <c r="K1834"/>
    </row>
    <row r="1835" spans="1:11" ht="15">
      <c r="A1835"/>
      <c r="B1835"/>
      <c r="C1835"/>
      <c r="D1835"/>
      <c r="E1835"/>
      <c r="F1835"/>
      <c r="G1835"/>
      <c r="H1835"/>
      <c r="I1835"/>
      <c r="J1835"/>
      <c r="K1835"/>
    </row>
    <row r="1836" spans="1:11" ht="15">
      <c r="A1836"/>
      <c r="B1836"/>
      <c r="C1836"/>
      <c r="D1836"/>
      <c r="E1836"/>
      <c r="F1836"/>
      <c r="G1836"/>
      <c r="H1836"/>
      <c r="I1836"/>
      <c r="J1836"/>
      <c r="K1836"/>
    </row>
    <row r="1837" spans="1:11" ht="15">
      <c r="A1837"/>
      <c r="B1837"/>
      <c r="C1837"/>
      <c r="D1837"/>
      <c r="E1837"/>
      <c r="F1837"/>
      <c r="G1837"/>
      <c r="H1837"/>
      <c r="I1837"/>
      <c r="J1837"/>
      <c r="K1837"/>
    </row>
    <row r="1838" spans="1:11" ht="15">
      <c r="A1838"/>
      <c r="B1838"/>
      <c r="C1838"/>
      <c r="D1838"/>
      <c r="E1838"/>
      <c r="F1838"/>
      <c r="G1838"/>
      <c r="H1838"/>
      <c r="I1838"/>
      <c r="J1838"/>
      <c r="K1838"/>
    </row>
    <row r="1839" spans="1:11" ht="15">
      <c r="A1839"/>
      <c r="B1839"/>
      <c r="C1839"/>
      <c r="D1839"/>
      <c r="E1839"/>
      <c r="F1839"/>
      <c r="G1839"/>
      <c r="H1839"/>
      <c r="I1839"/>
      <c r="J1839"/>
      <c r="K1839"/>
    </row>
    <row r="1840" spans="1:11" ht="15">
      <c r="A1840"/>
      <c r="B1840"/>
      <c r="C1840"/>
      <c r="D1840"/>
      <c r="E1840"/>
      <c r="F1840"/>
      <c r="G1840"/>
      <c r="H1840"/>
      <c r="I1840"/>
      <c r="J1840"/>
      <c r="K1840"/>
    </row>
    <row r="1841" spans="1:11" ht="15">
      <c r="A1841"/>
      <c r="B1841"/>
      <c r="C1841"/>
      <c r="D1841"/>
      <c r="E1841"/>
      <c r="F1841"/>
      <c r="G1841"/>
      <c r="H1841"/>
      <c r="I1841"/>
      <c r="J1841"/>
      <c r="K1841"/>
    </row>
    <row r="1842" spans="1:11" ht="15">
      <c r="A1842"/>
      <c r="B1842"/>
      <c r="C1842"/>
      <c r="D1842"/>
      <c r="E1842"/>
      <c r="F1842"/>
      <c r="G1842"/>
      <c r="H1842"/>
      <c r="I1842"/>
      <c r="J1842"/>
      <c r="K1842"/>
    </row>
    <row r="1843" spans="1:11" ht="15">
      <c r="A1843"/>
      <c r="B1843"/>
      <c r="C1843"/>
      <c r="D1843"/>
      <c r="E1843"/>
      <c r="F1843"/>
      <c r="G1843"/>
      <c r="H1843"/>
      <c r="I1843"/>
      <c r="J1843"/>
      <c r="K1843"/>
    </row>
    <row r="1844" spans="1:11" ht="15">
      <c r="A1844"/>
      <c r="B1844"/>
      <c r="C1844"/>
      <c r="D1844"/>
      <c r="E1844"/>
      <c r="F1844"/>
      <c r="G1844"/>
      <c r="H1844"/>
      <c r="I1844"/>
      <c r="J1844"/>
      <c r="K1844"/>
    </row>
    <row r="1845" spans="1:11" ht="15">
      <c r="A1845"/>
      <c r="B1845"/>
      <c r="C1845"/>
      <c r="D1845"/>
      <c r="E1845"/>
      <c r="F1845"/>
      <c r="G1845"/>
      <c r="H1845"/>
      <c r="I1845"/>
      <c r="J1845"/>
      <c r="K1845"/>
    </row>
    <row r="1846" spans="1:11" ht="15">
      <c r="A1846"/>
      <c r="B1846"/>
      <c r="C1846"/>
      <c r="D1846"/>
      <c r="E1846"/>
      <c r="F1846"/>
      <c r="G1846"/>
      <c r="H1846"/>
      <c r="I1846"/>
      <c r="J1846"/>
      <c r="K1846"/>
    </row>
    <row r="1847" spans="1:11" ht="15">
      <c r="A1847"/>
      <c r="B1847"/>
      <c r="C1847"/>
      <c r="D1847"/>
      <c r="E1847"/>
      <c r="F1847"/>
      <c r="G1847"/>
      <c r="H1847"/>
      <c r="I1847"/>
      <c r="J1847"/>
      <c r="K1847"/>
    </row>
    <row r="1848" spans="1:11" ht="15">
      <c r="A1848"/>
      <c r="B1848"/>
      <c r="C1848"/>
      <c r="D1848"/>
      <c r="E1848"/>
      <c r="F1848"/>
      <c r="G1848"/>
      <c r="H1848"/>
      <c r="I1848"/>
      <c r="J1848"/>
      <c r="K1848"/>
    </row>
    <row r="1849" spans="1:11" ht="15">
      <c r="A1849"/>
      <c r="B1849"/>
      <c r="C1849"/>
      <c r="D1849"/>
      <c r="E1849"/>
      <c r="F1849"/>
      <c r="G1849"/>
      <c r="H1849"/>
      <c r="I1849"/>
      <c r="J1849"/>
      <c r="K1849"/>
    </row>
    <row r="1850" spans="1:11" ht="15">
      <c r="A1850"/>
      <c r="B1850"/>
      <c r="C1850"/>
      <c r="D1850"/>
      <c r="E1850"/>
      <c r="F1850"/>
      <c r="G1850"/>
      <c r="H1850"/>
      <c r="I1850"/>
      <c r="J1850"/>
      <c r="K1850"/>
    </row>
    <row r="1851" spans="1:11" ht="15">
      <c r="A1851"/>
      <c r="B1851"/>
      <c r="C1851"/>
      <c r="D1851"/>
      <c r="E1851"/>
      <c r="F1851"/>
      <c r="G1851"/>
      <c r="H1851"/>
      <c r="I1851"/>
      <c r="J1851"/>
      <c r="K1851"/>
    </row>
    <row r="1852" spans="1:11" ht="15">
      <c r="A1852"/>
      <c r="B1852"/>
      <c r="C1852"/>
      <c r="D1852"/>
      <c r="E1852"/>
      <c r="F1852"/>
      <c r="G1852"/>
      <c r="H1852"/>
      <c r="I1852"/>
      <c r="J1852"/>
      <c r="K1852"/>
    </row>
    <row r="1853" spans="1:11" ht="15">
      <c r="A1853"/>
      <c r="B1853"/>
      <c r="C1853"/>
      <c r="D1853"/>
      <c r="E1853"/>
      <c r="F1853"/>
      <c r="G1853"/>
      <c r="H1853"/>
      <c r="I1853"/>
      <c r="J1853"/>
      <c r="K1853"/>
    </row>
    <row r="1854" spans="1:11" ht="15">
      <c r="A1854"/>
      <c r="B1854"/>
      <c r="C1854"/>
      <c r="D1854"/>
      <c r="E1854"/>
      <c r="F1854"/>
      <c r="G1854"/>
      <c r="H1854"/>
      <c r="I1854"/>
      <c r="J1854"/>
      <c r="K1854"/>
    </row>
    <row r="1855" spans="1:11" ht="15">
      <c r="A1855"/>
      <c r="B1855"/>
      <c r="C1855"/>
      <c r="D1855"/>
      <c r="E1855"/>
      <c r="F1855"/>
      <c r="G1855"/>
      <c r="H1855"/>
      <c r="I1855"/>
      <c r="J1855"/>
      <c r="K1855"/>
    </row>
    <row r="1856" spans="1:11" ht="15">
      <c r="A1856"/>
      <c r="B1856"/>
      <c r="C1856"/>
      <c r="D1856"/>
      <c r="E1856"/>
      <c r="F1856"/>
      <c r="G1856"/>
      <c r="H1856"/>
      <c r="I1856"/>
      <c r="J1856"/>
      <c r="K1856"/>
    </row>
    <row r="1857" spans="1:11" ht="15">
      <c r="A1857"/>
      <c r="B1857"/>
      <c r="C1857"/>
      <c r="D1857"/>
      <c r="E1857"/>
      <c r="F1857"/>
      <c r="G1857"/>
      <c r="H1857"/>
      <c r="I1857"/>
      <c r="J1857"/>
      <c r="K1857"/>
    </row>
    <row r="1858" spans="1:11" ht="15">
      <c r="A1858"/>
      <c r="B1858"/>
      <c r="C1858"/>
      <c r="D1858"/>
      <c r="E1858"/>
      <c r="F1858"/>
      <c r="G1858"/>
      <c r="H1858"/>
      <c r="I1858"/>
      <c r="J1858"/>
      <c r="K1858"/>
    </row>
    <row r="1859" spans="1:11" ht="15">
      <c r="A1859"/>
      <c r="B1859"/>
      <c r="C1859"/>
      <c r="D1859"/>
      <c r="E1859"/>
      <c r="F1859"/>
      <c r="G1859"/>
      <c r="H1859"/>
      <c r="I1859"/>
      <c r="J1859"/>
      <c r="K1859"/>
    </row>
    <row r="1860" spans="1:11" ht="15">
      <c r="A1860"/>
      <c r="B1860"/>
      <c r="C1860"/>
      <c r="D1860"/>
      <c r="E1860"/>
      <c r="F1860"/>
      <c r="G1860"/>
      <c r="H1860"/>
      <c r="I1860"/>
      <c r="J1860"/>
      <c r="K1860"/>
    </row>
    <row r="1861" spans="1:11" ht="15">
      <c r="A1861"/>
      <c r="B1861"/>
      <c r="C1861"/>
      <c r="D1861"/>
      <c r="E1861"/>
      <c r="F1861"/>
      <c r="G1861"/>
      <c r="H1861"/>
      <c r="I1861"/>
      <c r="J1861"/>
      <c r="K1861"/>
    </row>
    <row r="1862" spans="1:11" ht="15">
      <c r="A1862"/>
      <c r="B1862"/>
      <c r="C1862"/>
      <c r="D1862"/>
      <c r="E1862"/>
      <c r="F1862"/>
      <c r="G1862"/>
      <c r="H1862"/>
      <c r="I1862"/>
      <c r="J1862"/>
      <c r="K1862"/>
    </row>
    <row r="1863" spans="1:11" ht="15">
      <c r="A1863"/>
      <c r="B1863"/>
      <c r="C1863"/>
      <c r="D1863"/>
      <c r="E1863"/>
      <c r="F1863"/>
      <c r="G1863"/>
      <c r="H1863"/>
      <c r="I1863"/>
      <c r="J1863"/>
      <c r="K1863"/>
    </row>
    <row r="1864" spans="1:11" ht="15">
      <c r="A1864"/>
      <c r="B1864"/>
      <c r="C1864"/>
      <c r="D1864"/>
      <c r="E1864"/>
      <c r="F1864"/>
      <c r="G1864"/>
      <c r="H1864"/>
      <c r="I1864"/>
      <c r="J1864"/>
      <c r="K1864"/>
    </row>
    <row r="1865" spans="1:11" ht="15">
      <c r="A1865"/>
      <c r="B1865"/>
      <c r="C1865"/>
      <c r="D1865"/>
      <c r="E1865"/>
      <c r="F1865"/>
      <c r="G1865"/>
      <c r="H1865"/>
      <c r="I1865"/>
      <c r="J1865"/>
      <c r="K1865"/>
    </row>
    <row r="1866" spans="1:11" ht="15">
      <c r="A1866"/>
      <c r="B1866"/>
      <c r="C1866"/>
      <c r="D1866"/>
      <c r="E1866"/>
      <c r="F1866"/>
      <c r="G1866"/>
      <c r="H1866"/>
      <c r="I1866"/>
      <c r="J1866"/>
      <c r="K1866"/>
    </row>
    <row r="1867" spans="1:11" ht="15">
      <c r="A1867"/>
      <c r="B1867"/>
      <c r="C1867"/>
      <c r="D1867"/>
      <c r="E1867"/>
      <c r="F1867"/>
      <c r="G1867"/>
      <c r="H1867"/>
      <c r="I1867"/>
      <c r="J1867"/>
      <c r="K1867"/>
    </row>
    <row r="1868" spans="1:11" ht="15">
      <c r="A1868"/>
      <c r="B1868"/>
      <c r="C1868"/>
      <c r="D1868"/>
      <c r="E1868"/>
      <c r="F1868"/>
      <c r="G1868"/>
      <c r="H1868"/>
      <c r="I1868"/>
      <c r="J1868"/>
      <c r="K1868"/>
    </row>
    <row r="1869" spans="1:11" ht="15">
      <c r="A1869"/>
      <c r="B1869"/>
      <c r="C1869"/>
      <c r="D1869"/>
      <c r="E1869"/>
      <c r="F1869"/>
      <c r="G1869"/>
      <c r="H1869"/>
      <c r="I1869"/>
      <c r="J1869"/>
      <c r="K1869"/>
    </row>
    <row r="1870" spans="1:11" ht="15">
      <c r="A1870"/>
      <c r="B1870"/>
      <c r="C1870"/>
      <c r="D1870"/>
      <c r="E1870"/>
      <c r="F1870"/>
      <c r="G1870"/>
      <c r="H1870"/>
      <c r="I1870"/>
      <c r="J1870"/>
      <c r="K1870"/>
    </row>
    <row r="1871" spans="1:11" ht="15">
      <c r="A1871"/>
      <c r="B1871"/>
      <c r="C1871"/>
      <c r="D1871"/>
      <c r="E1871"/>
      <c r="F1871"/>
      <c r="G1871"/>
      <c r="H1871"/>
      <c r="I1871"/>
      <c r="J1871"/>
      <c r="K1871"/>
    </row>
    <row r="1872" spans="1:11" ht="15">
      <c r="A1872"/>
      <c r="B1872"/>
      <c r="C1872"/>
      <c r="D1872"/>
      <c r="E1872"/>
      <c r="F1872"/>
      <c r="G1872"/>
      <c r="H1872"/>
      <c r="I1872"/>
      <c r="J1872"/>
      <c r="K1872"/>
    </row>
    <row r="1873" spans="1:11" ht="15">
      <c r="A1873"/>
      <c r="B1873"/>
      <c r="C1873"/>
      <c r="D1873"/>
      <c r="E1873"/>
      <c r="F1873"/>
      <c r="G1873"/>
      <c r="H1873"/>
      <c r="I1873"/>
      <c r="J1873"/>
      <c r="K1873"/>
    </row>
    <row r="1874" spans="1:11" ht="15">
      <c r="A1874"/>
      <c r="B1874"/>
      <c r="C1874"/>
      <c r="D1874"/>
      <c r="E1874"/>
      <c r="F1874"/>
      <c r="G1874"/>
      <c r="H1874"/>
      <c r="I1874"/>
      <c r="J1874"/>
      <c r="K1874"/>
    </row>
    <row r="1875" spans="1:11" ht="15">
      <c r="A1875"/>
      <c r="B1875"/>
      <c r="C1875"/>
      <c r="D1875"/>
      <c r="E1875"/>
      <c r="F1875"/>
      <c r="G1875"/>
      <c r="H1875"/>
      <c r="I1875"/>
      <c r="J1875"/>
      <c r="K1875"/>
    </row>
    <row r="1876" spans="1:11" ht="15">
      <c r="A1876"/>
      <c r="B1876"/>
      <c r="C1876"/>
      <c r="D1876"/>
      <c r="E1876"/>
      <c r="F1876"/>
      <c r="G1876"/>
      <c r="H1876"/>
      <c r="I1876"/>
      <c r="J1876"/>
      <c r="K1876"/>
    </row>
    <row r="1877" spans="1:11" ht="15">
      <c r="A1877"/>
      <c r="B1877"/>
      <c r="C1877"/>
      <c r="D1877"/>
      <c r="E1877"/>
      <c r="F1877"/>
      <c r="G1877"/>
      <c r="H1877"/>
      <c r="I1877"/>
      <c r="J1877"/>
      <c r="K1877"/>
    </row>
    <row r="1878" spans="1:11" ht="15">
      <c r="A1878"/>
      <c r="B1878"/>
      <c r="C1878"/>
      <c r="D1878"/>
      <c r="E1878"/>
      <c r="F1878"/>
      <c r="G1878"/>
      <c r="H1878"/>
      <c r="I1878"/>
      <c r="J1878"/>
      <c r="K1878"/>
    </row>
    <row r="1879" spans="1:11" ht="15">
      <c r="A1879"/>
      <c r="B1879"/>
      <c r="C1879"/>
      <c r="D1879"/>
      <c r="E1879"/>
      <c r="F1879"/>
      <c r="G1879"/>
      <c r="H1879"/>
      <c r="I1879"/>
      <c r="J1879"/>
      <c r="K1879"/>
    </row>
    <row r="1880" spans="1:11" ht="15">
      <c r="A1880"/>
      <c r="B1880"/>
      <c r="C1880"/>
      <c r="D1880"/>
      <c r="E1880"/>
      <c r="F1880"/>
      <c r="G1880"/>
      <c r="H1880"/>
      <c r="I1880"/>
      <c r="J1880"/>
      <c r="K1880"/>
    </row>
    <row r="1881" spans="1:11" ht="15">
      <c r="A1881"/>
      <c r="B1881"/>
      <c r="C1881"/>
      <c r="D1881"/>
      <c r="E1881"/>
      <c r="F1881"/>
      <c r="G1881"/>
      <c r="H1881"/>
      <c r="I1881"/>
      <c r="J1881"/>
      <c r="K1881"/>
    </row>
    <row r="1882" spans="1:11" ht="15">
      <c r="A1882"/>
      <c r="B1882"/>
      <c r="C1882"/>
      <c r="D1882"/>
      <c r="E1882"/>
      <c r="F1882"/>
      <c r="G1882"/>
      <c r="H1882"/>
      <c r="I1882"/>
      <c r="J1882"/>
      <c r="K1882"/>
    </row>
    <row r="1883" spans="1:11" ht="15">
      <c r="A1883"/>
      <c r="B1883"/>
      <c r="C1883"/>
      <c r="D1883"/>
      <c r="E1883"/>
      <c r="F1883"/>
      <c r="G1883"/>
      <c r="H1883"/>
      <c r="I1883"/>
      <c r="J1883"/>
      <c r="K1883"/>
    </row>
    <row r="1884" spans="1:11" ht="15">
      <c r="A1884"/>
      <c r="B1884"/>
      <c r="C1884"/>
      <c r="D1884"/>
      <c r="E1884"/>
      <c r="F1884"/>
      <c r="G1884"/>
      <c r="H1884"/>
      <c r="I1884"/>
      <c r="J1884"/>
      <c r="K1884"/>
    </row>
    <row r="1885" spans="1:11" ht="15">
      <c r="A1885"/>
      <c r="B1885"/>
      <c r="C1885"/>
      <c r="D1885"/>
      <c r="E1885"/>
      <c r="F1885"/>
      <c r="G1885"/>
      <c r="H1885"/>
      <c r="I1885"/>
      <c r="J1885"/>
      <c r="K1885"/>
    </row>
    <row r="1886" spans="1:11" ht="15">
      <c r="A1886"/>
      <c r="B1886"/>
      <c r="C1886"/>
      <c r="D1886"/>
      <c r="E1886"/>
      <c r="F1886"/>
      <c r="G1886"/>
      <c r="H1886"/>
      <c r="I1886"/>
      <c r="J1886"/>
      <c r="K1886"/>
    </row>
    <row r="1887" spans="1:11" ht="15">
      <c r="A1887"/>
      <c r="B1887"/>
      <c r="C1887"/>
      <c r="D1887"/>
      <c r="E1887"/>
      <c r="F1887"/>
      <c r="G1887"/>
      <c r="H1887"/>
      <c r="I1887"/>
      <c r="J1887"/>
      <c r="K1887"/>
    </row>
    <row r="1888" spans="1:11" ht="15">
      <c r="A1888"/>
      <c r="B1888"/>
      <c r="C1888"/>
      <c r="D1888"/>
      <c r="E1888"/>
      <c r="F1888"/>
      <c r="G1888"/>
      <c r="H1888"/>
      <c r="I1888"/>
      <c r="J1888"/>
      <c r="K1888"/>
    </row>
    <row r="1889" spans="1:11" ht="15">
      <c r="A1889"/>
      <c r="B1889"/>
      <c r="C1889"/>
      <c r="D1889"/>
      <c r="E1889"/>
      <c r="F1889"/>
      <c r="G1889"/>
      <c r="H1889"/>
      <c r="I1889"/>
      <c r="J1889"/>
      <c r="K1889"/>
    </row>
    <row r="1890" spans="1:11" ht="15">
      <c r="A1890"/>
      <c r="B1890"/>
      <c r="C1890"/>
      <c r="D1890"/>
      <c r="E1890"/>
      <c r="F1890"/>
      <c r="G1890"/>
      <c r="H1890"/>
      <c r="I1890"/>
      <c r="J1890"/>
      <c r="K1890"/>
    </row>
    <row r="1891" spans="1:11" ht="15">
      <c r="A1891"/>
      <c r="B1891"/>
      <c r="C1891"/>
      <c r="D1891"/>
      <c r="E1891"/>
      <c r="F1891"/>
      <c r="G1891"/>
      <c r="H1891"/>
      <c r="I1891"/>
      <c r="J1891"/>
      <c r="K1891"/>
    </row>
    <row r="1892" spans="1:11" ht="15">
      <c r="A1892"/>
      <c r="B1892"/>
      <c r="C1892"/>
      <c r="D1892"/>
      <c r="E1892"/>
      <c r="F1892"/>
      <c r="G1892"/>
      <c r="H1892"/>
      <c r="I1892"/>
      <c r="J1892"/>
      <c r="K1892"/>
    </row>
    <row r="1893" spans="1:11" ht="15">
      <c r="A1893"/>
      <c r="B1893"/>
      <c r="C1893"/>
      <c r="D1893"/>
      <c r="E1893"/>
      <c r="F1893"/>
      <c r="G1893"/>
      <c r="H1893"/>
      <c r="I1893"/>
      <c r="J1893"/>
      <c r="K1893"/>
    </row>
    <row r="1894" spans="1:11" ht="15">
      <c r="A1894"/>
      <c r="B1894"/>
      <c r="C1894"/>
      <c r="D1894"/>
      <c r="E1894"/>
      <c r="F1894"/>
      <c r="G1894"/>
      <c r="H1894"/>
      <c r="I1894"/>
      <c r="J1894"/>
      <c r="K1894"/>
    </row>
    <row r="1895" spans="1:11" ht="15">
      <c r="A1895"/>
      <c r="B1895"/>
      <c r="C1895"/>
      <c r="D1895"/>
      <c r="E1895"/>
      <c r="F1895"/>
      <c r="G1895"/>
      <c r="H1895"/>
      <c r="I1895"/>
      <c r="J1895"/>
      <c r="K1895"/>
    </row>
    <row r="1896" spans="1:11" ht="15">
      <c r="A1896"/>
      <c r="B1896"/>
      <c r="C1896"/>
      <c r="D1896"/>
      <c r="E1896"/>
      <c r="F1896"/>
      <c r="G1896"/>
      <c r="H1896"/>
      <c r="I1896"/>
      <c r="J1896"/>
      <c r="K1896"/>
    </row>
    <row r="1897" spans="1:11" ht="15">
      <c r="A1897"/>
      <c r="B1897"/>
      <c r="C1897"/>
      <c r="D1897"/>
      <c r="E1897"/>
      <c r="F1897"/>
      <c r="G1897"/>
      <c r="H1897"/>
      <c r="I1897"/>
      <c r="J1897"/>
      <c r="K1897"/>
    </row>
    <row r="1898" spans="1:11" ht="15">
      <c r="A1898"/>
      <c r="B1898"/>
      <c r="C1898"/>
      <c r="D1898"/>
      <c r="E1898"/>
      <c r="F1898"/>
      <c r="G1898"/>
      <c r="H1898"/>
      <c r="I1898"/>
      <c r="J1898"/>
      <c r="K1898"/>
    </row>
    <row r="1899" spans="1:11" ht="15">
      <c r="A1899"/>
      <c r="B1899"/>
      <c r="C1899"/>
      <c r="D1899"/>
      <c r="E1899"/>
      <c r="F1899"/>
      <c r="G1899"/>
      <c r="H1899"/>
      <c r="I1899"/>
      <c r="J1899"/>
      <c r="K1899"/>
    </row>
    <row r="1900" spans="1:11" ht="15">
      <c r="A1900"/>
      <c r="B1900"/>
      <c r="C1900"/>
      <c r="D1900"/>
      <c r="E1900"/>
      <c r="F1900"/>
      <c r="G1900"/>
      <c r="H1900"/>
      <c r="I1900"/>
      <c r="J1900"/>
      <c r="K1900"/>
    </row>
    <row r="1901" spans="1:11" ht="15">
      <c r="A1901"/>
      <c r="B1901"/>
      <c r="C1901"/>
      <c r="D1901"/>
      <c r="E1901"/>
      <c r="F1901"/>
      <c r="G1901"/>
      <c r="H1901"/>
      <c r="I1901"/>
      <c r="J1901"/>
      <c r="K1901"/>
    </row>
    <row r="1902" spans="1:11" ht="15">
      <c r="A1902"/>
      <c r="B1902"/>
      <c r="C1902"/>
      <c r="D1902"/>
      <c r="E1902"/>
      <c r="F1902"/>
      <c r="G1902"/>
      <c r="H1902"/>
      <c r="I1902"/>
      <c r="J1902"/>
      <c r="K1902"/>
    </row>
    <row r="1903" spans="1:11" ht="15">
      <c r="A1903"/>
      <c r="B1903"/>
      <c r="C1903"/>
      <c r="D1903"/>
      <c r="E1903"/>
      <c r="F1903"/>
      <c r="G1903"/>
      <c r="H1903"/>
      <c r="I1903"/>
      <c r="J1903"/>
      <c r="K1903"/>
    </row>
    <row r="1904" spans="1:11" ht="15">
      <c r="A1904"/>
      <c r="B1904"/>
      <c r="C1904"/>
      <c r="D1904"/>
      <c r="E1904"/>
      <c r="F1904"/>
      <c r="G1904"/>
      <c r="H1904"/>
      <c r="I1904"/>
      <c r="J1904"/>
      <c r="K1904"/>
    </row>
    <row r="1905" spans="1:11" ht="15">
      <c r="A1905"/>
      <c r="B1905"/>
      <c r="C1905"/>
      <c r="D1905"/>
      <c r="E1905"/>
      <c r="F1905"/>
      <c r="G1905"/>
      <c r="H1905"/>
      <c r="I1905"/>
      <c r="J1905"/>
      <c r="K1905"/>
    </row>
    <row r="1906" spans="1:11" ht="15">
      <c r="A1906"/>
      <c r="B1906"/>
      <c r="C1906"/>
      <c r="D1906"/>
      <c r="E1906"/>
      <c r="F1906"/>
      <c r="G1906"/>
      <c r="H1906"/>
      <c r="I1906"/>
      <c r="J1906"/>
      <c r="K1906"/>
    </row>
    <row r="1907" spans="1:11" ht="15">
      <c r="A1907"/>
      <c r="B1907"/>
      <c r="C1907"/>
      <c r="D1907"/>
      <c r="E1907"/>
      <c r="F1907"/>
      <c r="G1907"/>
      <c r="H1907"/>
      <c r="I1907"/>
      <c r="J1907"/>
      <c r="K1907"/>
    </row>
    <row r="1908" spans="1:11" ht="15">
      <c r="A1908"/>
      <c r="B1908"/>
      <c r="C1908"/>
      <c r="D1908"/>
      <c r="E1908"/>
      <c r="F1908"/>
      <c r="G1908"/>
      <c r="H1908"/>
      <c r="I1908"/>
      <c r="J1908"/>
      <c r="K1908"/>
    </row>
    <row r="1909" spans="1:11" ht="15">
      <c r="A1909"/>
      <c r="B1909"/>
      <c r="C1909"/>
      <c r="D1909"/>
      <c r="E1909"/>
      <c r="F1909"/>
      <c r="G1909"/>
      <c r="H1909"/>
      <c r="I1909"/>
      <c r="J1909"/>
      <c r="K1909"/>
    </row>
    <row r="1910" spans="1:11" ht="15">
      <c r="A1910"/>
      <c r="B1910"/>
      <c r="C1910"/>
      <c r="D1910"/>
      <c r="E1910"/>
      <c r="F1910"/>
      <c r="G1910"/>
      <c r="H1910"/>
      <c r="I1910"/>
      <c r="J1910"/>
      <c r="K1910"/>
    </row>
    <row r="1911" spans="1:11" ht="15">
      <c r="A1911"/>
      <c r="B1911"/>
      <c r="C1911"/>
      <c r="D1911"/>
      <c r="E1911"/>
      <c r="F1911"/>
      <c r="G1911"/>
      <c r="H1911"/>
      <c r="I1911"/>
      <c r="J1911"/>
      <c r="K1911"/>
    </row>
    <row r="1912" spans="1:11" ht="15">
      <c r="A1912"/>
      <c r="B1912"/>
      <c r="C1912"/>
      <c r="D1912"/>
      <c r="E1912"/>
      <c r="F1912"/>
      <c r="G1912"/>
      <c r="H1912"/>
      <c r="I1912"/>
      <c r="J1912"/>
      <c r="K1912"/>
    </row>
    <row r="1913" spans="1:11" ht="15">
      <c r="A1913"/>
      <c r="B1913"/>
      <c r="C1913"/>
      <c r="D1913"/>
      <c r="E1913"/>
      <c r="F1913"/>
      <c r="G1913"/>
      <c r="H1913"/>
      <c r="I1913"/>
      <c r="J1913"/>
      <c r="K1913"/>
    </row>
    <row r="1914" spans="1:11" ht="15">
      <c r="A1914"/>
      <c r="B1914"/>
      <c r="C1914"/>
      <c r="D1914"/>
      <c r="E1914"/>
      <c r="F1914"/>
      <c r="G1914"/>
      <c r="H1914"/>
      <c r="I1914"/>
      <c r="J1914"/>
      <c r="K1914"/>
    </row>
    <row r="1915" spans="1:11" ht="15">
      <c r="A1915"/>
      <c r="B1915"/>
      <c r="C1915"/>
      <c r="D1915"/>
      <c r="E1915"/>
      <c r="F1915"/>
      <c r="G1915"/>
      <c r="H1915"/>
      <c r="I1915"/>
      <c r="J1915"/>
      <c r="K1915"/>
    </row>
    <row r="1916" spans="1:11" ht="15">
      <c r="A1916"/>
      <c r="B1916"/>
      <c r="C1916"/>
      <c r="D1916"/>
      <c r="E1916"/>
      <c r="F1916"/>
      <c r="G1916"/>
      <c r="H1916"/>
      <c r="I1916"/>
      <c r="J1916"/>
      <c r="K1916"/>
    </row>
    <row r="1917" spans="1:11" ht="15">
      <c r="A1917"/>
      <c r="B1917"/>
      <c r="C1917"/>
      <c r="D1917"/>
      <c r="E1917"/>
      <c r="F1917"/>
      <c r="G1917"/>
      <c r="H1917"/>
      <c r="I1917"/>
      <c r="J1917"/>
      <c r="K1917"/>
    </row>
    <row r="1918" spans="1:11" ht="15">
      <c r="A1918"/>
      <c r="B1918"/>
      <c r="C1918"/>
      <c r="D1918"/>
      <c r="E1918"/>
      <c r="F1918"/>
      <c r="G1918"/>
      <c r="H1918"/>
      <c r="I1918"/>
      <c r="J1918"/>
      <c r="K1918"/>
    </row>
    <row r="1919" spans="1:11" ht="15">
      <c r="A1919"/>
      <c r="B1919"/>
      <c r="C1919"/>
      <c r="D1919"/>
      <c r="E1919"/>
      <c r="F1919"/>
      <c r="G1919"/>
      <c r="H1919"/>
      <c r="I1919"/>
      <c r="J1919"/>
      <c r="K1919"/>
    </row>
    <row r="1920" spans="1:11" ht="15">
      <c r="A1920"/>
      <c r="B1920"/>
      <c r="C1920"/>
      <c r="D1920"/>
      <c r="E1920"/>
      <c r="F1920"/>
      <c r="G1920"/>
      <c r="H1920"/>
      <c r="I1920"/>
      <c r="J1920"/>
      <c r="K1920"/>
    </row>
    <row r="1921" spans="1:11" ht="15">
      <c r="A1921"/>
      <c r="B1921"/>
      <c r="C1921"/>
      <c r="D1921"/>
      <c r="E1921"/>
      <c r="F1921"/>
      <c r="G1921"/>
      <c r="H1921"/>
      <c r="I1921"/>
      <c r="J1921"/>
      <c r="K1921"/>
    </row>
    <row r="1922" spans="1:11" ht="15">
      <c r="A1922"/>
      <c r="B1922"/>
      <c r="C1922"/>
      <c r="D1922"/>
      <c r="E1922"/>
      <c r="F1922"/>
      <c r="G1922"/>
      <c r="H1922"/>
      <c r="I1922"/>
      <c r="J1922"/>
      <c r="K1922"/>
    </row>
    <row r="1923" spans="1:11" ht="15">
      <c r="A1923"/>
      <c r="B1923"/>
      <c r="C1923"/>
      <c r="D1923"/>
      <c r="E1923"/>
      <c r="F1923"/>
      <c r="G1923"/>
      <c r="H1923"/>
      <c r="I1923"/>
      <c r="J1923"/>
      <c r="K1923"/>
    </row>
    <row r="1924" spans="1:11" ht="15">
      <c r="A1924"/>
      <c r="B1924"/>
      <c r="C1924"/>
      <c r="D1924"/>
      <c r="E1924"/>
      <c r="F1924"/>
      <c r="G1924"/>
      <c r="H1924"/>
      <c r="I1924"/>
      <c r="J1924"/>
      <c r="K1924"/>
    </row>
    <row r="1925" spans="1:11" ht="15">
      <c r="A1925"/>
      <c r="B1925"/>
      <c r="C1925"/>
      <c r="D1925"/>
      <c r="E1925"/>
      <c r="F1925"/>
      <c r="G1925"/>
      <c r="H1925"/>
      <c r="I1925"/>
      <c r="J1925"/>
      <c r="K1925"/>
    </row>
    <row r="1926" spans="1:11" ht="15">
      <c r="A1926"/>
      <c r="B1926"/>
      <c r="C1926"/>
      <c r="D1926"/>
      <c r="E1926"/>
      <c r="F1926"/>
      <c r="G1926"/>
      <c r="H1926"/>
      <c r="I1926"/>
      <c r="J1926"/>
      <c r="K1926"/>
    </row>
    <row r="1927" spans="1:11" ht="15">
      <c r="A1927"/>
      <c r="B1927"/>
      <c r="C1927"/>
      <c r="D1927"/>
      <c r="E1927"/>
      <c r="F1927"/>
      <c r="G1927"/>
      <c r="H1927"/>
      <c r="I1927"/>
      <c r="J1927"/>
      <c r="K1927"/>
    </row>
    <row r="1928" spans="1:11" ht="15">
      <c r="A1928"/>
      <c r="B1928"/>
      <c r="C1928"/>
      <c r="D1928"/>
      <c r="E1928"/>
      <c r="F1928"/>
      <c r="G1928"/>
      <c r="H1928"/>
      <c r="I1928"/>
      <c r="J1928"/>
      <c r="K1928"/>
    </row>
    <row r="1929" spans="1:11" ht="15">
      <c r="A1929"/>
      <c r="B1929"/>
      <c r="C1929"/>
      <c r="D1929"/>
      <c r="E1929"/>
      <c r="F1929"/>
      <c r="G1929"/>
      <c r="H1929"/>
      <c r="I1929"/>
      <c r="J1929"/>
      <c r="K1929"/>
    </row>
    <row r="1930" spans="1:11" ht="15">
      <c r="A1930"/>
      <c r="B1930"/>
      <c r="C1930"/>
      <c r="D1930"/>
      <c r="E1930"/>
      <c r="F1930"/>
      <c r="G1930"/>
      <c r="H1930"/>
      <c r="I1930"/>
      <c r="J1930"/>
      <c r="K1930"/>
    </row>
    <row r="1931" spans="1:11" ht="15">
      <c r="A1931"/>
      <c r="B1931"/>
      <c r="C1931"/>
      <c r="D1931"/>
      <c r="E1931"/>
      <c r="F1931"/>
      <c r="G1931"/>
      <c r="H1931"/>
      <c r="I1931"/>
      <c r="J1931"/>
      <c r="K1931"/>
    </row>
    <row r="1932" spans="1:11" ht="15">
      <c r="A1932"/>
      <c r="B1932"/>
      <c r="C1932"/>
      <c r="D1932"/>
      <c r="E1932"/>
      <c r="F1932"/>
      <c r="G1932"/>
      <c r="H1932"/>
      <c r="I1932"/>
      <c r="J1932"/>
      <c r="K1932"/>
    </row>
    <row r="1933" spans="1:11" ht="15">
      <c r="A1933"/>
      <c r="B1933"/>
      <c r="C1933"/>
      <c r="D1933"/>
      <c r="E1933"/>
      <c r="F1933"/>
      <c r="G1933"/>
      <c r="H1933"/>
      <c r="I1933"/>
      <c r="J1933"/>
      <c r="K1933"/>
    </row>
    <row r="1934" spans="1:11" ht="15">
      <c r="A1934"/>
      <c r="B1934"/>
      <c r="C1934"/>
      <c r="D1934"/>
      <c r="E1934"/>
      <c r="F1934"/>
      <c r="G1934"/>
      <c r="H1934"/>
      <c r="I1934"/>
      <c r="J1934"/>
      <c r="K1934"/>
    </row>
    <row r="1935" spans="1:11" ht="15">
      <c r="A1935"/>
      <c r="B1935"/>
      <c r="C1935"/>
      <c r="D1935"/>
      <c r="E1935"/>
      <c r="F1935"/>
      <c r="G1935"/>
      <c r="H1935"/>
      <c r="I1935"/>
      <c r="J1935"/>
      <c r="K1935"/>
    </row>
    <row r="1936" spans="1:11" ht="15">
      <c r="A1936"/>
      <c r="B1936"/>
      <c r="C1936"/>
      <c r="D1936"/>
      <c r="E1936"/>
      <c r="F1936"/>
      <c r="G1936"/>
      <c r="H1936"/>
      <c r="I1936"/>
      <c r="J1936"/>
      <c r="K1936"/>
    </row>
    <row r="1937" spans="1:11" ht="15">
      <c r="A1937"/>
      <c r="B1937"/>
      <c r="C1937"/>
      <c r="D1937"/>
      <c r="E1937"/>
      <c r="F1937"/>
      <c r="G1937"/>
      <c r="H1937"/>
      <c r="I1937"/>
      <c r="J1937"/>
      <c r="K1937"/>
    </row>
    <row r="1938" spans="1:11" ht="15">
      <c r="A1938"/>
      <c r="B1938"/>
      <c r="C1938"/>
      <c r="D1938"/>
      <c r="E1938"/>
      <c r="F1938"/>
      <c r="G1938"/>
      <c r="H1938"/>
      <c r="I1938"/>
      <c r="J1938"/>
      <c r="K1938"/>
    </row>
    <row r="1939" spans="1:11" ht="15">
      <c r="A1939"/>
      <c r="B1939"/>
      <c r="C1939"/>
      <c r="D1939"/>
      <c r="E1939"/>
      <c r="F1939"/>
      <c r="G1939"/>
      <c r="H1939"/>
      <c r="I1939"/>
      <c r="J1939"/>
      <c r="K1939"/>
    </row>
    <row r="1940" spans="1:11" ht="15">
      <c r="A1940"/>
      <c r="B1940"/>
      <c r="C1940"/>
      <c r="D1940"/>
      <c r="E1940"/>
      <c r="F1940"/>
      <c r="G1940"/>
      <c r="H1940"/>
      <c r="I1940"/>
      <c r="J1940"/>
      <c r="K1940"/>
    </row>
    <row r="1941" spans="1:11" ht="15">
      <c r="A1941"/>
      <c r="B1941"/>
      <c r="C1941"/>
      <c r="D1941"/>
      <c r="E1941"/>
      <c r="F1941"/>
      <c r="G1941"/>
      <c r="H1941"/>
      <c r="I1941"/>
      <c r="J1941"/>
      <c r="K1941"/>
    </row>
    <row r="1942" spans="1:11" ht="15">
      <c r="A1942"/>
      <c r="B1942"/>
      <c r="C1942"/>
      <c r="D1942"/>
      <c r="E1942"/>
      <c r="F1942"/>
      <c r="G1942"/>
      <c r="H1942"/>
      <c r="I1942"/>
      <c r="J1942"/>
      <c r="K1942"/>
    </row>
    <row r="1943" spans="1:11" ht="15">
      <c r="A1943"/>
      <c r="B1943"/>
      <c r="C1943"/>
      <c r="D1943"/>
      <c r="E1943"/>
      <c r="F1943"/>
      <c r="G1943"/>
      <c r="H1943"/>
      <c r="I1943"/>
      <c r="J1943"/>
      <c r="K1943"/>
    </row>
    <row r="1944" spans="1:11" ht="15">
      <c r="A1944"/>
      <c r="B1944"/>
      <c r="C1944"/>
      <c r="D1944"/>
      <c r="E1944"/>
      <c r="F1944"/>
      <c r="G1944"/>
      <c r="H1944"/>
      <c r="I1944"/>
      <c r="J1944"/>
      <c r="K1944"/>
    </row>
    <row r="1945" spans="1:11" ht="15">
      <c r="A1945"/>
      <c r="B1945"/>
      <c r="C1945"/>
      <c r="D1945"/>
      <c r="E1945"/>
      <c r="F1945"/>
      <c r="G1945"/>
      <c r="H1945"/>
      <c r="I1945"/>
      <c r="J1945"/>
      <c r="K1945"/>
    </row>
    <row r="1946" spans="1:11" ht="15">
      <c r="A1946"/>
      <c r="B1946"/>
      <c r="C1946"/>
      <c r="D1946"/>
      <c r="E1946"/>
      <c r="F1946"/>
      <c r="G1946"/>
      <c r="H1946"/>
      <c r="I1946"/>
      <c r="J1946"/>
      <c r="K1946"/>
    </row>
    <row r="1947" spans="1:11" ht="15">
      <c r="A1947"/>
      <c r="B1947"/>
      <c r="C1947"/>
      <c r="D1947"/>
      <c r="E1947"/>
      <c r="F1947"/>
      <c r="G1947"/>
      <c r="H1947"/>
      <c r="I1947"/>
      <c r="J1947"/>
      <c r="K1947"/>
    </row>
    <row r="1948" spans="1:11" ht="15">
      <c r="A1948"/>
      <c r="B1948"/>
      <c r="C1948"/>
      <c r="D1948"/>
      <c r="E1948"/>
      <c r="F1948"/>
      <c r="G1948"/>
      <c r="H1948"/>
      <c r="I1948"/>
      <c r="J1948"/>
      <c r="K1948"/>
    </row>
    <row r="1949" spans="1:11" ht="15">
      <c r="A1949"/>
      <c r="B1949"/>
      <c r="C1949"/>
      <c r="D1949"/>
      <c r="E1949"/>
      <c r="F1949"/>
      <c r="G1949"/>
      <c r="H1949"/>
      <c r="I1949"/>
      <c r="J1949"/>
      <c r="K1949"/>
    </row>
    <row r="1950" spans="1:11" ht="15">
      <c r="A1950"/>
      <c r="B1950"/>
      <c r="C1950"/>
      <c r="D1950"/>
      <c r="E1950"/>
      <c r="F1950"/>
      <c r="G1950"/>
      <c r="H1950"/>
      <c r="I1950"/>
      <c r="J1950"/>
      <c r="K1950"/>
    </row>
    <row r="1951" spans="1:11" ht="15">
      <c r="A1951"/>
      <c r="B1951"/>
      <c r="C1951"/>
      <c r="D1951"/>
      <c r="E1951"/>
      <c r="F1951"/>
      <c r="G1951"/>
      <c r="H1951"/>
      <c r="I1951"/>
      <c r="J1951"/>
      <c r="K1951"/>
    </row>
    <row r="1952" spans="1:11" ht="15">
      <c r="A1952"/>
      <c r="B1952"/>
      <c r="C1952"/>
      <c r="D1952"/>
      <c r="E1952"/>
      <c r="F1952"/>
      <c r="G1952"/>
      <c r="H1952"/>
      <c r="I1952"/>
      <c r="J1952"/>
      <c r="K1952"/>
    </row>
    <row r="1953" spans="1:11" ht="15">
      <c r="A1953"/>
      <c r="B1953"/>
      <c r="C1953"/>
      <c r="D1953"/>
      <c r="E1953"/>
      <c r="F1953"/>
      <c r="G1953"/>
      <c r="H1953"/>
      <c r="I1953"/>
      <c r="J1953"/>
      <c r="K1953"/>
    </row>
    <row r="1954" spans="1:11" ht="15">
      <c r="A1954"/>
      <c r="B1954"/>
      <c r="C1954"/>
      <c r="D1954"/>
      <c r="E1954"/>
      <c r="F1954"/>
      <c r="G1954"/>
      <c r="H1954"/>
      <c r="I1954"/>
      <c r="J1954"/>
      <c r="K1954"/>
    </row>
    <row r="1955" spans="1:11" ht="15">
      <c r="A1955"/>
      <c r="B1955"/>
      <c r="C1955"/>
      <c r="D1955"/>
      <c r="E1955"/>
      <c r="F1955"/>
      <c r="G1955"/>
      <c r="H1955"/>
      <c r="I1955"/>
      <c r="J1955"/>
      <c r="K1955"/>
    </row>
    <row r="1956" spans="1:11" ht="15">
      <c r="A1956"/>
      <c r="B1956"/>
      <c r="C1956"/>
      <c r="D1956"/>
      <c r="E1956"/>
      <c r="F1956"/>
      <c r="G1956"/>
      <c r="H1956"/>
      <c r="I1956"/>
      <c r="J1956"/>
      <c r="K1956"/>
    </row>
    <row r="1957" spans="1:11" ht="15">
      <c r="A1957"/>
      <c r="B1957"/>
      <c r="C1957"/>
      <c r="D1957"/>
      <c r="E1957"/>
      <c r="F1957"/>
      <c r="G1957"/>
      <c r="H1957"/>
      <c r="I1957"/>
      <c r="J1957"/>
      <c r="K1957"/>
    </row>
    <row r="1958" spans="1:11" ht="15">
      <c r="A1958"/>
      <c r="B1958"/>
      <c r="C1958"/>
      <c r="D1958"/>
      <c r="E1958"/>
      <c r="F1958"/>
      <c r="G1958"/>
      <c r="H1958"/>
      <c r="I1958"/>
      <c r="J1958"/>
      <c r="K1958"/>
    </row>
    <row r="1959" spans="1:11" ht="15">
      <c r="A1959"/>
      <c r="B1959"/>
      <c r="C1959"/>
      <c r="D1959"/>
      <c r="E1959"/>
      <c r="F1959"/>
      <c r="G1959"/>
      <c r="H1959"/>
      <c r="I1959"/>
      <c r="J1959"/>
      <c r="K1959"/>
    </row>
    <row r="1960" spans="1:11" ht="15">
      <c r="A1960"/>
      <c r="B1960"/>
      <c r="C1960"/>
      <c r="D1960"/>
      <c r="E1960"/>
      <c r="F1960"/>
      <c r="G1960"/>
      <c r="H1960"/>
      <c r="I1960"/>
      <c r="J1960"/>
      <c r="K1960"/>
    </row>
    <row r="1961" spans="1:11" ht="15">
      <c r="A1961"/>
      <c r="B1961"/>
      <c r="C1961"/>
      <c r="D1961"/>
      <c r="E1961"/>
      <c r="F1961"/>
      <c r="G1961"/>
      <c r="H1961"/>
      <c r="I1961"/>
      <c r="J1961"/>
      <c r="K1961"/>
    </row>
    <row r="1962" spans="1:11" ht="15">
      <c r="A1962"/>
      <c r="B1962"/>
      <c r="C1962"/>
      <c r="D1962"/>
      <c r="E1962"/>
      <c r="F1962"/>
      <c r="G1962"/>
      <c r="H1962"/>
      <c r="I1962"/>
      <c r="J1962"/>
      <c r="K1962"/>
    </row>
    <row r="1963" spans="1:11" ht="15">
      <c r="A1963"/>
      <c r="B1963"/>
      <c r="C1963"/>
      <c r="D1963"/>
      <c r="E1963"/>
      <c r="F1963"/>
      <c r="G1963"/>
      <c r="H1963"/>
      <c r="I1963"/>
      <c r="J1963"/>
      <c r="K1963"/>
    </row>
    <row r="1964" spans="1:11" ht="15">
      <c r="A1964"/>
      <c r="B1964"/>
      <c r="C1964"/>
      <c r="D1964"/>
      <c r="E1964"/>
      <c r="F1964"/>
      <c r="G1964"/>
      <c r="H1964"/>
      <c r="I1964"/>
      <c r="J1964"/>
      <c r="K1964"/>
    </row>
    <row r="1965" spans="1:11" ht="15">
      <c r="A1965"/>
      <c r="B1965"/>
      <c r="C1965"/>
      <c r="D1965"/>
      <c r="E1965"/>
      <c r="F1965"/>
      <c r="G1965"/>
      <c r="H1965"/>
      <c r="I1965"/>
      <c r="J1965"/>
      <c r="K1965"/>
    </row>
    <row r="1966" spans="1:11" ht="15">
      <c r="A1966"/>
      <c r="B1966"/>
      <c r="C1966"/>
      <c r="D1966"/>
      <c r="E1966"/>
      <c r="F1966"/>
      <c r="G1966"/>
      <c r="H1966"/>
      <c r="I1966"/>
      <c r="J1966"/>
      <c r="K1966"/>
    </row>
    <row r="1967" spans="1:11" ht="15">
      <c r="A1967"/>
      <c r="B1967"/>
      <c r="C1967"/>
      <c r="D1967"/>
      <c r="E1967"/>
      <c r="F1967"/>
      <c r="G1967"/>
      <c r="H1967"/>
      <c r="I1967"/>
      <c r="J1967"/>
      <c r="K1967"/>
    </row>
    <row r="1968" spans="1:11" ht="15">
      <c r="A1968"/>
      <c r="B1968"/>
      <c r="C1968"/>
      <c r="D1968"/>
      <c r="E1968"/>
      <c r="F1968"/>
      <c r="G1968"/>
      <c r="H1968"/>
      <c r="I1968"/>
      <c r="J1968"/>
      <c r="K1968"/>
    </row>
    <row r="1969" spans="1:11" ht="15">
      <c r="A1969"/>
      <c r="B1969"/>
      <c r="C1969"/>
      <c r="D1969"/>
      <c r="E1969"/>
      <c r="F1969"/>
      <c r="G1969"/>
      <c r="H1969"/>
      <c r="I1969"/>
      <c r="J1969"/>
      <c r="K1969"/>
    </row>
    <row r="1970" spans="1:11" ht="15">
      <c r="A1970"/>
      <c r="B1970"/>
      <c r="C1970"/>
      <c r="D1970"/>
      <c r="E1970"/>
      <c r="F1970"/>
      <c r="G1970"/>
      <c r="H1970"/>
      <c r="I1970"/>
      <c r="J1970"/>
      <c r="K1970"/>
    </row>
    <row r="1971" spans="1:11" ht="15">
      <c r="A1971"/>
      <c r="B1971"/>
      <c r="C1971"/>
      <c r="D1971"/>
      <c r="E1971"/>
      <c r="F1971"/>
      <c r="G1971"/>
      <c r="H1971"/>
      <c r="I1971"/>
      <c r="J1971"/>
      <c r="K1971"/>
    </row>
    <row r="1972" spans="1:11" ht="15">
      <c r="A1972"/>
      <c r="B1972"/>
      <c r="C1972"/>
      <c r="D1972"/>
      <c r="E1972"/>
      <c r="F1972"/>
      <c r="G1972"/>
      <c r="H1972"/>
      <c r="I1972"/>
      <c r="J1972"/>
      <c r="K1972"/>
    </row>
    <row r="1973" spans="1:11" ht="15">
      <c r="A1973"/>
      <c r="B1973"/>
      <c r="C1973"/>
      <c r="D1973"/>
      <c r="E1973"/>
      <c r="F1973"/>
      <c r="G1973"/>
      <c r="H1973"/>
      <c r="I1973"/>
      <c r="J1973"/>
      <c r="K1973"/>
    </row>
    <row r="1974" spans="1:11" ht="15">
      <c r="A1974"/>
      <c r="B1974"/>
      <c r="C1974"/>
      <c r="D1974"/>
      <c r="E1974"/>
      <c r="F1974"/>
      <c r="G1974"/>
      <c r="H1974"/>
      <c r="I1974"/>
      <c r="J1974"/>
      <c r="K1974"/>
    </row>
    <row r="1975" spans="1:11" ht="15">
      <c r="A1975"/>
      <c r="B1975"/>
      <c r="C1975"/>
      <c r="D1975"/>
      <c r="E1975"/>
      <c r="F1975"/>
      <c r="G1975"/>
      <c r="H1975"/>
      <c r="I1975"/>
      <c r="J1975"/>
      <c r="K1975"/>
    </row>
    <row r="1976" spans="1:11" ht="15">
      <c r="A1976"/>
      <c r="B1976"/>
      <c r="C1976"/>
      <c r="D1976"/>
      <c r="E1976"/>
      <c r="F1976"/>
      <c r="G1976"/>
      <c r="H1976"/>
      <c r="I1976"/>
      <c r="J1976"/>
      <c r="K1976"/>
    </row>
    <row r="1977" spans="1:11" ht="15">
      <c r="A1977"/>
      <c r="B1977"/>
      <c r="C1977"/>
      <c r="D1977"/>
      <c r="E1977"/>
      <c r="F1977"/>
      <c r="G1977"/>
      <c r="H1977"/>
      <c r="I1977"/>
      <c r="J1977"/>
      <c r="K1977"/>
    </row>
    <row r="1978" spans="1:11" ht="15">
      <c r="A1978"/>
      <c r="B1978"/>
      <c r="C1978"/>
      <c r="D1978"/>
      <c r="E1978"/>
      <c r="F1978"/>
      <c r="G1978"/>
      <c r="H1978"/>
      <c r="I1978"/>
      <c r="J1978"/>
      <c r="K1978"/>
    </row>
    <row r="1979" spans="1:11" ht="15">
      <c r="A1979"/>
      <c r="B1979"/>
      <c r="C1979"/>
      <c r="D1979"/>
      <c r="E1979"/>
      <c r="F1979"/>
      <c r="G1979"/>
      <c r="H1979"/>
      <c r="I1979"/>
      <c r="J1979"/>
      <c r="K1979"/>
    </row>
    <row r="1980" spans="1:11" ht="15">
      <c r="A1980"/>
      <c r="B1980"/>
      <c r="C1980"/>
      <c r="D1980"/>
      <c r="E1980"/>
      <c r="F1980"/>
      <c r="G1980"/>
      <c r="H1980"/>
      <c r="I1980"/>
      <c r="J1980"/>
      <c r="K1980"/>
    </row>
    <row r="1981" spans="1:11" ht="15">
      <c r="A1981"/>
      <c r="B1981"/>
      <c r="C1981"/>
      <c r="D1981"/>
      <c r="E1981"/>
      <c r="F1981"/>
      <c r="G1981"/>
      <c r="H1981"/>
      <c r="I1981"/>
      <c r="J1981"/>
      <c r="K1981"/>
    </row>
    <row r="1982" spans="1:11" ht="15">
      <c r="A1982"/>
      <c r="B1982"/>
      <c r="C1982"/>
      <c r="D1982"/>
      <c r="E1982"/>
      <c r="F1982"/>
      <c r="G1982"/>
      <c r="H1982"/>
      <c r="I1982"/>
      <c r="J1982"/>
      <c r="K1982"/>
    </row>
    <row r="1983" spans="1:11" ht="15">
      <c r="A1983"/>
      <c r="B1983"/>
      <c r="C1983"/>
      <c r="D1983"/>
      <c r="E1983"/>
      <c r="F1983"/>
      <c r="G1983"/>
      <c r="H1983"/>
      <c r="I1983"/>
      <c r="J1983"/>
      <c r="K1983"/>
    </row>
    <row r="1984" spans="1:11" ht="15">
      <c r="A1984"/>
      <c r="B1984"/>
      <c r="C1984"/>
      <c r="D1984"/>
      <c r="E1984"/>
      <c r="F1984"/>
      <c r="G1984"/>
      <c r="H1984"/>
      <c r="I1984"/>
      <c r="J1984"/>
      <c r="K1984"/>
    </row>
    <row r="1985" spans="1:11" ht="15">
      <c r="A1985"/>
      <c r="B1985"/>
      <c r="C1985"/>
      <c r="D1985"/>
      <c r="E1985"/>
      <c r="F1985"/>
      <c r="G1985"/>
      <c r="H1985"/>
      <c r="I1985"/>
      <c r="J1985"/>
      <c r="K1985"/>
    </row>
    <row r="1986" spans="1:11" ht="15">
      <c r="A1986"/>
      <c r="B1986"/>
      <c r="C1986"/>
      <c r="D1986"/>
      <c r="E1986"/>
      <c r="F1986"/>
      <c r="G1986"/>
      <c r="H1986"/>
      <c r="I1986"/>
      <c r="J1986"/>
      <c r="K1986"/>
    </row>
    <row r="1987" spans="1:11" ht="15">
      <c r="A1987"/>
      <c r="B1987"/>
      <c r="C1987"/>
      <c r="D1987"/>
      <c r="E1987"/>
      <c r="F1987"/>
      <c r="G1987"/>
      <c r="H1987"/>
      <c r="I1987"/>
      <c r="J1987"/>
      <c r="K1987"/>
    </row>
    <row r="1988" spans="1:11" ht="15">
      <c r="A1988"/>
      <c r="B1988"/>
      <c r="C1988"/>
      <c r="D1988"/>
      <c r="E1988"/>
      <c r="F1988"/>
      <c r="G1988"/>
      <c r="H1988"/>
      <c r="I1988"/>
      <c r="J1988"/>
      <c r="K1988"/>
    </row>
    <row r="1989" spans="1:11" ht="15">
      <c r="A1989"/>
      <c r="B1989"/>
      <c r="C1989"/>
      <c r="D1989"/>
      <c r="E1989"/>
      <c r="F1989"/>
      <c r="G1989"/>
      <c r="H1989"/>
      <c r="I1989"/>
      <c r="J1989"/>
      <c r="K1989"/>
    </row>
    <row r="1990" spans="1:11" ht="15">
      <c r="A1990"/>
      <c r="B1990"/>
      <c r="C1990"/>
      <c r="D1990"/>
      <c r="E1990"/>
      <c r="F1990"/>
      <c r="G1990"/>
      <c r="H1990"/>
      <c r="I1990"/>
      <c r="J1990"/>
      <c r="K1990"/>
    </row>
    <row r="1991" spans="1:11" ht="15">
      <c r="A1991"/>
      <c r="B1991"/>
      <c r="C1991"/>
      <c r="D1991"/>
      <c r="E1991"/>
      <c r="F1991"/>
      <c r="G1991"/>
      <c r="H1991"/>
      <c r="I1991"/>
      <c r="J1991"/>
      <c r="K1991"/>
    </row>
    <row r="1992" spans="1:11" ht="15">
      <c r="A1992"/>
      <c r="B1992"/>
      <c r="C1992"/>
      <c r="D1992"/>
      <c r="E1992"/>
      <c r="F1992"/>
      <c r="G1992"/>
      <c r="H1992"/>
      <c r="I1992"/>
      <c r="J1992"/>
      <c r="K1992"/>
    </row>
    <row r="1993" spans="1:11" ht="15">
      <c r="A1993"/>
      <c r="B1993"/>
      <c r="C1993"/>
      <c r="D1993"/>
      <c r="E1993"/>
      <c r="F1993"/>
      <c r="G1993"/>
      <c r="H1993"/>
      <c r="I1993"/>
      <c r="J1993"/>
      <c r="K1993"/>
    </row>
    <row r="1994" spans="1:11" ht="15">
      <c r="A1994"/>
      <c r="B1994"/>
      <c r="C1994"/>
      <c r="D1994"/>
      <c r="E1994"/>
      <c r="F1994"/>
      <c r="G1994"/>
      <c r="H1994"/>
      <c r="I1994"/>
      <c r="J1994"/>
      <c r="K1994"/>
    </row>
    <row r="1995" spans="1:11" ht="15">
      <c r="A1995"/>
      <c r="B1995"/>
      <c r="C1995"/>
      <c r="D1995"/>
      <c r="E1995"/>
      <c r="F1995"/>
      <c r="G1995"/>
      <c r="H1995"/>
      <c r="I1995"/>
      <c r="J1995"/>
      <c r="K1995"/>
    </row>
    <row r="1996" spans="1:11" ht="15">
      <c r="A1996"/>
      <c r="B1996"/>
      <c r="C1996"/>
      <c r="D1996"/>
      <c r="E1996"/>
      <c r="F1996"/>
      <c r="G1996"/>
      <c r="H1996"/>
      <c r="I1996"/>
      <c r="J1996"/>
      <c r="K1996"/>
    </row>
    <row r="1997" spans="1:11" ht="15">
      <c r="A1997"/>
      <c r="B1997"/>
      <c r="C1997"/>
      <c r="D1997"/>
      <c r="E1997"/>
      <c r="F1997"/>
      <c r="G1997"/>
      <c r="H1997"/>
      <c r="I1997"/>
      <c r="J1997"/>
      <c r="K1997"/>
    </row>
    <row r="1998" spans="1:11" ht="15">
      <c r="A1998"/>
      <c r="B1998"/>
      <c r="C1998"/>
      <c r="D1998"/>
      <c r="E1998"/>
      <c r="F1998"/>
      <c r="G1998"/>
      <c r="H1998"/>
      <c r="I1998"/>
      <c r="J1998"/>
      <c r="K1998"/>
    </row>
    <row r="1999" spans="1:11" ht="15">
      <c r="A1999"/>
      <c r="B1999"/>
      <c r="C1999"/>
      <c r="D1999"/>
      <c r="E1999"/>
      <c r="F1999"/>
      <c r="G1999"/>
      <c r="H1999"/>
      <c r="I1999"/>
      <c r="J1999"/>
      <c r="K1999"/>
    </row>
    <row r="2000" spans="1:11" ht="15">
      <c r="A2000"/>
      <c r="B2000"/>
      <c r="C2000"/>
      <c r="D2000"/>
      <c r="E2000"/>
      <c r="F2000"/>
      <c r="G2000"/>
      <c r="H2000"/>
      <c r="I2000"/>
      <c r="J2000"/>
      <c r="K2000"/>
    </row>
    <row r="2001" spans="1:11" ht="15">
      <c r="A2001"/>
      <c r="B2001"/>
      <c r="C2001"/>
      <c r="D2001"/>
      <c r="E2001"/>
      <c r="F2001"/>
      <c r="G2001"/>
      <c r="H2001"/>
      <c r="I2001"/>
      <c r="J2001"/>
      <c r="K2001"/>
    </row>
    <row r="2002" spans="1:11" ht="15">
      <c r="A2002"/>
      <c r="B2002"/>
      <c r="C2002"/>
      <c r="D2002"/>
      <c r="E2002"/>
      <c r="F2002"/>
      <c r="G2002"/>
      <c r="H2002"/>
      <c r="I2002"/>
      <c r="J2002"/>
      <c r="K2002"/>
    </row>
    <row r="2003" spans="1:11" ht="15">
      <c r="A2003"/>
      <c r="B2003"/>
      <c r="C2003"/>
      <c r="D2003"/>
      <c r="E2003"/>
      <c r="F2003"/>
      <c r="G2003"/>
      <c r="H2003"/>
      <c r="I2003"/>
      <c r="J2003"/>
      <c r="K2003"/>
    </row>
    <row r="2004" spans="1:11" ht="15">
      <c r="A2004"/>
      <c r="B2004"/>
      <c r="C2004"/>
      <c r="D2004"/>
      <c r="E2004"/>
      <c r="F2004"/>
      <c r="G2004"/>
      <c r="H2004"/>
      <c r="I2004"/>
      <c r="J2004"/>
      <c r="K2004"/>
    </row>
    <row r="2005" spans="1:11" ht="15">
      <c r="A2005"/>
      <c r="B2005"/>
      <c r="C2005"/>
      <c r="D2005"/>
      <c r="E2005"/>
      <c r="F2005"/>
      <c r="G2005"/>
      <c r="H2005"/>
      <c r="I2005"/>
      <c r="J2005"/>
      <c r="K2005"/>
    </row>
    <row r="2006" spans="1:11" ht="15">
      <c r="A2006"/>
      <c r="B2006"/>
      <c r="C2006"/>
      <c r="D2006"/>
      <c r="E2006"/>
      <c r="F2006"/>
      <c r="G2006"/>
      <c r="H2006"/>
      <c r="I2006"/>
      <c r="J2006"/>
      <c r="K2006"/>
    </row>
    <row r="2007" spans="1:11" ht="15">
      <c r="A2007"/>
      <c r="B2007"/>
      <c r="C2007"/>
      <c r="D2007"/>
      <c r="E2007"/>
      <c r="F2007"/>
      <c r="G2007"/>
      <c r="H2007"/>
      <c r="I2007"/>
      <c r="J2007"/>
      <c r="K2007"/>
    </row>
    <row r="2008" spans="1:11" ht="15">
      <c r="A2008"/>
      <c r="B2008"/>
      <c r="C2008"/>
      <c r="D2008"/>
      <c r="E2008"/>
      <c r="F2008"/>
      <c r="G2008"/>
      <c r="H2008"/>
      <c r="I2008"/>
      <c r="J2008"/>
      <c r="K2008"/>
    </row>
    <row r="2009" spans="1:11" ht="15">
      <c r="A2009"/>
      <c r="B2009"/>
      <c r="C2009"/>
      <c r="D2009"/>
      <c r="E2009"/>
      <c r="F2009"/>
      <c r="G2009"/>
      <c r="H2009"/>
      <c r="I2009"/>
      <c r="J2009"/>
      <c r="K2009"/>
    </row>
    <row r="2010" spans="1:11" ht="15">
      <c r="A2010"/>
      <c r="B2010"/>
      <c r="C2010"/>
      <c r="D2010"/>
      <c r="E2010"/>
      <c r="F2010"/>
      <c r="G2010"/>
      <c r="H2010"/>
      <c r="I2010"/>
      <c r="J2010"/>
      <c r="K2010"/>
    </row>
    <row r="2011" spans="1:11" ht="15">
      <c r="A2011"/>
      <c r="B2011"/>
      <c r="C2011"/>
      <c r="D2011"/>
      <c r="E2011"/>
      <c r="F2011"/>
      <c r="G2011"/>
      <c r="H2011"/>
      <c r="I2011"/>
      <c r="J2011"/>
      <c r="K2011"/>
    </row>
    <row r="2012" spans="1:11" ht="15">
      <c r="A2012"/>
      <c r="B2012"/>
      <c r="C2012"/>
      <c r="D2012"/>
      <c r="E2012"/>
      <c r="F2012"/>
      <c r="G2012"/>
      <c r="H2012"/>
      <c r="I2012"/>
      <c r="J2012"/>
      <c r="K2012"/>
    </row>
    <row r="2013" spans="1:11" ht="15">
      <c r="A2013"/>
      <c r="B2013"/>
      <c r="C2013"/>
      <c r="D2013"/>
      <c r="E2013"/>
      <c r="F2013"/>
      <c r="G2013"/>
      <c r="H2013"/>
      <c r="I2013"/>
      <c r="J2013"/>
      <c r="K2013"/>
    </row>
    <row r="2014" spans="1:11" ht="15">
      <c r="A2014"/>
      <c r="B2014"/>
      <c r="C2014"/>
      <c r="D2014"/>
      <c r="E2014"/>
      <c r="F2014"/>
      <c r="G2014"/>
      <c r="H2014"/>
      <c r="I2014"/>
      <c r="J2014"/>
      <c r="K2014"/>
    </row>
    <row r="2015" spans="1:11" ht="15">
      <c r="A2015"/>
      <c r="B2015"/>
      <c r="C2015"/>
      <c r="D2015"/>
      <c r="E2015"/>
      <c r="F2015"/>
      <c r="G2015"/>
      <c r="H2015"/>
      <c r="I2015"/>
      <c r="J2015"/>
      <c r="K2015"/>
    </row>
    <row r="2016" spans="1:11" ht="15">
      <c r="A2016"/>
      <c r="B2016"/>
      <c r="C2016"/>
      <c r="D2016"/>
      <c r="E2016"/>
      <c r="F2016"/>
      <c r="G2016"/>
      <c r="H2016"/>
      <c r="I2016"/>
      <c r="J2016"/>
      <c r="K2016"/>
    </row>
    <row r="2017" spans="1:11" ht="15">
      <c r="A2017"/>
      <c r="B2017"/>
      <c r="C2017"/>
      <c r="D2017"/>
      <c r="E2017"/>
      <c r="F2017"/>
      <c r="G2017"/>
      <c r="H2017"/>
      <c r="I2017"/>
      <c r="J2017"/>
      <c r="K2017"/>
    </row>
    <row r="2018" spans="1:11" ht="15">
      <c r="A2018"/>
      <c r="B2018"/>
      <c r="C2018"/>
      <c r="D2018"/>
      <c r="E2018"/>
      <c r="F2018"/>
      <c r="G2018"/>
      <c r="H2018"/>
      <c r="I2018"/>
      <c r="J2018"/>
      <c r="K2018"/>
    </row>
    <row r="2019" spans="1:11" ht="15">
      <c r="A2019"/>
      <c r="B2019"/>
      <c r="C2019"/>
      <c r="D2019"/>
      <c r="E2019"/>
      <c r="F2019"/>
      <c r="G2019"/>
      <c r="H2019"/>
      <c r="I2019"/>
      <c r="J2019"/>
      <c r="K2019"/>
    </row>
    <row r="2020" spans="1:11" ht="15">
      <c r="A2020"/>
      <c r="B2020"/>
      <c r="C2020"/>
      <c r="D2020"/>
      <c r="E2020"/>
      <c r="F2020"/>
      <c r="G2020"/>
      <c r="H2020"/>
      <c r="I2020"/>
      <c r="J2020"/>
      <c r="K2020"/>
    </row>
    <row r="2021" spans="1:11" ht="15">
      <c r="A2021"/>
      <c r="B2021"/>
      <c r="C2021"/>
      <c r="D2021"/>
      <c r="E2021"/>
      <c r="F2021"/>
      <c r="G2021"/>
      <c r="H2021"/>
      <c r="I2021"/>
      <c r="J2021"/>
      <c r="K2021"/>
    </row>
    <row r="2022" spans="1:11" ht="15">
      <c r="A2022"/>
      <c r="B2022"/>
      <c r="C2022"/>
      <c r="D2022"/>
      <c r="E2022"/>
      <c r="F2022"/>
      <c r="G2022"/>
      <c r="H2022"/>
      <c r="I2022"/>
      <c r="J2022"/>
      <c r="K2022"/>
    </row>
    <row r="2023" spans="1:11" ht="15">
      <c r="A2023"/>
      <c r="B2023"/>
      <c r="C2023"/>
      <c r="D2023"/>
      <c r="E2023"/>
      <c r="F2023"/>
      <c r="G2023"/>
      <c r="H2023"/>
      <c r="I2023"/>
      <c r="J2023"/>
      <c r="K2023"/>
    </row>
    <row r="2024" spans="1:11" ht="15">
      <c r="A2024"/>
      <c r="B2024"/>
      <c r="C2024"/>
      <c r="D2024"/>
      <c r="E2024"/>
      <c r="F2024"/>
      <c r="G2024"/>
      <c r="H2024"/>
      <c r="I2024"/>
      <c r="J2024"/>
      <c r="K2024"/>
    </row>
    <row r="2025" spans="1:11" ht="15">
      <c r="A2025"/>
      <c r="B2025"/>
      <c r="C2025"/>
      <c r="D2025"/>
      <c r="E2025"/>
      <c r="F2025"/>
      <c r="G2025"/>
      <c r="H2025"/>
      <c r="I2025"/>
      <c r="J2025"/>
      <c r="K2025"/>
    </row>
    <row r="2026" spans="1:11" ht="15">
      <c r="A2026"/>
      <c r="B2026"/>
      <c r="C2026"/>
      <c r="D2026"/>
      <c r="E2026"/>
      <c r="F2026"/>
      <c r="G2026"/>
      <c r="H2026"/>
      <c r="I2026"/>
      <c r="J2026"/>
      <c r="K2026"/>
    </row>
    <row r="2027" spans="1:11" ht="15">
      <c r="A2027"/>
      <c r="B2027"/>
      <c r="C2027"/>
      <c r="D2027"/>
      <c r="E2027"/>
      <c r="F2027"/>
      <c r="G2027"/>
      <c r="H2027"/>
      <c r="I2027"/>
      <c r="J2027"/>
      <c r="K2027"/>
    </row>
    <row r="2028" spans="1:11" ht="15">
      <c r="A2028"/>
      <c r="B2028"/>
      <c r="C2028"/>
      <c r="D2028"/>
      <c r="E2028"/>
      <c r="F2028"/>
      <c r="G2028"/>
      <c r="H2028"/>
      <c r="I2028"/>
      <c r="J2028"/>
      <c r="K2028"/>
    </row>
    <row r="2029" spans="1:11" ht="15">
      <c r="A2029"/>
      <c r="B2029"/>
      <c r="C2029"/>
      <c r="D2029"/>
      <c r="E2029"/>
      <c r="F2029"/>
      <c r="G2029"/>
      <c r="H2029"/>
      <c r="I2029"/>
      <c r="J2029"/>
      <c r="K2029"/>
    </row>
    <row r="2030" spans="1:11" ht="15">
      <c r="A2030"/>
      <c r="B2030"/>
      <c r="C2030"/>
      <c r="D2030"/>
      <c r="E2030"/>
      <c r="F2030"/>
      <c r="G2030"/>
      <c r="H2030"/>
      <c r="I2030"/>
      <c r="J2030"/>
      <c r="K2030"/>
    </row>
    <row r="2031" spans="1:11" ht="15">
      <c r="A2031"/>
      <c r="B2031"/>
      <c r="C2031"/>
      <c r="D2031"/>
      <c r="E2031"/>
      <c r="F2031"/>
      <c r="G2031"/>
      <c r="H2031"/>
      <c r="I2031"/>
      <c r="J2031"/>
      <c r="K2031"/>
    </row>
    <row r="2032" spans="1:11" ht="15">
      <c r="A2032"/>
      <c r="B2032"/>
      <c r="C2032"/>
      <c r="D2032"/>
      <c r="E2032"/>
      <c r="F2032"/>
      <c r="G2032"/>
      <c r="H2032"/>
      <c r="I2032"/>
      <c r="J2032"/>
      <c r="K2032"/>
    </row>
    <row r="2033" spans="1:11" ht="15">
      <c r="A2033"/>
      <c r="B2033"/>
      <c r="C2033"/>
      <c r="D2033"/>
      <c r="E2033"/>
      <c r="F2033"/>
      <c r="G2033"/>
      <c r="H2033"/>
      <c r="I2033"/>
      <c r="J2033"/>
      <c r="K2033"/>
    </row>
    <row r="2034" spans="1:11" ht="15">
      <c r="A2034"/>
      <c r="B2034"/>
      <c r="C2034"/>
      <c r="D2034"/>
      <c r="E2034"/>
      <c r="F2034"/>
      <c r="G2034"/>
      <c r="H2034"/>
      <c r="I2034"/>
      <c r="J2034"/>
      <c r="K2034"/>
    </row>
    <row r="2035" spans="1:11" ht="15">
      <c r="A2035"/>
      <c r="B2035"/>
      <c r="C2035"/>
      <c r="D2035"/>
      <c r="E2035"/>
      <c r="F2035"/>
      <c r="G2035"/>
      <c r="H2035"/>
      <c r="I2035"/>
      <c r="J2035"/>
      <c r="K2035"/>
    </row>
    <row r="2036" spans="1:11" ht="15">
      <c r="A2036"/>
      <c r="B2036"/>
      <c r="C2036"/>
      <c r="D2036"/>
      <c r="E2036"/>
      <c r="F2036"/>
      <c r="G2036"/>
      <c r="H2036"/>
      <c r="I2036"/>
      <c r="J2036"/>
      <c r="K2036"/>
    </row>
    <row r="2037" spans="1:11" ht="15">
      <c r="A2037"/>
      <c r="B2037"/>
      <c r="C2037"/>
      <c r="D2037"/>
      <c r="E2037"/>
      <c r="F2037"/>
      <c r="G2037"/>
      <c r="H2037"/>
      <c r="I2037"/>
      <c r="J2037"/>
      <c r="K2037"/>
    </row>
    <row r="2038" spans="1:11" ht="15">
      <c r="A2038"/>
      <c r="B2038"/>
      <c r="C2038"/>
      <c r="D2038"/>
      <c r="E2038"/>
      <c r="F2038"/>
      <c r="G2038"/>
      <c r="H2038"/>
      <c r="I2038"/>
      <c r="J2038"/>
      <c r="K2038"/>
    </row>
    <row r="2039" spans="1:11" ht="15">
      <c r="A2039"/>
      <c r="B2039"/>
      <c r="C2039"/>
      <c r="D2039"/>
      <c r="E2039"/>
      <c r="F2039"/>
      <c r="G2039"/>
      <c r="H2039"/>
      <c r="I2039"/>
      <c r="J2039"/>
      <c r="K2039"/>
    </row>
    <row r="2040" spans="1:11" ht="15">
      <c r="A2040"/>
      <c r="B2040"/>
      <c r="C2040"/>
      <c r="D2040"/>
      <c r="E2040"/>
      <c r="F2040"/>
      <c r="G2040"/>
      <c r="H2040"/>
      <c r="I2040"/>
      <c r="J2040"/>
      <c r="K2040"/>
    </row>
    <row r="2041" spans="1:11" ht="15">
      <c r="A2041"/>
      <c r="B2041"/>
      <c r="C2041"/>
      <c r="D2041"/>
      <c r="E2041"/>
      <c r="F2041"/>
      <c r="G2041"/>
      <c r="H2041"/>
      <c r="I2041"/>
      <c r="J2041"/>
      <c r="K2041"/>
    </row>
    <row r="2042" spans="1:11" ht="15">
      <c r="A2042"/>
      <c r="B2042"/>
      <c r="C2042"/>
      <c r="D2042"/>
      <c r="E2042"/>
      <c r="F2042"/>
      <c r="G2042"/>
      <c r="H2042"/>
      <c r="I2042"/>
      <c r="J2042"/>
      <c r="K2042"/>
    </row>
    <row r="2043" spans="1:11" ht="15">
      <c r="A2043"/>
      <c r="B2043"/>
      <c r="C2043"/>
      <c r="D2043"/>
      <c r="E2043"/>
      <c r="F2043"/>
      <c r="G2043"/>
      <c r="H2043"/>
      <c r="I2043"/>
      <c r="J2043"/>
      <c r="K2043"/>
    </row>
    <row r="2044" spans="1:11" ht="15">
      <c r="A2044"/>
      <c r="B2044"/>
      <c r="C2044"/>
      <c r="D2044"/>
      <c r="E2044"/>
      <c r="F2044"/>
      <c r="G2044"/>
      <c r="H2044"/>
      <c r="I2044"/>
      <c r="J2044"/>
      <c r="K2044"/>
    </row>
    <row r="2045" spans="1:11" ht="15">
      <c r="A2045"/>
      <c r="B2045"/>
      <c r="C2045"/>
      <c r="D2045"/>
      <c r="E2045"/>
      <c r="F2045"/>
      <c r="G2045"/>
      <c r="H2045"/>
      <c r="I2045"/>
      <c r="J2045"/>
      <c r="K2045"/>
    </row>
    <row r="2046" spans="1:11" ht="15">
      <c r="A2046"/>
      <c r="B2046"/>
      <c r="C2046"/>
      <c r="D2046"/>
      <c r="E2046"/>
      <c r="F2046"/>
      <c r="G2046"/>
      <c r="H2046"/>
      <c r="I2046"/>
      <c r="J2046"/>
      <c r="K2046"/>
    </row>
    <row r="2047" spans="1:11" ht="15">
      <c r="A2047"/>
      <c r="B2047"/>
      <c r="C2047"/>
      <c r="D2047"/>
      <c r="E2047"/>
      <c r="F2047"/>
      <c r="G2047"/>
      <c r="H2047"/>
      <c r="I2047"/>
      <c r="J2047"/>
      <c r="K2047"/>
    </row>
    <row r="2048" spans="1:11" ht="15">
      <c r="A2048"/>
      <c r="B2048"/>
      <c r="C2048"/>
      <c r="D2048"/>
      <c r="E2048"/>
      <c r="F2048"/>
      <c r="G2048"/>
      <c r="H2048"/>
      <c r="I2048"/>
      <c r="J2048"/>
      <c r="K2048"/>
    </row>
    <row r="2049" spans="1:11" ht="15">
      <c r="A2049"/>
      <c r="B2049"/>
      <c r="C2049"/>
      <c r="D2049"/>
      <c r="E2049"/>
      <c r="F2049"/>
      <c r="G2049"/>
      <c r="H2049"/>
      <c r="I2049"/>
      <c r="J2049"/>
      <c r="K2049"/>
    </row>
    <row r="2050" spans="1:11" ht="15">
      <c r="A2050"/>
      <c r="B2050"/>
      <c r="C2050"/>
      <c r="D2050"/>
      <c r="E2050"/>
      <c r="F2050"/>
      <c r="G2050"/>
      <c r="H2050"/>
      <c r="I2050"/>
      <c r="J2050"/>
      <c r="K2050"/>
    </row>
    <row r="2051" spans="1:11" ht="15">
      <c r="A2051"/>
      <c r="B2051"/>
      <c r="C2051"/>
      <c r="D2051"/>
      <c r="E2051"/>
      <c r="F2051"/>
      <c r="G2051"/>
      <c r="H2051"/>
      <c r="I2051"/>
      <c r="J2051"/>
      <c r="K2051"/>
    </row>
    <row r="2052" spans="1:11" ht="15">
      <c r="A2052"/>
      <c r="B2052"/>
      <c r="C2052"/>
      <c r="D2052"/>
      <c r="E2052"/>
      <c r="F2052"/>
      <c r="G2052"/>
      <c r="H2052"/>
      <c r="I2052"/>
      <c r="J2052"/>
      <c r="K2052"/>
    </row>
    <row r="2053" spans="1:11" ht="15">
      <c r="A2053"/>
      <c r="B2053"/>
      <c r="C2053"/>
      <c r="D2053"/>
      <c r="E2053"/>
      <c r="F2053"/>
      <c r="G2053"/>
      <c r="H2053"/>
      <c r="I2053"/>
      <c r="J2053"/>
      <c r="K2053"/>
    </row>
    <row r="2054" spans="1:11" ht="15">
      <c r="A2054"/>
      <c r="B2054"/>
      <c r="C2054"/>
      <c r="D2054"/>
      <c r="E2054"/>
      <c r="F2054"/>
      <c r="G2054"/>
      <c r="H2054"/>
      <c r="I2054"/>
      <c r="J2054"/>
      <c r="K2054"/>
    </row>
    <row r="2055" spans="1:11" ht="15">
      <c r="A2055"/>
      <c r="B2055"/>
      <c r="C2055"/>
      <c r="D2055"/>
      <c r="E2055"/>
      <c r="F2055"/>
      <c r="G2055"/>
      <c r="H2055"/>
      <c r="I2055"/>
      <c r="J2055"/>
      <c r="K2055"/>
    </row>
    <row r="2056" spans="1:11" ht="15">
      <c r="A2056"/>
      <c r="B2056"/>
      <c r="C2056"/>
      <c r="D2056"/>
      <c r="E2056"/>
      <c r="F2056"/>
      <c r="G2056"/>
      <c r="H2056"/>
      <c r="I2056"/>
      <c r="J2056"/>
      <c r="K2056"/>
    </row>
    <row r="2057" spans="1:11" ht="15">
      <c r="A2057"/>
      <c r="B2057"/>
      <c r="C2057"/>
      <c r="D2057"/>
      <c r="E2057"/>
      <c r="F2057"/>
      <c r="G2057"/>
      <c r="H2057"/>
      <c r="I2057"/>
      <c r="J2057"/>
      <c r="K2057"/>
    </row>
    <row r="2058" spans="1:11" ht="15">
      <c r="A2058"/>
      <c r="B2058"/>
      <c r="C2058"/>
      <c r="D2058"/>
      <c r="E2058"/>
      <c r="F2058"/>
      <c r="G2058"/>
      <c r="H2058"/>
      <c r="I2058"/>
      <c r="J2058"/>
      <c r="K2058"/>
    </row>
    <row r="2059" spans="1:11" ht="15">
      <c r="A2059"/>
      <c r="B2059"/>
      <c r="C2059"/>
      <c r="D2059"/>
      <c r="E2059"/>
      <c r="F2059"/>
      <c r="G2059"/>
      <c r="H2059"/>
      <c r="I2059"/>
      <c r="J2059"/>
      <c r="K2059"/>
    </row>
    <row r="2060" spans="1:11" ht="15">
      <c r="A2060"/>
      <c r="B2060"/>
      <c r="C2060"/>
      <c r="D2060"/>
      <c r="E2060"/>
      <c r="F2060"/>
      <c r="G2060"/>
      <c r="H2060"/>
      <c r="I2060"/>
      <c r="J2060"/>
      <c r="K2060"/>
    </row>
    <row r="2061" spans="1:11" ht="15">
      <c r="A2061"/>
      <c r="B2061"/>
      <c r="C2061"/>
      <c r="D2061"/>
      <c r="E2061"/>
      <c r="F2061"/>
      <c r="G2061"/>
      <c r="H2061"/>
      <c r="I2061"/>
      <c r="J2061"/>
      <c r="K2061"/>
    </row>
    <row r="2062" spans="1:11" ht="15">
      <c r="A2062"/>
      <c r="B2062"/>
      <c r="C2062"/>
      <c r="D2062"/>
      <c r="E2062"/>
      <c r="F2062"/>
      <c r="G2062"/>
      <c r="H2062"/>
      <c r="I2062"/>
      <c r="J2062"/>
      <c r="K2062"/>
    </row>
    <row r="2063" spans="1:11" ht="15">
      <c r="A2063"/>
      <c r="B2063"/>
      <c r="C2063"/>
      <c r="D2063"/>
      <c r="E2063"/>
      <c r="F2063"/>
      <c r="G2063"/>
      <c r="H2063"/>
      <c r="I2063"/>
      <c r="J2063"/>
      <c r="K2063"/>
    </row>
    <row r="2064" spans="1:11" ht="15">
      <c r="A2064"/>
      <c r="B2064"/>
      <c r="C2064"/>
      <c r="D2064"/>
      <c r="E2064"/>
      <c r="F2064"/>
      <c r="G2064"/>
      <c r="H2064"/>
      <c r="I2064"/>
      <c r="J2064"/>
      <c r="K2064"/>
    </row>
    <row r="2065" spans="1:11" ht="15">
      <c r="A2065"/>
      <c r="B2065"/>
      <c r="C2065"/>
      <c r="D2065"/>
      <c r="E2065"/>
      <c r="F2065"/>
      <c r="G2065"/>
      <c r="H2065"/>
      <c r="I2065"/>
      <c r="J2065"/>
      <c r="K2065"/>
    </row>
    <row r="2066" spans="1:11" ht="15">
      <c r="A2066"/>
      <c r="B2066"/>
      <c r="C2066"/>
      <c r="D2066"/>
      <c r="E2066"/>
      <c r="F2066"/>
      <c r="G2066"/>
      <c r="H2066"/>
      <c r="I2066"/>
      <c r="J2066"/>
      <c r="K2066"/>
    </row>
    <row r="2067" spans="1:11" ht="15">
      <c r="A2067"/>
      <c r="B2067"/>
      <c r="C2067"/>
      <c r="D2067"/>
      <c r="E2067"/>
      <c r="F2067"/>
      <c r="G2067"/>
      <c r="H2067"/>
      <c r="I2067"/>
      <c r="J2067"/>
      <c r="K2067"/>
    </row>
    <row r="2068" spans="1:11" ht="15">
      <c r="A2068"/>
      <c r="B2068"/>
      <c r="C2068"/>
      <c r="D2068"/>
      <c r="E2068"/>
      <c r="F2068"/>
      <c r="G2068"/>
      <c r="H2068"/>
      <c r="I2068"/>
      <c r="J2068"/>
      <c r="K2068"/>
    </row>
    <row r="2069" spans="1:11" ht="15">
      <c r="A2069"/>
      <c r="B2069"/>
      <c r="C2069"/>
      <c r="D2069"/>
      <c r="E2069"/>
      <c r="F2069"/>
      <c r="G2069"/>
      <c r="H2069"/>
      <c r="I2069"/>
      <c r="J2069"/>
      <c r="K2069"/>
    </row>
    <row r="2070" spans="1:11" ht="15">
      <c r="A2070"/>
      <c r="B2070"/>
      <c r="C2070"/>
      <c r="D2070"/>
      <c r="E2070"/>
      <c r="F2070"/>
      <c r="G2070"/>
      <c r="H2070"/>
      <c r="I2070"/>
      <c r="J2070"/>
      <c r="K2070"/>
    </row>
    <row r="2071" spans="1:11" ht="15">
      <c r="A2071"/>
      <c r="B2071"/>
      <c r="C2071"/>
      <c r="D2071"/>
      <c r="E2071"/>
      <c r="F2071"/>
      <c r="G2071"/>
      <c r="H2071"/>
      <c r="I2071"/>
      <c r="J2071"/>
      <c r="K2071"/>
    </row>
    <row r="2072" spans="1:11" ht="15">
      <c r="A2072"/>
      <c r="B2072"/>
      <c r="C2072"/>
      <c r="D2072"/>
      <c r="E2072"/>
      <c r="F2072"/>
      <c r="G2072"/>
      <c r="H2072"/>
      <c r="I2072"/>
      <c r="J2072"/>
      <c r="K2072"/>
    </row>
    <row r="2073" spans="1:11" ht="15">
      <c r="A2073"/>
      <c r="B2073"/>
      <c r="C2073"/>
      <c r="D2073"/>
      <c r="E2073"/>
      <c r="F2073"/>
      <c r="G2073"/>
      <c r="H2073"/>
      <c r="I2073"/>
      <c r="J2073"/>
      <c r="K2073"/>
    </row>
    <row r="2074" spans="1:11" ht="15">
      <c r="A2074"/>
      <c r="B2074"/>
      <c r="C2074"/>
      <c r="D2074"/>
      <c r="E2074"/>
      <c r="F2074"/>
      <c r="G2074"/>
      <c r="H2074"/>
      <c r="I2074"/>
      <c r="J2074"/>
      <c r="K2074"/>
    </row>
    <row r="2075" spans="1:11" ht="15">
      <c r="A2075"/>
      <c r="B2075"/>
      <c r="C2075"/>
      <c r="D2075"/>
      <c r="E2075"/>
      <c r="F2075"/>
      <c r="G2075"/>
      <c r="H2075"/>
      <c r="I2075"/>
      <c r="J2075"/>
      <c r="K2075"/>
    </row>
    <row r="2076" spans="1:11" ht="15">
      <c r="A2076"/>
      <c r="B2076"/>
      <c r="C2076"/>
      <c r="D2076"/>
      <c r="E2076"/>
      <c r="F2076"/>
      <c r="G2076"/>
      <c r="H2076"/>
      <c r="I2076"/>
      <c r="J2076"/>
      <c r="K2076"/>
    </row>
    <row r="2077" spans="1:11" ht="15">
      <c r="A2077"/>
      <c r="B2077"/>
      <c r="C2077"/>
      <c r="D2077"/>
      <c r="E2077"/>
      <c r="F2077"/>
      <c r="G2077"/>
      <c r="H2077"/>
      <c r="I2077"/>
      <c r="J2077"/>
      <c r="K2077"/>
    </row>
    <row r="2078" spans="1:11" ht="15">
      <c r="A2078"/>
      <c r="B2078"/>
      <c r="C2078"/>
      <c r="D2078"/>
      <c r="E2078"/>
      <c r="F2078"/>
      <c r="G2078"/>
      <c r="H2078"/>
      <c r="I2078"/>
      <c r="J2078"/>
      <c r="K2078"/>
    </row>
    <row r="2079" spans="1:11" ht="15">
      <c r="A2079"/>
      <c r="B2079"/>
      <c r="C2079"/>
      <c r="D2079"/>
      <c r="E2079"/>
      <c r="F2079"/>
      <c r="G2079"/>
      <c r="H2079"/>
      <c r="I2079"/>
      <c r="J2079"/>
      <c r="K2079"/>
    </row>
    <row r="2080" spans="1:11" ht="15">
      <c r="A2080"/>
      <c r="B2080"/>
      <c r="C2080"/>
      <c r="D2080"/>
      <c r="E2080"/>
      <c r="F2080"/>
      <c r="G2080"/>
      <c r="H2080"/>
      <c r="I2080"/>
      <c r="J2080"/>
      <c r="K2080"/>
    </row>
    <row r="2081" spans="1:11" ht="15">
      <c r="A2081"/>
      <c r="B2081"/>
      <c r="C2081"/>
      <c r="D2081"/>
      <c r="E2081"/>
      <c r="F2081"/>
      <c r="G2081"/>
      <c r="H2081"/>
      <c r="I2081"/>
      <c r="J2081"/>
      <c r="K2081"/>
    </row>
    <row r="2082" spans="1:11" ht="15">
      <c r="A2082"/>
      <c r="B2082"/>
      <c r="C2082"/>
      <c r="D2082"/>
      <c r="E2082"/>
      <c r="F2082"/>
      <c r="G2082"/>
      <c r="H2082"/>
      <c r="I2082"/>
      <c r="J2082"/>
      <c r="K2082"/>
    </row>
    <row r="2083" spans="1:11" ht="15">
      <c r="A2083"/>
      <c r="B2083"/>
      <c r="C2083"/>
      <c r="D2083"/>
      <c r="E2083"/>
      <c r="F2083"/>
      <c r="G2083"/>
      <c r="H2083"/>
      <c r="I2083"/>
      <c r="J2083"/>
      <c r="K2083"/>
    </row>
    <row r="2084" spans="1:11" ht="15">
      <c r="A2084"/>
      <c r="B2084"/>
      <c r="C2084"/>
      <c r="D2084"/>
      <c r="E2084"/>
      <c r="F2084"/>
      <c r="G2084"/>
      <c r="H2084"/>
      <c r="I2084"/>
      <c r="J2084"/>
      <c r="K2084"/>
    </row>
    <row r="2085" spans="1:11" ht="15">
      <c r="A2085"/>
      <c r="B2085"/>
      <c r="C2085"/>
      <c r="D2085"/>
      <c r="E2085"/>
      <c r="F2085"/>
      <c r="G2085"/>
      <c r="H2085"/>
      <c r="I2085"/>
      <c r="J2085"/>
      <c r="K2085"/>
    </row>
    <row r="2086" spans="1:11" ht="15">
      <c r="A2086"/>
      <c r="B2086"/>
      <c r="C2086"/>
      <c r="D2086"/>
      <c r="E2086"/>
      <c r="F2086"/>
      <c r="G2086"/>
      <c r="H2086"/>
      <c r="I2086"/>
      <c r="J2086"/>
      <c r="K2086"/>
    </row>
    <row r="2087" spans="1:11" ht="15">
      <c r="A2087"/>
      <c r="B2087"/>
      <c r="C2087"/>
      <c r="D2087"/>
      <c r="E2087"/>
      <c r="F2087"/>
      <c r="G2087"/>
      <c r="H2087"/>
      <c r="I2087"/>
      <c r="J2087"/>
      <c r="K2087"/>
    </row>
    <row r="2088" spans="1:11" ht="15">
      <c r="A2088"/>
      <c r="B2088"/>
      <c r="C2088"/>
      <c r="D2088"/>
      <c r="E2088"/>
      <c r="F2088"/>
      <c r="G2088"/>
      <c r="H2088"/>
      <c r="I2088"/>
      <c r="J2088"/>
      <c r="K2088"/>
    </row>
    <row r="2089" spans="1:11" ht="15">
      <c r="A2089"/>
      <c r="B2089"/>
      <c r="C2089"/>
      <c r="D2089"/>
      <c r="E2089"/>
      <c r="F2089"/>
      <c r="G2089"/>
      <c r="H2089"/>
      <c r="I2089"/>
      <c r="J2089"/>
      <c r="K2089"/>
    </row>
    <row r="2090" spans="1:11" ht="15">
      <c r="A2090"/>
      <c r="B2090"/>
      <c r="C2090"/>
      <c r="D2090"/>
      <c r="E2090"/>
      <c r="F2090"/>
      <c r="G2090"/>
      <c r="H2090"/>
      <c r="I2090"/>
      <c r="J2090"/>
      <c r="K2090"/>
    </row>
    <row r="2091" spans="1:11" ht="15">
      <c r="A2091"/>
      <c r="B2091"/>
      <c r="C2091"/>
      <c r="D2091"/>
      <c r="E2091"/>
      <c r="F2091"/>
      <c r="G2091"/>
      <c r="H2091"/>
      <c r="I2091"/>
      <c r="J2091"/>
      <c r="K2091"/>
    </row>
    <row r="2092" spans="1:11" ht="15">
      <c r="A2092"/>
      <c r="B2092"/>
      <c r="C2092"/>
      <c r="D2092"/>
      <c r="E2092"/>
      <c r="F2092"/>
      <c r="G2092"/>
      <c r="H2092"/>
      <c r="I2092"/>
      <c r="J2092"/>
      <c r="K2092"/>
    </row>
    <row r="2093" spans="1:11" ht="15">
      <c r="A2093"/>
      <c r="B2093"/>
      <c r="C2093"/>
      <c r="D2093"/>
      <c r="E2093"/>
      <c r="F2093"/>
      <c r="G2093"/>
      <c r="H2093"/>
      <c r="I2093"/>
      <c r="J2093"/>
      <c r="K2093"/>
    </row>
    <row r="2094" spans="1:11" ht="15">
      <c r="A2094"/>
      <c r="B2094"/>
      <c r="C2094"/>
      <c r="D2094"/>
      <c r="E2094"/>
      <c r="F2094"/>
      <c r="G2094"/>
      <c r="H2094"/>
      <c r="I2094"/>
      <c r="J2094"/>
      <c r="K2094"/>
    </row>
    <row r="2095" spans="1:11" ht="15">
      <c r="A2095"/>
      <c r="B2095"/>
      <c r="C2095"/>
      <c r="D2095"/>
      <c r="E2095"/>
      <c r="F2095"/>
      <c r="G2095"/>
      <c r="H2095"/>
      <c r="I2095"/>
      <c r="J2095"/>
      <c r="K2095"/>
    </row>
    <row r="2096" spans="1:11" ht="15">
      <c r="A2096"/>
      <c r="B2096"/>
      <c r="C2096"/>
      <c r="D2096"/>
      <c r="E2096"/>
      <c r="F2096"/>
      <c r="G2096"/>
      <c r="H2096"/>
      <c r="I2096"/>
      <c r="J2096"/>
      <c r="K2096"/>
    </row>
    <row r="2097" spans="1:11" ht="15">
      <c r="A2097"/>
      <c r="B2097"/>
      <c r="C2097"/>
      <c r="D2097"/>
      <c r="E2097"/>
      <c r="F2097"/>
      <c r="G2097"/>
      <c r="H2097"/>
      <c r="I2097"/>
      <c r="J2097"/>
      <c r="K2097"/>
    </row>
    <row r="2098" spans="1:11" ht="15">
      <c r="A2098"/>
      <c r="B2098"/>
      <c r="C2098"/>
      <c r="D2098"/>
      <c r="E2098"/>
      <c r="F2098"/>
      <c r="G2098"/>
      <c r="H2098"/>
      <c r="I2098"/>
      <c r="J2098"/>
      <c r="K2098"/>
    </row>
    <row r="2099" spans="1:11" ht="15">
      <c r="A2099"/>
      <c r="B2099"/>
      <c r="C2099"/>
      <c r="D2099"/>
      <c r="E2099"/>
      <c r="F2099"/>
      <c r="G2099"/>
      <c r="H2099"/>
      <c r="I2099"/>
      <c r="J2099"/>
      <c r="K2099"/>
    </row>
    <row r="2100" spans="1:11" ht="15">
      <c r="A2100"/>
      <c r="B2100"/>
      <c r="C2100"/>
      <c r="D2100"/>
      <c r="E2100"/>
      <c r="F2100"/>
      <c r="G2100"/>
      <c r="H2100"/>
      <c r="I2100"/>
      <c r="J2100"/>
      <c r="K2100"/>
    </row>
    <row r="2101" spans="1:11" ht="15">
      <c r="A2101"/>
      <c r="B2101"/>
      <c r="C2101"/>
      <c r="D2101"/>
      <c r="E2101"/>
      <c r="F2101"/>
      <c r="G2101"/>
      <c r="H2101"/>
      <c r="I2101"/>
      <c r="J2101"/>
      <c r="K2101"/>
    </row>
    <row r="2102" spans="1:11" ht="15">
      <c r="A2102"/>
      <c r="B2102"/>
      <c r="C2102"/>
      <c r="D2102"/>
      <c r="E2102"/>
      <c r="F2102"/>
      <c r="G2102"/>
      <c r="H2102"/>
      <c r="I2102"/>
      <c r="J2102"/>
      <c r="K2102"/>
    </row>
    <row r="2103" spans="1:11" ht="15">
      <c r="A2103"/>
      <c r="B2103"/>
      <c r="C2103"/>
      <c r="D2103"/>
      <c r="E2103"/>
      <c r="F2103"/>
      <c r="G2103"/>
      <c r="H2103"/>
      <c r="I2103"/>
      <c r="J2103"/>
      <c r="K2103"/>
    </row>
    <row r="2104" spans="1:11" ht="15">
      <c r="A2104"/>
      <c r="B2104"/>
      <c r="C2104"/>
      <c r="D2104"/>
      <c r="E2104"/>
      <c r="F2104"/>
      <c r="G2104"/>
      <c r="H2104"/>
      <c r="I2104"/>
      <c r="J2104"/>
      <c r="K2104"/>
    </row>
    <row r="2105" spans="1:11" ht="15">
      <c r="A2105"/>
      <c r="B2105"/>
      <c r="C2105"/>
      <c r="D2105"/>
      <c r="E2105"/>
      <c r="F2105"/>
      <c r="G2105"/>
      <c r="H2105"/>
      <c r="I2105"/>
      <c r="J2105"/>
      <c r="K2105"/>
    </row>
    <row r="2106" spans="1:11" ht="15">
      <c r="A2106"/>
      <c r="B2106"/>
      <c r="C2106"/>
      <c r="D2106"/>
      <c r="E2106"/>
      <c r="F2106"/>
      <c r="G2106"/>
      <c r="H2106"/>
      <c r="I2106"/>
      <c r="J2106"/>
      <c r="K2106"/>
    </row>
    <row r="2107" spans="1:11" ht="15">
      <c r="A2107"/>
      <c r="B2107"/>
      <c r="C2107"/>
      <c r="D2107"/>
      <c r="E2107"/>
      <c r="F2107"/>
      <c r="G2107"/>
      <c r="H2107"/>
      <c r="I2107"/>
      <c r="J2107"/>
      <c r="K2107"/>
    </row>
    <row r="2108" spans="1:11" ht="15">
      <c r="A2108"/>
      <c r="B2108"/>
      <c r="C2108"/>
      <c r="D2108"/>
      <c r="E2108"/>
      <c r="F2108"/>
      <c r="G2108"/>
      <c r="H2108"/>
      <c r="I2108"/>
      <c r="J2108"/>
      <c r="K2108"/>
    </row>
    <row r="2109" spans="1:11" ht="15">
      <c r="A2109"/>
      <c r="B2109"/>
      <c r="C2109"/>
      <c r="D2109"/>
      <c r="E2109"/>
      <c r="F2109"/>
      <c r="G2109"/>
      <c r="H2109"/>
      <c r="I2109"/>
      <c r="J2109"/>
      <c r="K2109"/>
    </row>
    <row r="2110" spans="1:11" ht="15">
      <c r="A2110"/>
      <c r="B2110"/>
      <c r="C2110"/>
      <c r="D2110"/>
      <c r="E2110"/>
      <c r="F2110"/>
      <c r="G2110"/>
      <c r="H2110"/>
      <c r="I2110"/>
      <c r="J2110"/>
      <c r="K2110"/>
    </row>
    <row r="2111" spans="1:11" ht="15">
      <c r="A2111"/>
      <c r="B2111"/>
      <c r="C2111"/>
      <c r="D2111"/>
      <c r="E2111"/>
      <c r="F2111"/>
      <c r="G2111"/>
      <c r="H2111"/>
      <c r="I2111"/>
      <c r="J2111"/>
      <c r="K2111"/>
    </row>
    <row r="2112" spans="1:11" ht="15">
      <c r="A2112"/>
      <c r="B2112"/>
      <c r="C2112"/>
      <c r="D2112"/>
      <c r="E2112"/>
      <c r="F2112"/>
      <c r="G2112"/>
      <c r="H2112"/>
      <c r="I2112"/>
      <c r="J2112"/>
      <c r="K2112"/>
    </row>
    <row r="2113" spans="1:11" ht="15">
      <c r="A2113"/>
      <c r="B2113"/>
      <c r="C2113"/>
      <c r="D2113"/>
      <c r="E2113"/>
      <c r="F2113"/>
      <c r="G2113"/>
      <c r="H2113"/>
      <c r="I2113"/>
      <c r="J2113"/>
      <c r="K2113"/>
    </row>
    <row r="2114" spans="1:11" ht="15">
      <c r="A2114"/>
      <c r="B2114"/>
      <c r="C2114"/>
      <c r="D2114"/>
      <c r="E2114"/>
      <c r="F2114"/>
      <c r="G2114"/>
      <c r="H2114"/>
      <c r="I2114"/>
      <c r="J2114"/>
      <c r="K2114"/>
    </row>
    <row r="2115" spans="1:11" ht="15">
      <c r="A2115"/>
      <c r="B2115"/>
      <c r="C2115"/>
      <c r="D2115"/>
      <c r="E2115"/>
      <c r="F2115"/>
      <c r="G2115"/>
      <c r="H2115"/>
      <c r="I2115"/>
      <c r="J2115"/>
      <c r="K2115"/>
    </row>
    <row r="2116" spans="1:11" ht="15">
      <c r="A2116"/>
      <c r="B2116"/>
      <c r="C2116"/>
      <c r="D2116"/>
      <c r="E2116"/>
      <c r="F2116"/>
      <c r="G2116"/>
      <c r="H2116"/>
      <c r="I2116"/>
      <c r="J2116"/>
      <c r="K2116"/>
    </row>
    <row r="2117" spans="1:11" ht="15">
      <c r="A2117"/>
      <c r="B2117"/>
      <c r="C2117"/>
      <c r="D2117"/>
      <c r="E2117"/>
      <c r="F2117"/>
      <c r="G2117"/>
      <c r="H2117"/>
      <c r="I2117"/>
      <c r="J2117"/>
      <c r="K2117"/>
    </row>
    <row r="2118" spans="1:11" ht="15">
      <c r="A2118"/>
      <c r="B2118"/>
      <c r="C2118"/>
      <c r="D2118"/>
      <c r="E2118"/>
      <c r="F2118"/>
      <c r="G2118"/>
      <c r="H2118"/>
      <c r="I2118"/>
      <c r="J2118"/>
      <c r="K2118"/>
    </row>
    <row r="2119" spans="1:11" ht="15">
      <c r="A2119"/>
      <c r="B2119"/>
      <c r="C2119"/>
      <c r="D2119"/>
      <c r="E2119"/>
      <c r="F2119"/>
      <c r="G2119"/>
      <c r="H2119"/>
      <c r="I2119"/>
      <c r="J2119"/>
      <c r="K2119"/>
    </row>
    <row r="2120" spans="1:11" ht="15">
      <c r="A2120"/>
      <c r="B2120"/>
      <c r="C2120"/>
      <c r="D2120"/>
      <c r="E2120"/>
      <c r="F2120"/>
      <c r="G2120"/>
      <c r="H2120"/>
      <c r="I2120"/>
      <c r="J2120"/>
      <c r="K2120"/>
    </row>
    <row r="2121" spans="1:11" ht="15">
      <c r="A2121"/>
      <c r="B2121"/>
      <c r="C2121"/>
      <c r="D2121"/>
      <c r="E2121"/>
      <c r="F2121"/>
      <c r="G2121"/>
      <c r="H2121"/>
      <c r="I2121"/>
      <c r="J2121"/>
      <c r="K2121"/>
    </row>
    <row r="2122" spans="1:11" ht="15">
      <c r="A2122"/>
      <c r="B2122"/>
      <c r="C2122"/>
      <c r="D2122"/>
      <c r="E2122"/>
      <c r="F2122"/>
      <c r="G2122"/>
      <c r="H2122"/>
      <c r="I2122"/>
      <c r="J2122"/>
      <c r="K2122"/>
    </row>
    <row r="2123" spans="1:11" ht="15">
      <c r="A2123"/>
      <c r="B2123"/>
      <c r="C2123"/>
      <c r="D2123"/>
      <c r="E2123"/>
      <c r="F2123"/>
      <c r="G2123"/>
      <c r="H2123"/>
      <c r="I2123"/>
      <c r="J2123"/>
      <c r="K2123"/>
    </row>
    <row r="2124" spans="1:11" ht="15">
      <c r="A2124"/>
      <c r="B2124"/>
      <c r="C2124"/>
      <c r="D2124"/>
      <c r="E2124"/>
      <c r="F2124"/>
      <c r="G2124"/>
      <c r="H2124"/>
      <c r="I2124"/>
      <c r="J2124"/>
      <c r="K2124"/>
    </row>
    <row r="2125" spans="1:11" ht="15">
      <c r="A2125"/>
      <c r="B2125"/>
      <c r="C2125"/>
      <c r="D2125"/>
      <c r="E2125"/>
      <c r="F2125"/>
      <c r="G2125"/>
      <c r="H2125"/>
      <c r="I2125"/>
      <c r="J2125"/>
      <c r="K2125"/>
    </row>
    <row r="2126" spans="1:11" ht="15">
      <c r="A2126"/>
      <c r="B2126"/>
      <c r="C2126"/>
      <c r="D2126"/>
      <c r="E2126"/>
      <c r="F2126"/>
      <c r="G2126"/>
      <c r="H2126"/>
      <c r="I2126"/>
      <c r="J2126"/>
      <c r="K2126"/>
    </row>
    <row r="2127" spans="1:11" ht="15">
      <c r="A2127"/>
      <c r="B2127"/>
      <c r="C2127"/>
      <c r="D2127"/>
      <c r="E2127"/>
      <c r="F2127"/>
      <c r="G2127"/>
      <c r="H2127"/>
      <c r="I2127"/>
      <c r="J2127"/>
      <c r="K2127"/>
    </row>
    <row r="2128" spans="1:11" ht="15">
      <c r="A2128"/>
      <c r="B2128"/>
      <c r="C2128"/>
      <c r="D2128"/>
      <c r="E2128"/>
      <c r="F2128"/>
      <c r="G2128"/>
      <c r="H2128"/>
      <c r="I2128"/>
      <c r="J2128"/>
      <c r="K2128"/>
    </row>
    <row r="2129" spans="1:11" ht="15">
      <c r="A2129"/>
      <c r="B2129"/>
      <c r="C2129"/>
      <c r="D2129"/>
      <c r="E2129"/>
      <c r="F2129"/>
      <c r="G2129"/>
      <c r="H2129"/>
      <c r="I2129"/>
      <c r="J2129"/>
      <c r="K2129"/>
    </row>
    <row r="2130" spans="1:11" ht="15">
      <c r="A2130"/>
      <c r="B2130"/>
      <c r="C2130"/>
      <c r="D2130"/>
      <c r="E2130"/>
      <c r="F2130"/>
      <c r="G2130"/>
      <c r="H2130"/>
      <c r="I2130"/>
      <c r="J2130"/>
      <c r="K2130"/>
    </row>
    <row r="2131" spans="1:11" ht="15">
      <c r="A2131"/>
      <c r="B2131"/>
      <c r="C2131"/>
      <c r="D2131"/>
      <c r="E2131"/>
      <c r="F2131"/>
      <c r="G2131"/>
      <c r="H2131"/>
      <c r="I2131"/>
      <c r="J2131"/>
      <c r="K2131"/>
    </row>
    <row r="2132" spans="1:11" ht="15">
      <c r="A2132"/>
      <c r="B2132"/>
      <c r="C2132"/>
      <c r="D2132"/>
      <c r="E2132"/>
      <c r="F2132"/>
      <c r="G2132"/>
      <c r="H2132"/>
      <c r="I2132"/>
      <c r="J2132"/>
      <c r="K2132"/>
    </row>
    <row r="2133" spans="1:11" ht="15">
      <c r="A2133"/>
      <c r="B2133"/>
      <c r="C2133"/>
      <c r="D2133"/>
      <c r="E2133"/>
      <c r="F2133"/>
      <c r="G2133"/>
      <c r="H2133"/>
      <c r="I2133"/>
      <c r="J2133"/>
      <c r="K2133"/>
    </row>
    <row r="2134" spans="1:11" ht="15">
      <c r="A2134"/>
      <c r="B2134"/>
      <c r="C2134"/>
      <c r="D2134"/>
      <c r="E2134"/>
      <c r="F2134"/>
      <c r="G2134"/>
      <c r="H2134"/>
      <c r="I2134"/>
      <c r="J2134"/>
      <c r="K2134"/>
    </row>
    <row r="2135" spans="1:11" ht="15">
      <c r="A2135"/>
      <c r="B2135"/>
      <c r="C2135"/>
      <c r="D2135"/>
      <c r="E2135"/>
      <c r="F2135"/>
      <c r="G2135"/>
      <c r="H2135"/>
      <c r="I2135"/>
      <c r="J2135"/>
      <c r="K2135"/>
    </row>
    <row r="2136" spans="1:11" ht="15">
      <c r="A2136"/>
      <c r="B2136"/>
      <c r="C2136"/>
      <c r="D2136"/>
      <c r="E2136"/>
      <c r="F2136"/>
      <c r="G2136"/>
      <c r="H2136"/>
      <c r="I2136"/>
      <c r="J2136"/>
      <c r="K2136"/>
    </row>
    <row r="2137" spans="1:11" ht="15">
      <c r="A2137"/>
      <c r="B2137"/>
      <c r="C2137"/>
      <c r="D2137"/>
      <c r="E2137"/>
      <c r="F2137"/>
      <c r="G2137"/>
      <c r="H2137"/>
      <c r="I2137"/>
      <c r="J2137"/>
      <c r="K2137"/>
    </row>
    <row r="2138" spans="1:11" ht="15">
      <c r="A2138"/>
      <c r="B2138"/>
      <c r="C2138"/>
      <c r="D2138"/>
      <c r="E2138"/>
      <c r="F2138"/>
      <c r="G2138"/>
      <c r="H2138"/>
      <c r="I2138"/>
      <c r="J2138"/>
      <c r="K2138"/>
    </row>
    <row r="2139" spans="1:11" ht="15">
      <c r="A2139"/>
      <c r="B2139"/>
      <c r="C2139"/>
      <c r="D2139"/>
      <c r="E2139"/>
      <c r="F2139"/>
      <c r="G2139"/>
      <c r="H2139"/>
      <c r="I2139"/>
      <c r="J2139"/>
      <c r="K2139"/>
    </row>
    <row r="2140" spans="1:11" ht="15">
      <c r="A2140"/>
      <c r="B2140"/>
      <c r="C2140"/>
      <c r="D2140"/>
      <c r="E2140"/>
      <c r="F2140"/>
      <c r="G2140"/>
      <c r="H2140"/>
      <c r="I2140"/>
      <c r="J2140"/>
      <c r="K2140"/>
    </row>
    <row r="2141" spans="1:11" ht="15">
      <c r="A2141"/>
      <c r="B2141"/>
      <c r="C2141"/>
      <c r="D2141"/>
      <c r="E2141"/>
      <c r="F2141"/>
      <c r="G2141"/>
      <c r="H2141"/>
      <c r="I2141"/>
      <c r="J2141"/>
      <c r="K2141"/>
    </row>
    <row r="2142" spans="1:11" ht="15">
      <c r="A2142"/>
      <c r="B2142"/>
      <c r="C2142"/>
      <c r="D2142"/>
      <c r="E2142"/>
      <c r="F2142"/>
      <c r="G2142"/>
      <c r="H2142"/>
      <c r="I2142"/>
      <c r="J2142"/>
      <c r="K2142"/>
    </row>
    <row r="2143" spans="1:11" ht="15">
      <c r="A2143"/>
      <c r="B2143"/>
      <c r="C2143"/>
      <c r="D2143"/>
      <c r="E2143"/>
      <c r="F2143"/>
      <c r="G2143"/>
      <c r="H2143"/>
      <c r="I2143"/>
      <c r="J2143"/>
      <c r="K2143"/>
    </row>
    <row r="2144" spans="1:11" ht="15">
      <c r="A2144"/>
      <c r="B2144"/>
      <c r="C2144"/>
      <c r="D2144"/>
      <c r="E2144"/>
      <c r="F2144"/>
      <c r="G2144"/>
      <c r="H2144"/>
      <c r="I2144"/>
      <c r="J2144"/>
      <c r="K2144"/>
    </row>
    <row r="2145" spans="1:11" ht="15">
      <c r="A2145"/>
      <c r="B2145"/>
      <c r="C2145"/>
      <c r="D2145"/>
      <c r="E2145"/>
      <c r="F2145"/>
      <c r="G2145"/>
      <c r="H2145"/>
      <c r="I2145"/>
      <c r="J2145"/>
      <c r="K2145"/>
    </row>
    <row r="2146" spans="1:11" ht="15">
      <c r="A2146"/>
      <c r="B2146"/>
      <c r="C2146"/>
      <c r="D2146"/>
      <c r="E2146"/>
      <c r="F2146"/>
      <c r="G2146"/>
      <c r="H2146"/>
      <c r="I2146"/>
      <c r="J2146"/>
      <c r="K2146"/>
    </row>
    <row r="2147" spans="1:11" ht="15">
      <c r="A2147"/>
      <c r="B2147"/>
      <c r="C2147"/>
      <c r="D2147"/>
      <c r="E2147"/>
      <c r="F2147"/>
      <c r="G2147"/>
      <c r="H2147"/>
      <c r="I2147"/>
      <c r="J2147"/>
      <c r="K2147"/>
    </row>
    <row r="2148" spans="1:11" ht="15">
      <c r="A2148"/>
      <c r="B2148"/>
      <c r="C2148"/>
      <c r="D2148"/>
      <c r="E2148"/>
      <c r="F2148"/>
      <c r="G2148"/>
      <c r="H2148"/>
      <c r="I2148"/>
      <c r="J2148"/>
      <c r="K2148"/>
    </row>
    <row r="2149" spans="1:11" ht="15">
      <c r="A2149"/>
      <c r="B2149"/>
      <c r="C2149"/>
      <c r="D2149"/>
      <c r="E2149"/>
      <c r="F2149"/>
      <c r="G2149"/>
      <c r="H2149"/>
      <c r="I2149"/>
      <c r="J2149"/>
      <c r="K2149"/>
    </row>
    <row r="2150" spans="1:11" ht="15">
      <c r="A2150"/>
      <c r="B2150"/>
      <c r="C2150"/>
      <c r="D2150"/>
      <c r="E2150"/>
      <c r="F2150"/>
      <c r="G2150"/>
      <c r="H2150"/>
      <c r="I2150"/>
      <c r="J2150"/>
      <c r="K2150"/>
    </row>
    <row r="2151" spans="1:11" ht="15">
      <c r="A2151"/>
      <c r="B2151"/>
      <c r="C2151"/>
      <c r="D2151"/>
      <c r="E2151"/>
      <c r="F2151"/>
      <c r="G2151"/>
      <c r="H2151"/>
      <c r="I2151"/>
      <c r="J2151"/>
      <c r="K2151"/>
    </row>
    <row r="2152" spans="1:11" ht="15">
      <c r="A2152"/>
      <c r="B2152"/>
      <c r="C2152"/>
      <c r="D2152"/>
      <c r="E2152"/>
      <c r="F2152"/>
      <c r="G2152"/>
      <c r="H2152"/>
      <c r="I2152"/>
      <c r="J2152"/>
      <c r="K2152"/>
    </row>
    <row r="2153" spans="1:11" ht="15">
      <c r="A2153"/>
      <c r="B2153"/>
      <c r="C2153"/>
      <c r="D2153"/>
      <c r="E2153"/>
      <c r="F2153"/>
      <c r="G2153"/>
      <c r="H2153"/>
      <c r="I2153"/>
      <c r="J2153"/>
      <c r="K2153"/>
    </row>
    <row r="2154" spans="1:11" ht="15">
      <c r="A2154"/>
      <c r="B2154"/>
      <c r="C2154"/>
      <c r="D2154"/>
      <c r="E2154"/>
      <c r="F2154"/>
      <c r="G2154"/>
      <c r="H2154"/>
      <c r="I2154"/>
      <c r="J2154"/>
      <c r="K2154"/>
    </row>
    <row r="2155" spans="1:11" ht="15">
      <c r="A2155"/>
      <c r="B2155"/>
      <c r="C2155"/>
      <c r="D2155"/>
      <c r="E2155"/>
      <c r="F2155"/>
      <c r="G2155"/>
      <c r="H2155"/>
      <c r="I2155"/>
      <c r="J2155"/>
      <c r="K2155"/>
    </row>
    <row r="2156" spans="1:11" ht="15">
      <c r="A2156"/>
      <c r="B2156"/>
      <c r="C2156"/>
      <c r="D2156"/>
      <c r="E2156"/>
      <c r="F2156"/>
      <c r="G2156"/>
      <c r="H2156"/>
      <c r="I2156"/>
      <c r="J2156"/>
      <c r="K2156"/>
    </row>
    <row r="2157" spans="1:11" ht="15">
      <c r="A2157"/>
      <c r="B2157"/>
      <c r="C2157"/>
      <c r="D2157"/>
      <c r="E2157"/>
      <c r="F2157"/>
      <c r="G2157"/>
      <c r="H2157"/>
      <c r="I2157"/>
      <c r="J2157"/>
      <c r="K2157"/>
    </row>
    <row r="2158" spans="1:11" ht="15">
      <c r="A2158"/>
      <c r="B2158"/>
      <c r="C2158"/>
      <c r="D2158"/>
      <c r="E2158"/>
      <c r="F2158"/>
      <c r="G2158"/>
      <c r="H2158"/>
      <c r="I2158"/>
      <c r="J2158"/>
      <c r="K2158"/>
    </row>
    <row r="2159" spans="1:11" ht="15">
      <c r="A2159"/>
      <c r="B2159"/>
      <c r="C2159"/>
      <c r="D2159"/>
      <c r="E2159"/>
      <c r="F2159"/>
      <c r="G2159"/>
      <c r="H2159"/>
      <c r="I2159"/>
      <c r="J2159"/>
      <c r="K2159"/>
    </row>
    <row r="2160" spans="1:11" ht="15">
      <c r="A2160"/>
      <c r="B2160"/>
      <c r="C2160"/>
      <c r="D2160"/>
      <c r="E2160"/>
      <c r="F2160"/>
      <c r="G2160"/>
      <c r="H2160"/>
      <c r="I2160"/>
      <c r="J2160"/>
      <c r="K2160"/>
    </row>
    <row r="2161" spans="1:11" ht="15">
      <c r="A2161"/>
      <c r="B2161"/>
      <c r="C2161"/>
      <c r="D2161"/>
      <c r="E2161"/>
      <c r="F2161"/>
      <c r="G2161"/>
      <c r="H2161"/>
      <c r="I2161"/>
      <c r="J2161"/>
      <c r="K2161"/>
    </row>
    <row r="2162" spans="1:11" ht="15">
      <c r="A2162"/>
      <c r="B2162"/>
      <c r="C2162"/>
      <c r="D2162"/>
      <c r="E2162"/>
      <c r="F2162"/>
      <c r="G2162"/>
      <c r="H2162"/>
      <c r="I2162"/>
      <c r="J2162"/>
      <c r="K2162"/>
    </row>
    <row r="2163" spans="1:11" ht="15">
      <c r="A2163"/>
      <c r="B2163"/>
      <c r="C2163"/>
      <c r="D2163"/>
      <c r="E2163"/>
      <c r="F2163"/>
      <c r="G2163"/>
      <c r="H2163"/>
      <c r="I2163"/>
      <c r="J2163"/>
      <c r="K2163"/>
    </row>
    <row r="2164" spans="1:11" ht="15">
      <c r="A2164"/>
      <c r="B2164"/>
      <c r="C2164"/>
      <c r="D2164"/>
      <c r="E2164"/>
      <c r="F2164"/>
      <c r="G2164"/>
      <c r="H2164"/>
      <c r="I2164"/>
      <c r="J2164"/>
      <c r="K2164"/>
    </row>
    <row r="2165" spans="1:11" ht="15">
      <c r="A2165"/>
      <c r="B2165"/>
      <c r="C2165"/>
      <c r="D2165"/>
      <c r="E2165"/>
      <c r="F2165"/>
      <c r="G2165"/>
      <c r="H2165"/>
      <c r="I2165"/>
      <c r="J2165"/>
      <c r="K2165"/>
    </row>
    <row r="2166" spans="1:11" ht="15">
      <c r="A2166"/>
      <c r="B2166"/>
      <c r="C2166"/>
      <c r="D2166"/>
      <c r="E2166"/>
      <c r="F2166"/>
      <c r="G2166"/>
      <c r="H2166"/>
      <c r="I2166"/>
      <c r="J2166"/>
      <c r="K2166"/>
    </row>
    <row r="2167" spans="1:11" ht="15">
      <c r="A2167"/>
      <c r="B2167"/>
      <c r="C2167"/>
      <c r="D2167"/>
      <c r="E2167"/>
      <c r="F2167"/>
      <c r="G2167"/>
      <c r="H2167"/>
      <c r="I2167"/>
      <c r="J2167"/>
      <c r="K2167"/>
    </row>
    <row r="2168" spans="1:11" ht="15">
      <c r="A2168"/>
      <c r="B2168"/>
      <c r="C2168"/>
      <c r="D2168"/>
      <c r="E2168"/>
      <c r="F2168"/>
      <c r="G2168"/>
      <c r="H2168"/>
      <c r="I2168"/>
      <c r="J2168"/>
      <c r="K2168"/>
    </row>
    <row r="2169" spans="1:11" ht="15">
      <c r="A2169"/>
      <c r="B2169"/>
      <c r="C2169"/>
      <c r="D2169"/>
      <c r="E2169"/>
      <c r="F2169"/>
      <c r="G2169"/>
      <c r="H2169"/>
      <c r="I2169"/>
      <c r="J2169"/>
      <c r="K2169"/>
    </row>
    <row r="2170" spans="1:11" ht="15">
      <c r="A2170"/>
      <c r="B2170"/>
      <c r="C2170"/>
      <c r="D2170"/>
      <c r="E2170"/>
      <c r="F2170"/>
      <c r="G2170"/>
      <c r="H2170"/>
      <c r="I2170"/>
      <c r="J2170"/>
      <c r="K2170"/>
    </row>
    <row r="2171" spans="1:11" ht="15">
      <c r="A2171"/>
      <c r="B2171"/>
      <c r="C2171"/>
      <c r="D2171"/>
      <c r="E2171"/>
      <c r="F2171"/>
      <c r="G2171"/>
      <c r="H2171"/>
      <c r="I2171"/>
      <c r="J2171"/>
      <c r="K2171"/>
    </row>
    <row r="2172" spans="1:11" ht="15">
      <c r="A2172"/>
      <c r="B2172"/>
      <c r="C2172"/>
      <c r="D2172"/>
      <c r="E2172"/>
      <c r="F2172"/>
      <c r="G2172"/>
      <c r="H2172"/>
      <c r="I2172"/>
      <c r="J2172"/>
      <c r="K2172"/>
    </row>
    <row r="2173" spans="1:11" ht="15">
      <c r="A2173"/>
      <c r="B2173"/>
      <c r="C2173"/>
      <c r="D2173"/>
      <c r="E2173"/>
      <c r="F2173"/>
      <c r="G2173"/>
      <c r="H2173"/>
      <c r="I2173"/>
      <c r="J2173"/>
      <c r="K2173"/>
    </row>
    <row r="2174" spans="1:11" ht="15">
      <c r="A2174"/>
      <c r="B2174"/>
      <c r="C2174"/>
      <c r="D2174"/>
      <c r="E2174"/>
      <c r="F2174"/>
      <c r="G2174"/>
      <c r="H2174"/>
      <c r="I2174"/>
      <c r="J2174"/>
      <c r="K2174"/>
    </row>
    <row r="2175" spans="1:11" ht="15">
      <c r="A2175"/>
      <c r="B2175"/>
      <c r="C2175"/>
      <c r="D2175"/>
      <c r="E2175"/>
      <c r="F2175"/>
      <c r="G2175"/>
      <c r="H2175"/>
      <c r="I2175"/>
      <c r="J2175"/>
      <c r="K2175"/>
    </row>
    <row r="2176" spans="1:11" ht="15">
      <c r="A2176"/>
      <c r="B2176"/>
      <c r="C2176"/>
      <c r="D2176"/>
      <c r="E2176"/>
      <c r="F2176"/>
      <c r="G2176"/>
      <c r="H2176"/>
      <c r="I2176"/>
      <c r="J2176"/>
      <c r="K2176"/>
    </row>
    <row r="2177" spans="1:11" ht="15">
      <c r="A2177"/>
      <c r="B2177"/>
      <c r="C2177"/>
      <c r="D2177"/>
      <c r="E2177"/>
      <c r="F2177"/>
      <c r="G2177"/>
      <c r="H2177"/>
      <c r="I2177"/>
      <c r="J2177"/>
      <c r="K2177"/>
    </row>
    <row r="2178" spans="1:11" ht="15">
      <c r="A2178"/>
      <c r="B2178"/>
      <c r="C2178"/>
      <c r="D2178"/>
      <c r="E2178"/>
      <c r="F2178"/>
      <c r="G2178"/>
      <c r="H2178"/>
      <c r="I2178"/>
      <c r="J2178"/>
      <c r="K2178"/>
    </row>
    <row r="2179" spans="1:11" ht="15">
      <c r="A2179"/>
      <c r="B2179"/>
      <c r="C2179"/>
      <c r="D2179"/>
      <c r="E2179"/>
      <c r="F2179"/>
      <c r="G2179"/>
      <c r="H2179"/>
      <c r="I2179"/>
      <c r="J2179"/>
      <c r="K2179"/>
    </row>
    <row r="2180" spans="1:11" ht="15">
      <c r="A2180"/>
      <c r="B2180"/>
      <c r="C2180"/>
      <c r="D2180"/>
      <c r="E2180"/>
      <c r="F2180"/>
      <c r="G2180"/>
      <c r="H2180"/>
      <c r="I2180"/>
      <c r="J2180"/>
      <c r="K2180"/>
    </row>
    <row r="2181" spans="1:11" ht="15">
      <c r="A2181"/>
      <c r="B2181"/>
      <c r="C2181"/>
      <c r="D2181"/>
      <c r="E2181"/>
      <c r="F2181"/>
      <c r="G2181"/>
      <c r="H2181"/>
      <c r="I2181"/>
      <c r="J2181"/>
      <c r="K2181"/>
    </row>
    <row r="2182" spans="1:11" ht="15">
      <c r="A2182"/>
      <c r="B2182"/>
      <c r="C2182"/>
      <c r="D2182"/>
      <c r="E2182"/>
      <c r="F2182"/>
      <c r="G2182"/>
      <c r="H2182"/>
      <c r="I2182"/>
      <c r="J2182"/>
      <c r="K2182"/>
    </row>
    <row r="2183" spans="1:11" ht="15">
      <c r="A2183"/>
      <c r="B2183"/>
      <c r="C2183"/>
      <c r="D2183"/>
      <c r="E2183"/>
      <c r="F2183"/>
      <c r="G2183"/>
      <c r="H2183"/>
      <c r="I2183"/>
      <c r="J2183"/>
      <c r="K2183"/>
    </row>
    <row r="2184" spans="1:11" ht="15">
      <c r="A2184"/>
      <c r="B2184"/>
      <c r="C2184"/>
      <c r="D2184"/>
      <c r="E2184"/>
      <c r="F2184"/>
      <c r="G2184"/>
      <c r="H2184"/>
      <c r="I2184"/>
      <c r="J2184"/>
      <c r="K2184"/>
    </row>
    <row r="2185" spans="1:11" ht="15">
      <c r="A2185"/>
      <c r="B2185"/>
      <c r="C2185"/>
      <c r="D2185"/>
      <c r="E2185"/>
      <c r="F2185"/>
      <c r="G2185"/>
      <c r="H2185"/>
      <c r="I2185"/>
      <c r="J2185"/>
      <c r="K2185"/>
    </row>
    <row r="2186" spans="1:11" ht="15">
      <c r="A2186"/>
      <c r="B2186"/>
      <c r="C2186"/>
      <c r="D2186"/>
      <c r="E2186"/>
      <c r="F2186"/>
      <c r="G2186"/>
      <c r="H2186"/>
      <c r="I2186"/>
      <c r="J2186"/>
      <c r="K2186"/>
    </row>
    <row r="2187" spans="1:11" ht="15">
      <c r="A2187"/>
      <c r="B2187"/>
      <c r="C2187"/>
      <c r="D2187"/>
      <c r="E2187"/>
      <c r="F2187"/>
      <c r="G2187"/>
      <c r="H2187"/>
      <c r="I2187"/>
      <c r="J2187"/>
      <c r="K2187"/>
    </row>
    <row r="2188" spans="1:11" ht="15">
      <c r="A2188"/>
      <c r="B2188"/>
      <c r="C2188"/>
      <c r="D2188"/>
      <c r="E2188"/>
      <c r="F2188"/>
      <c r="G2188"/>
      <c r="H2188"/>
      <c r="I2188"/>
      <c r="J2188"/>
      <c r="K2188"/>
    </row>
    <row r="2189" spans="1:11" ht="15">
      <c r="A2189"/>
      <c r="B2189"/>
      <c r="C2189"/>
      <c r="D2189"/>
      <c r="E2189"/>
      <c r="F2189"/>
      <c r="G2189"/>
      <c r="H2189"/>
      <c r="I2189"/>
      <c r="J2189"/>
      <c r="K2189"/>
    </row>
    <row r="2190" spans="1:11" ht="15">
      <c r="A2190"/>
      <c r="B2190"/>
      <c r="C2190"/>
      <c r="D2190"/>
      <c r="E2190"/>
      <c r="F2190"/>
      <c r="G2190"/>
      <c r="H2190"/>
      <c r="I2190"/>
      <c r="J2190"/>
      <c r="K2190"/>
    </row>
    <row r="2191" spans="1:11" ht="15">
      <c r="A2191"/>
      <c r="B2191"/>
      <c r="C2191"/>
      <c r="D2191"/>
      <c r="E2191"/>
      <c r="F2191"/>
      <c r="G2191"/>
      <c r="H2191"/>
      <c r="I2191"/>
      <c r="J2191"/>
      <c r="K2191"/>
    </row>
    <row r="2192" spans="1:11" ht="15">
      <c r="A2192"/>
      <c r="B2192"/>
      <c r="C2192"/>
      <c r="D2192"/>
      <c r="E2192"/>
      <c r="F2192"/>
      <c r="G2192"/>
      <c r="H2192"/>
      <c r="I2192"/>
      <c r="J2192"/>
      <c r="K2192"/>
    </row>
    <row r="2193" spans="1:11" ht="15">
      <c r="A2193"/>
      <c r="B2193"/>
      <c r="C2193"/>
      <c r="D2193"/>
      <c r="E2193"/>
      <c r="F2193"/>
      <c r="G2193"/>
      <c r="H2193"/>
      <c r="I2193"/>
      <c r="J2193"/>
      <c r="K2193"/>
    </row>
    <row r="2194" spans="1:11" ht="15">
      <c r="A2194"/>
      <c r="B2194"/>
      <c r="C2194"/>
      <c r="D2194"/>
      <c r="E2194"/>
      <c r="F2194"/>
      <c r="G2194"/>
      <c r="H2194"/>
      <c r="I2194"/>
      <c r="J2194"/>
      <c r="K2194"/>
    </row>
    <row r="2195" spans="1:11" ht="15">
      <c r="A2195"/>
      <c r="B2195"/>
      <c r="C2195"/>
      <c r="D2195"/>
      <c r="E2195"/>
      <c r="F2195"/>
      <c r="G2195"/>
      <c r="H2195"/>
      <c r="I2195"/>
      <c r="J2195"/>
      <c r="K2195"/>
    </row>
    <row r="2196" spans="1:11" ht="15">
      <c r="A2196"/>
      <c r="B2196"/>
      <c r="C2196"/>
      <c r="D2196"/>
      <c r="E2196"/>
      <c r="F2196"/>
      <c r="G2196"/>
      <c r="H2196"/>
      <c r="I2196"/>
      <c r="J2196"/>
      <c r="K2196"/>
    </row>
    <row r="2197" spans="1:11" ht="15">
      <c r="A2197"/>
      <c r="B2197"/>
      <c r="C2197"/>
      <c r="D2197"/>
      <c r="E2197"/>
      <c r="F2197"/>
      <c r="G2197"/>
      <c r="H2197"/>
      <c r="I2197"/>
      <c r="J2197"/>
      <c r="K2197"/>
    </row>
    <row r="2198" spans="1:11" ht="15">
      <c r="A2198"/>
      <c r="B2198"/>
      <c r="C2198"/>
      <c r="D2198"/>
      <c r="E2198"/>
      <c r="F2198"/>
      <c r="G2198"/>
      <c r="H2198"/>
      <c r="I2198"/>
      <c r="J2198"/>
      <c r="K2198"/>
    </row>
    <row r="2199" spans="1:11" ht="15">
      <c r="A2199"/>
      <c r="B2199"/>
      <c r="C2199"/>
      <c r="D2199"/>
      <c r="E2199"/>
      <c r="F2199"/>
      <c r="G2199"/>
      <c r="H2199"/>
      <c r="I2199"/>
      <c r="J2199"/>
      <c r="K2199"/>
    </row>
    <row r="2200" spans="1:11" ht="15">
      <c r="A2200"/>
      <c r="B2200"/>
      <c r="C2200"/>
      <c r="D2200"/>
      <c r="E2200"/>
      <c r="F2200"/>
      <c r="G2200"/>
      <c r="H2200"/>
      <c r="I2200"/>
      <c r="J2200"/>
      <c r="K2200"/>
    </row>
    <row r="2201" spans="1:11" ht="15">
      <c r="A2201"/>
      <c r="B2201"/>
      <c r="C2201"/>
      <c r="D2201"/>
      <c r="E2201"/>
      <c r="F2201"/>
      <c r="G2201"/>
      <c r="H2201"/>
      <c r="I2201"/>
      <c r="J2201"/>
      <c r="K2201"/>
    </row>
    <row r="2202" spans="1:11" ht="15">
      <c r="A2202"/>
      <c r="B2202"/>
      <c r="C2202"/>
      <c r="D2202"/>
      <c r="E2202"/>
      <c r="F2202"/>
      <c r="G2202"/>
      <c r="H2202"/>
      <c r="I2202"/>
      <c r="J2202"/>
      <c r="K2202"/>
    </row>
    <row r="2203" spans="1:11" ht="15">
      <c r="A2203"/>
      <c r="B2203"/>
      <c r="C2203"/>
      <c r="D2203"/>
      <c r="E2203"/>
      <c r="F2203"/>
      <c r="G2203"/>
      <c r="H2203"/>
      <c r="I2203"/>
      <c r="J2203"/>
      <c r="K2203"/>
    </row>
    <row r="2204" spans="1:11" ht="15">
      <c r="A2204"/>
      <c r="B2204"/>
      <c r="C2204"/>
      <c r="D2204"/>
      <c r="E2204"/>
      <c r="F2204"/>
      <c r="G2204"/>
      <c r="H2204"/>
      <c r="I2204"/>
      <c r="J2204"/>
      <c r="K2204"/>
    </row>
    <row r="2205" spans="1:11" ht="15">
      <c r="A2205"/>
      <c r="B2205"/>
      <c r="C2205"/>
      <c r="D2205"/>
      <c r="E2205"/>
      <c r="F2205"/>
      <c r="G2205"/>
      <c r="H2205"/>
      <c r="I2205"/>
      <c r="J2205"/>
      <c r="K2205"/>
    </row>
    <row r="2206" spans="1:11" ht="15">
      <c r="A2206"/>
      <c r="B2206"/>
      <c r="C2206"/>
      <c r="D2206"/>
      <c r="E2206"/>
      <c r="F2206"/>
      <c r="G2206"/>
      <c r="H2206"/>
      <c r="I2206"/>
      <c r="J2206"/>
      <c r="K2206"/>
    </row>
    <row r="2207" spans="1:11" ht="15">
      <c r="A2207"/>
      <c r="B2207"/>
      <c r="C2207"/>
      <c r="D2207"/>
      <c r="E2207"/>
      <c r="F2207"/>
      <c r="G2207"/>
      <c r="H2207"/>
      <c r="I2207"/>
      <c r="J2207"/>
      <c r="K2207"/>
    </row>
    <row r="2208" spans="1:11" ht="15">
      <c r="A2208"/>
      <c r="B2208"/>
      <c r="C2208"/>
      <c r="D2208"/>
      <c r="E2208"/>
      <c r="F2208"/>
      <c r="G2208"/>
      <c r="H2208"/>
      <c r="I2208"/>
      <c r="J2208"/>
      <c r="K2208"/>
    </row>
    <row r="2209" spans="1:11" ht="15">
      <c r="A2209"/>
      <c r="B2209"/>
      <c r="C2209"/>
      <c r="D2209"/>
      <c r="E2209"/>
      <c r="F2209"/>
      <c r="G2209"/>
      <c r="H2209"/>
      <c r="I2209"/>
      <c r="J2209"/>
      <c r="K2209"/>
    </row>
    <row r="2210" spans="1:11" ht="15">
      <c r="A2210"/>
      <c r="B2210"/>
      <c r="C2210"/>
      <c r="D2210"/>
      <c r="E2210"/>
      <c r="F2210"/>
      <c r="G2210"/>
      <c r="H2210"/>
      <c r="I2210"/>
      <c r="J2210"/>
      <c r="K2210"/>
    </row>
    <row r="2211" spans="1:11" ht="15">
      <c r="A2211"/>
      <c r="B2211"/>
      <c r="C2211"/>
      <c r="D2211"/>
      <c r="E2211"/>
      <c r="F2211"/>
      <c r="G2211"/>
      <c r="H2211"/>
      <c r="I2211"/>
      <c r="J2211"/>
      <c r="K2211"/>
    </row>
    <row r="2212" spans="1:11" ht="15">
      <c r="A2212"/>
      <c r="B2212"/>
      <c r="C2212"/>
      <c r="D2212"/>
      <c r="E2212"/>
      <c r="F2212"/>
      <c r="G2212"/>
      <c r="H2212"/>
      <c r="I2212"/>
      <c r="J2212"/>
      <c r="K2212"/>
    </row>
    <row r="2213" spans="1:11" ht="15">
      <c r="A2213"/>
      <c r="B2213"/>
      <c r="C2213"/>
      <c r="D2213"/>
      <c r="E2213"/>
      <c r="F2213"/>
      <c r="G2213"/>
      <c r="H2213"/>
      <c r="I2213"/>
      <c r="J2213"/>
      <c r="K2213"/>
    </row>
    <row r="2214" spans="1:11" ht="15">
      <c r="A2214"/>
      <c r="B2214"/>
      <c r="C2214"/>
      <c r="D2214"/>
      <c r="E2214"/>
      <c r="F2214"/>
      <c r="G2214"/>
      <c r="H2214"/>
      <c r="I2214"/>
      <c r="J2214"/>
      <c r="K2214"/>
    </row>
    <row r="2215" spans="1:11" ht="15">
      <c r="A2215"/>
      <c r="B2215"/>
      <c r="C2215"/>
      <c r="D2215"/>
      <c r="E2215"/>
      <c r="F2215"/>
      <c r="G2215"/>
      <c r="H2215"/>
      <c r="I2215"/>
      <c r="J2215"/>
      <c r="K2215"/>
    </row>
    <row r="2216" spans="1:11" ht="15">
      <c r="A2216"/>
      <c r="B2216"/>
      <c r="C2216"/>
      <c r="D2216"/>
      <c r="E2216"/>
      <c r="F2216"/>
      <c r="G2216"/>
      <c r="H2216"/>
      <c r="I2216"/>
      <c r="J2216"/>
      <c r="K2216"/>
    </row>
    <row r="2217" spans="1:11" ht="15">
      <c r="A2217"/>
      <c r="B2217"/>
      <c r="C2217"/>
      <c r="D2217"/>
      <c r="E2217"/>
      <c r="F2217"/>
      <c r="G2217"/>
      <c r="H2217"/>
      <c r="I2217"/>
      <c r="J2217"/>
      <c r="K2217"/>
    </row>
    <row r="2218" spans="1:11" ht="15">
      <c r="A2218"/>
      <c r="B2218"/>
      <c r="C2218"/>
      <c r="D2218"/>
      <c r="E2218"/>
      <c r="F2218"/>
      <c r="G2218"/>
      <c r="H2218"/>
      <c r="I2218"/>
      <c r="J2218"/>
      <c r="K2218"/>
    </row>
    <row r="2219" spans="1:11" ht="15">
      <c r="A2219"/>
      <c r="B2219"/>
      <c r="C2219"/>
      <c r="D2219"/>
      <c r="E2219"/>
      <c r="F2219"/>
      <c r="G2219"/>
      <c r="H2219"/>
      <c r="I2219"/>
      <c r="J2219"/>
      <c r="K2219"/>
    </row>
    <row r="2220" spans="1:11" ht="15">
      <c r="A2220"/>
      <c r="B2220"/>
      <c r="C2220"/>
      <c r="D2220"/>
      <c r="E2220"/>
      <c r="F2220"/>
      <c r="G2220"/>
      <c r="H2220"/>
      <c r="I2220"/>
      <c r="J2220"/>
      <c r="K2220"/>
    </row>
    <row r="2221" spans="1:11" ht="15">
      <c r="A2221"/>
      <c r="B2221"/>
      <c r="C2221"/>
      <c r="D2221"/>
      <c r="E2221"/>
      <c r="F2221"/>
      <c r="G2221"/>
      <c r="H2221"/>
      <c r="I2221"/>
      <c r="J2221"/>
      <c r="K2221"/>
    </row>
    <row r="2222" spans="1:11" ht="15">
      <c r="A2222"/>
      <c r="B2222"/>
      <c r="C2222"/>
      <c r="D2222"/>
      <c r="E2222"/>
      <c r="F2222"/>
      <c r="G2222"/>
      <c r="H2222"/>
      <c r="I2222"/>
      <c r="J2222"/>
      <c r="K2222"/>
    </row>
    <row r="2223" spans="1:11" ht="15">
      <c r="A2223"/>
      <c r="B2223"/>
      <c r="C2223"/>
      <c r="D2223"/>
      <c r="E2223"/>
      <c r="F2223"/>
      <c r="G2223"/>
      <c r="H2223"/>
      <c r="I2223"/>
      <c r="J2223"/>
      <c r="K2223"/>
    </row>
    <row r="2224" spans="1:11" ht="15">
      <c r="A2224"/>
      <c r="B2224"/>
      <c r="C2224"/>
      <c r="D2224"/>
      <c r="E2224"/>
      <c r="F2224"/>
      <c r="G2224"/>
      <c r="H2224"/>
      <c r="I2224"/>
      <c r="J2224"/>
      <c r="K2224"/>
    </row>
    <row r="2225" spans="1:11" ht="15">
      <c r="A2225"/>
      <c r="B2225"/>
      <c r="C2225"/>
      <c r="D2225"/>
      <c r="E2225"/>
      <c r="F2225"/>
      <c r="G2225"/>
      <c r="H2225"/>
      <c r="I2225"/>
      <c r="J2225"/>
      <c r="K2225"/>
    </row>
    <row r="2226" spans="1:11" ht="15">
      <c r="A2226"/>
      <c r="B2226"/>
      <c r="C2226"/>
      <c r="D2226"/>
      <c r="E2226"/>
      <c r="F2226"/>
      <c r="G2226"/>
      <c r="H2226"/>
      <c r="I2226"/>
      <c r="J2226"/>
      <c r="K2226"/>
    </row>
    <row r="2227" spans="1:11" ht="15">
      <c r="A2227"/>
      <c r="B2227"/>
      <c r="C2227"/>
      <c r="D2227"/>
      <c r="E2227"/>
      <c r="F2227"/>
      <c r="G2227"/>
      <c r="H2227"/>
      <c r="I2227"/>
      <c r="J2227"/>
      <c r="K2227"/>
    </row>
    <row r="2228" spans="1:11" ht="15">
      <c r="A2228"/>
      <c r="B2228"/>
      <c r="C2228"/>
      <c r="D2228"/>
      <c r="E2228"/>
      <c r="F2228"/>
      <c r="G2228"/>
      <c r="H2228"/>
      <c r="I2228"/>
      <c r="J2228"/>
      <c r="K2228"/>
    </row>
    <row r="2229" spans="1:11" ht="15">
      <c r="A2229"/>
      <c r="B2229"/>
      <c r="C2229"/>
      <c r="D2229"/>
      <c r="E2229"/>
      <c r="F2229"/>
      <c r="G2229"/>
      <c r="H2229"/>
      <c r="I2229"/>
      <c r="J2229"/>
      <c r="K2229"/>
    </row>
    <row r="2230" spans="1:11" ht="15">
      <c r="A2230"/>
      <c r="B2230"/>
      <c r="C2230"/>
      <c r="D2230"/>
      <c r="E2230"/>
      <c r="F2230"/>
      <c r="G2230"/>
      <c r="H2230"/>
      <c r="I2230"/>
      <c r="J2230"/>
      <c r="K2230"/>
    </row>
    <row r="2231" spans="1:11" ht="15">
      <c r="A2231"/>
      <c r="B2231"/>
      <c r="C2231"/>
      <c r="D2231"/>
      <c r="E2231"/>
      <c r="F2231"/>
      <c r="G2231"/>
      <c r="H2231"/>
      <c r="I2231"/>
      <c r="J2231"/>
      <c r="K2231"/>
    </row>
    <row r="2232" spans="1:11" ht="15">
      <c r="A2232"/>
      <c r="B2232"/>
      <c r="C2232"/>
      <c r="D2232"/>
      <c r="E2232"/>
      <c r="F2232"/>
      <c r="G2232"/>
      <c r="H2232"/>
      <c r="I2232"/>
      <c r="J2232"/>
      <c r="K2232"/>
    </row>
    <row r="2233" spans="1:11" ht="15">
      <c r="A2233"/>
      <c r="B2233"/>
      <c r="C2233"/>
      <c r="D2233"/>
      <c r="E2233"/>
      <c r="F2233"/>
      <c r="G2233"/>
      <c r="H2233"/>
      <c r="I2233"/>
      <c r="J2233"/>
      <c r="K2233"/>
    </row>
    <row r="2234" spans="1:11" ht="15">
      <c r="A2234"/>
      <c r="B2234"/>
      <c r="C2234"/>
      <c r="D2234"/>
      <c r="E2234"/>
      <c r="F2234"/>
      <c r="G2234"/>
      <c r="H2234"/>
      <c r="I2234"/>
      <c r="J2234"/>
      <c r="K2234"/>
    </row>
    <row r="2235" spans="1:11" ht="15">
      <c r="A2235"/>
      <c r="B2235"/>
      <c r="C2235"/>
      <c r="D2235"/>
      <c r="E2235"/>
      <c r="F2235"/>
      <c r="G2235"/>
      <c r="H2235"/>
      <c r="I2235"/>
      <c r="J2235"/>
      <c r="K2235"/>
    </row>
    <row r="2236" spans="1:11" ht="15">
      <c r="A2236"/>
      <c r="B2236"/>
      <c r="C2236"/>
      <c r="D2236"/>
      <c r="E2236"/>
      <c r="F2236"/>
      <c r="G2236"/>
      <c r="H2236"/>
      <c r="I2236"/>
      <c r="J2236"/>
      <c r="K2236"/>
    </row>
    <row r="2237" spans="1:11" ht="15">
      <c r="A2237"/>
      <c r="B2237"/>
      <c r="C2237"/>
      <c r="D2237"/>
      <c r="E2237"/>
      <c r="F2237"/>
      <c r="G2237"/>
      <c r="H2237"/>
      <c r="I2237"/>
      <c r="J2237"/>
      <c r="K2237"/>
    </row>
    <row r="2238" spans="1:11" ht="15">
      <c r="A2238"/>
      <c r="B2238"/>
      <c r="C2238"/>
      <c r="D2238"/>
      <c r="E2238"/>
      <c r="F2238"/>
      <c r="G2238"/>
      <c r="H2238"/>
      <c r="I2238"/>
      <c r="J2238"/>
      <c r="K2238"/>
    </row>
    <row r="2239" spans="1:11" ht="15">
      <c r="A2239"/>
      <c r="B2239"/>
      <c r="C2239"/>
      <c r="D2239"/>
      <c r="E2239"/>
      <c r="F2239"/>
      <c r="G2239"/>
      <c r="H2239"/>
      <c r="I2239"/>
      <c r="J2239"/>
      <c r="K2239"/>
    </row>
    <row r="2240" spans="1:11" ht="15">
      <c r="A2240"/>
      <c r="B2240"/>
      <c r="C2240"/>
      <c r="D2240"/>
      <c r="E2240"/>
      <c r="F2240"/>
      <c r="G2240"/>
      <c r="H2240"/>
      <c r="I2240"/>
      <c r="J2240"/>
      <c r="K2240"/>
    </row>
    <row r="2241" spans="1:11" ht="15">
      <c r="A2241"/>
      <c r="B2241"/>
      <c r="C2241"/>
      <c r="D2241"/>
      <c r="E2241"/>
      <c r="F2241"/>
      <c r="G2241"/>
      <c r="H2241"/>
      <c r="I2241"/>
      <c r="J2241"/>
      <c r="K2241"/>
    </row>
    <row r="2242" spans="1:11" ht="15">
      <c r="A2242"/>
      <c r="B2242"/>
      <c r="C2242"/>
      <c r="D2242"/>
      <c r="E2242"/>
      <c r="F2242"/>
      <c r="G2242"/>
      <c r="H2242"/>
      <c r="I2242"/>
      <c r="J2242"/>
      <c r="K2242"/>
    </row>
    <row r="2243" spans="1:11" ht="15">
      <c r="A2243"/>
      <c r="B2243"/>
      <c r="C2243"/>
      <c r="D2243"/>
      <c r="E2243"/>
      <c r="F2243"/>
      <c r="G2243"/>
      <c r="H2243"/>
      <c r="I2243"/>
      <c r="J2243"/>
      <c r="K2243"/>
    </row>
    <row r="2244" spans="1:11" ht="15">
      <c r="A2244"/>
      <c r="B2244"/>
      <c r="C2244"/>
      <c r="D2244"/>
      <c r="E2244"/>
      <c r="F2244"/>
      <c r="G2244"/>
      <c r="H2244"/>
      <c r="I2244"/>
      <c r="J2244"/>
      <c r="K2244"/>
    </row>
    <row r="2245" spans="1:11" ht="15">
      <c r="A2245"/>
      <c r="B2245"/>
      <c r="C2245"/>
      <c r="D2245"/>
      <c r="E2245"/>
      <c r="F2245"/>
      <c r="G2245"/>
      <c r="H2245"/>
      <c r="I2245"/>
      <c r="J2245"/>
      <c r="K2245"/>
    </row>
    <row r="2246" spans="1:11" ht="15">
      <c r="A2246"/>
      <c r="B2246"/>
      <c r="C2246"/>
      <c r="D2246"/>
      <c r="E2246"/>
      <c r="F2246"/>
      <c r="G2246"/>
      <c r="H2246"/>
      <c r="I2246"/>
      <c r="J2246"/>
      <c r="K2246"/>
    </row>
    <row r="2247" spans="1:11" ht="15">
      <c r="A2247"/>
      <c r="B2247"/>
      <c r="C2247"/>
      <c r="D2247"/>
      <c r="E2247"/>
      <c r="F2247"/>
      <c r="G2247"/>
      <c r="H2247"/>
      <c r="I2247"/>
      <c r="J2247"/>
      <c r="K2247"/>
    </row>
    <row r="2248" spans="1:11" ht="15">
      <c r="A2248"/>
      <c r="B2248"/>
      <c r="C2248"/>
      <c r="D2248"/>
      <c r="E2248"/>
      <c r="F2248"/>
      <c r="G2248"/>
      <c r="H2248"/>
      <c r="I2248"/>
      <c r="J2248"/>
      <c r="K2248"/>
    </row>
    <row r="2249" spans="1:11" ht="15">
      <c r="A2249"/>
      <c r="B2249"/>
      <c r="C2249"/>
      <c r="D2249"/>
      <c r="E2249"/>
      <c r="F2249"/>
      <c r="G2249"/>
      <c r="H2249"/>
      <c r="I2249"/>
      <c r="J2249"/>
      <c r="K2249"/>
    </row>
    <row r="2250" spans="1:11" ht="15">
      <c r="A2250"/>
      <c r="B2250"/>
      <c r="C2250"/>
      <c r="D2250"/>
      <c r="E2250"/>
      <c r="F2250"/>
      <c r="G2250"/>
      <c r="H2250"/>
      <c r="I2250"/>
      <c r="J2250"/>
      <c r="K2250"/>
    </row>
    <row r="2251" spans="1:11" ht="15">
      <c r="A2251"/>
      <c r="B2251"/>
      <c r="C2251"/>
      <c r="D2251"/>
      <c r="E2251"/>
      <c r="F2251"/>
      <c r="G2251"/>
      <c r="H2251"/>
      <c r="I2251"/>
      <c r="J2251"/>
      <c r="K2251"/>
    </row>
    <row r="2252" spans="1:11" ht="15">
      <c r="A2252"/>
      <c r="B2252"/>
      <c r="C2252"/>
      <c r="D2252"/>
      <c r="E2252"/>
      <c r="F2252"/>
      <c r="G2252"/>
      <c r="H2252"/>
      <c r="I2252"/>
      <c r="J2252"/>
      <c r="K2252"/>
    </row>
    <row r="2253" spans="1:11" ht="15">
      <c r="A2253"/>
      <c r="B2253"/>
      <c r="C2253"/>
      <c r="D2253"/>
      <c r="E2253"/>
      <c r="F2253"/>
      <c r="G2253"/>
      <c r="H2253"/>
      <c r="I2253"/>
      <c r="J2253"/>
      <c r="K2253"/>
    </row>
    <row r="2254" spans="1:11" ht="15">
      <c r="A2254"/>
      <c r="B2254"/>
      <c r="C2254"/>
      <c r="D2254"/>
      <c r="E2254"/>
      <c r="F2254"/>
      <c r="G2254"/>
      <c r="H2254"/>
      <c r="I2254"/>
      <c r="J2254"/>
      <c r="K2254"/>
    </row>
    <row r="2255" spans="1:11" ht="15">
      <c r="A2255"/>
      <c r="B2255"/>
      <c r="C2255"/>
      <c r="D2255"/>
      <c r="E2255"/>
      <c r="F2255"/>
      <c r="G2255"/>
      <c r="H2255"/>
      <c r="I2255"/>
      <c r="J2255"/>
      <c r="K2255"/>
    </row>
    <row r="2256" spans="1:11" ht="15">
      <c r="A2256"/>
      <c r="B2256"/>
      <c r="C2256"/>
      <c r="D2256"/>
      <c r="E2256"/>
      <c r="F2256"/>
      <c r="G2256"/>
      <c r="H2256"/>
      <c r="I2256"/>
      <c r="J2256"/>
      <c r="K2256"/>
    </row>
    <row r="2257" spans="1:11" ht="15">
      <c r="A2257"/>
      <c r="B2257"/>
      <c r="C2257"/>
      <c r="D2257"/>
      <c r="E2257"/>
      <c r="F2257"/>
      <c r="G2257"/>
      <c r="H2257"/>
      <c r="I2257"/>
      <c r="J2257"/>
      <c r="K2257"/>
    </row>
    <row r="2258" spans="1:11" ht="15">
      <c r="A2258"/>
      <c r="B2258"/>
      <c r="C2258"/>
      <c r="D2258"/>
      <c r="E2258"/>
      <c r="F2258"/>
      <c r="G2258"/>
      <c r="H2258"/>
      <c r="I2258"/>
      <c r="J2258"/>
      <c r="K2258"/>
    </row>
    <row r="2259" spans="1:11" ht="15">
      <c r="A2259"/>
      <c r="B2259"/>
      <c r="C2259"/>
      <c r="D2259"/>
      <c r="E2259"/>
      <c r="F2259"/>
      <c r="G2259"/>
      <c r="H2259"/>
      <c r="I2259"/>
      <c r="J2259"/>
      <c r="K2259"/>
    </row>
    <row r="2260" spans="1:11" ht="15">
      <c r="A2260"/>
      <c r="B2260"/>
      <c r="C2260"/>
      <c r="D2260"/>
      <c r="E2260"/>
      <c r="F2260"/>
      <c r="G2260"/>
      <c r="H2260"/>
      <c r="I2260"/>
      <c r="J2260"/>
      <c r="K2260"/>
    </row>
    <row r="2261" spans="1:11" ht="15">
      <c r="A2261"/>
      <c r="B2261"/>
      <c r="C2261"/>
      <c r="D2261"/>
      <c r="E2261"/>
      <c r="F2261"/>
      <c r="G2261"/>
      <c r="H2261"/>
      <c r="I2261"/>
      <c r="J2261"/>
      <c r="K2261"/>
    </row>
    <row r="2262" spans="1:11" ht="15">
      <c r="A2262"/>
      <c r="B2262"/>
      <c r="C2262"/>
      <c r="D2262"/>
      <c r="E2262"/>
      <c r="F2262"/>
      <c r="G2262"/>
      <c r="H2262"/>
      <c r="I2262"/>
      <c r="J2262"/>
      <c r="K2262"/>
    </row>
    <row r="2263" spans="1:11" ht="15">
      <c r="A2263"/>
      <c r="B2263"/>
      <c r="C2263"/>
      <c r="D2263"/>
      <c r="E2263"/>
      <c r="F2263"/>
      <c r="G2263"/>
      <c r="H2263"/>
      <c r="I2263"/>
      <c r="J2263"/>
      <c r="K2263"/>
    </row>
    <row r="2264" spans="1:11" ht="15">
      <c r="A2264"/>
      <c r="B2264"/>
      <c r="C2264"/>
      <c r="D2264"/>
      <c r="E2264"/>
      <c r="F2264"/>
      <c r="G2264"/>
      <c r="H2264"/>
      <c r="I2264"/>
      <c r="J2264"/>
      <c r="K2264"/>
    </row>
    <row r="2265" spans="1:11" ht="15">
      <c r="A2265"/>
      <c r="B2265"/>
      <c r="C2265"/>
      <c r="D2265"/>
      <c r="E2265"/>
      <c r="F2265"/>
      <c r="G2265"/>
      <c r="H2265"/>
      <c r="I2265"/>
      <c r="J2265"/>
      <c r="K2265"/>
    </row>
    <row r="2266" spans="1:11" ht="15">
      <c r="A2266"/>
      <c r="B2266"/>
      <c r="C2266"/>
      <c r="D2266"/>
      <c r="E2266"/>
      <c r="F2266"/>
      <c r="G2266"/>
      <c r="H2266"/>
      <c r="I2266"/>
      <c r="J2266"/>
      <c r="K2266"/>
    </row>
    <row r="2267" spans="1:11" ht="15">
      <c r="A2267"/>
      <c r="B2267"/>
      <c r="C2267"/>
      <c r="D2267"/>
      <c r="E2267"/>
      <c r="F2267"/>
      <c r="G2267"/>
      <c r="H2267"/>
      <c r="I2267"/>
      <c r="J2267"/>
      <c r="K2267"/>
    </row>
    <row r="2268" spans="1:11" ht="15">
      <c r="A2268"/>
      <c r="B2268"/>
      <c r="C2268"/>
      <c r="D2268"/>
      <c r="E2268"/>
      <c r="F2268"/>
      <c r="G2268"/>
      <c r="H2268"/>
      <c r="I2268"/>
      <c r="J2268"/>
      <c r="K2268"/>
    </row>
    <row r="2269" spans="1:11" ht="15">
      <c r="A2269"/>
      <c r="B2269"/>
      <c r="C2269"/>
      <c r="D2269"/>
      <c r="E2269"/>
      <c r="F2269"/>
      <c r="G2269"/>
      <c r="H2269"/>
      <c r="I2269"/>
      <c r="J2269"/>
      <c r="K2269"/>
    </row>
    <row r="2270" spans="1:11" ht="15">
      <c r="A2270"/>
      <c r="B2270"/>
      <c r="C2270"/>
      <c r="D2270"/>
      <c r="E2270"/>
      <c r="F2270"/>
      <c r="G2270"/>
      <c r="H2270"/>
      <c r="I2270"/>
      <c r="J2270"/>
      <c r="K2270"/>
    </row>
    <row r="2271" spans="1:11" ht="15">
      <c r="A2271"/>
      <c r="B2271"/>
      <c r="C2271"/>
      <c r="D2271"/>
      <c r="E2271"/>
      <c r="F2271"/>
      <c r="G2271"/>
      <c r="H2271"/>
      <c r="I2271"/>
      <c r="J2271"/>
      <c r="K2271"/>
    </row>
    <row r="2272" spans="1:11" ht="15">
      <c r="A2272"/>
      <c r="B2272"/>
      <c r="C2272"/>
      <c r="D2272"/>
      <c r="E2272"/>
      <c r="F2272"/>
      <c r="G2272"/>
      <c r="H2272"/>
      <c r="I2272"/>
      <c r="J2272"/>
      <c r="K2272"/>
    </row>
    <row r="2273" spans="1:11" ht="15">
      <c r="A2273"/>
      <c r="B2273"/>
      <c r="C2273"/>
      <c r="D2273"/>
      <c r="E2273"/>
      <c r="F2273"/>
      <c r="G2273"/>
      <c r="H2273"/>
      <c r="I2273"/>
      <c r="J2273"/>
      <c r="K2273"/>
    </row>
    <row r="2274" spans="1:11" ht="15">
      <c r="A2274"/>
      <c r="B2274"/>
      <c r="C2274"/>
      <c r="D2274"/>
      <c r="E2274"/>
      <c r="F2274"/>
      <c r="G2274"/>
      <c r="H2274"/>
      <c r="I2274"/>
      <c r="J2274"/>
      <c r="K2274"/>
    </row>
    <row r="2275" spans="1:11" ht="15">
      <c r="A2275"/>
      <c r="B2275"/>
      <c r="C2275"/>
      <c r="D2275"/>
      <c r="E2275"/>
      <c r="F2275"/>
      <c r="G2275"/>
      <c r="H2275"/>
      <c r="I2275"/>
      <c r="J2275"/>
      <c r="K2275"/>
    </row>
    <row r="2276" spans="1:11" ht="15">
      <c r="A2276"/>
      <c r="B2276"/>
      <c r="C2276"/>
      <c r="D2276"/>
      <c r="E2276"/>
      <c r="F2276"/>
      <c r="G2276"/>
      <c r="H2276"/>
      <c r="I2276"/>
      <c r="J2276"/>
      <c r="K2276"/>
    </row>
    <row r="2277" spans="1:11" ht="15">
      <c r="A2277"/>
      <c r="B2277"/>
      <c r="C2277"/>
      <c r="D2277"/>
      <c r="E2277"/>
      <c r="F2277"/>
      <c r="G2277"/>
      <c r="H2277"/>
      <c r="I2277"/>
      <c r="J2277"/>
      <c r="K2277"/>
    </row>
    <row r="2278" spans="1:11" ht="15">
      <c r="A2278"/>
      <c r="B2278"/>
      <c r="C2278"/>
      <c r="D2278"/>
      <c r="E2278"/>
      <c r="F2278"/>
      <c r="G2278"/>
      <c r="H2278"/>
      <c r="I2278"/>
      <c r="J2278"/>
      <c r="K2278"/>
    </row>
    <row r="2279" spans="1:11" ht="15">
      <c r="A2279"/>
      <c r="B2279"/>
      <c r="C2279"/>
      <c r="D2279"/>
      <c r="E2279"/>
      <c r="F2279"/>
      <c r="G2279"/>
      <c r="H2279"/>
      <c r="I2279"/>
      <c r="J2279"/>
      <c r="K2279"/>
    </row>
    <row r="2280" spans="1:11" ht="15">
      <c r="A2280"/>
      <c r="B2280"/>
      <c r="C2280"/>
      <c r="D2280"/>
      <c r="E2280"/>
      <c r="F2280"/>
      <c r="G2280"/>
      <c r="H2280"/>
      <c r="I2280"/>
      <c r="J2280"/>
      <c r="K2280"/>
    </row>
    <row r="2281" spans="1:11" ht="15">
      <c r="A2281"/>
      <c r="B2281"/>
      <c r="C2281"/>
      <c r="D2281"/>
      <c r="E2281"/>
      <c r="F2281"/>
      <c r="G2281"/>
      <c r="H2281"/>
      <c r="I2281"/>
      <c r="J2281"/>
      <c r="K2281"/>
    </row>
    <row r="2282" spans="1:11" ht="15">
      <c r="A2282"/>
      <c r="B2282"/>
      <c r="C2282"/>
      <c r="D2282"/>
      <c r="E2282"/>
      <c r="F2282"/>
      <c r="G2282"/>
      <c r="H2282"/>
      <c r="I2282"/>
      <c r="J2282"/>
      <c r="K2282"/>
    </row>
    <row r="2283" spans="1:11" ht="15">
      <c r="A2283"/>
      <c r="B2283"/>
      <c r="C2283"/>
      <c r="D2283"/>
      <c r="E2283"/>
      <c r="F2283"/>
      <c r="G2283"/>
      <c r="H2283"/>
      <c r="I2283"/>
      <c r="J2283"/>
      <c r="K2283"/>
    </row>
    <row r="2284" spans="1:11" ht="15">
      <c r="A2284"/>
      <c r="B2284"/>
      <c r="C2284"/>
      <c r="D2284"/>
      <c r="E2284"/>
      <c r="F2284"/>
      <c r="G2284"/>
      <c r="H2284"/>
      <c r="I2284"/>
      <c r="J2284"/>
      <c r="K2284"/>
    </row>
    <row r="2285" spans="1:11" ht="15">
      <c r="A2285"/>
      <c r="B2285"/>
      <c r="C2285"/>
      <c r="D2285"/>
      <c r="E2285"/>
      <c r="F2285"/>
      <c r="G2285"/>
      <c r="H2285"/>
      <c r="I2285"/>
      <c r="J2285"/>
      <c r="K2285"/>
    </row>
    <row r="2286" spans="1:11" ht="15">
      <c r="A2286"/>
      <c r="B2286"/>
      <c r="C2286"/>
      <c r="D2286"/>
      <c r="E2286"/>
      <c r="F2286"/>
      <c r="G2286"/>
      <c r="H2286"/>
      <c r="I2286"/>
      <c r="J2286"/>
      <c r="K2286"/>
    </row>
    <row r="2287" spans="1:11" ht="15">
      <c r="A2287"/>
      <c r="B2287"/>
      <c r="C2287"/>
      <c r="D2287"/>
      <c r="E2287"/>
      <c r="F2287"/>
      <c r="G2287"/>
      <c r="H2287"/>
      <c r="I2287"/>
      <c r="J2287"/>
      <c r="K2287"/>
    </row>
    <row r="2288" spans="1:11" ht="15">
      <c r="A2288"/>
      <c r="B2288"/>
      <c r="C2288"/>
      <c r="D2288"/>
      <c r="E2288"/>
      <c r="F2288"/>
      <c r="G2288"/>
      <c r="H2288"/>
      <c r="I2288"/>
      <c r="J2288"/>
      <c r="K2288"/>
    </row>
    <row r="2289" spans="1:11" ht="15">
      <c r="A2289"/>
      <c r="B2289"/>
      <c r="C2289"/>
      <c r="D2289"/>
      <c r="E2289"/>
      <c r="F2289"/>
      <c r="G2289"/>
      <c r="H2289"/>
      <c r="I2289"/>
      <c r="J2289"/>
      <c r="K2289"/>
    </row>
    <row r="2290" spans="1:11" ht="15">
      <c r="A2290"/>
      <c r="B2290"/>
      <c r="C2290"/>
      <c r="D2290"/>
      <c r="E2290"/>
      <c r="F2290"/>
      <c r="G2290"/>
      <c r="H2290"/>
      <c r="I2290"/>
      <c r="J2290"/>
      <c r="K2290"/>
    </row>
    <row r="2291" spans="1:11" ht="15">
      <c r="A2291"/>
      <c r="B2291"/>
      <c r="C2291"/>
      <c r="D2291"/>
      <c r="E2291"/>
      <c r="F2291"/>
      <c r="G2291"/>
      <c r="H2291"/>
      <c r="I2291"/>
      <c r="J2291"/>
      <c r="K2291"/>
    </row>
    <row r="2292" spans="1:11" ht="15">
      <c r="A2292"/>
      <c r="B2292"/>
      <c r="C2292"/>
      <c r="D2292"/>
      <c r="E2292"/>
      <c r="F2292"/>
      <c r="G2292"/>
      <c r="H2292"/>
      <c r="I2292"/>
      <c r="J2292"/>
      <c r="K2292"/>
    </row>
    <row r="2293" spans="1:11" ht="15">
      <c r="A2293"/>
      <c r="B2293"/>
      <c r="C2293"/>
      <c r="D2293"/>
      <c r="E2293"/>
      <c r="F2293"/>
      <c r="G2293"/>
      <c r="H2293"/>
      <c r="I2293"/>
      <c r="J2293"/>
      <c r="K2293"/>
    </row>
    <row r="2294" spans="1:11" ht="15">
      <c r="A2294"/>
      <c r="B2294"/>
      <c r="C2294"/>
      <c r="D2294"/>
      <c r="E2294"/>
      <c r="F2294"/>
      <c r="G2294"/>
      <c r="H2294"/>
      <c r="I2294"/>
      <c r="J2294"/>
      <c r="K2294"/>
    </row>
    <row r="2295" spans="1:11" ht="15">
      <c r="A2295"/>
      <c r="B2295"/>
      <c r="C2295"/>
      <c r="D2295"/>
      <c r="E2295"/>
      <c r="F2295"/>
      <c r="G2295"/>
      <c r="H2295"/>
      <c r="I2295"/>
      <c r="J2295"/>
      <c r="K2295"/>
    </row>
    <row r="2296" spans="1:11" ht="15">
      <c r="A2296"/>
      <c r="B2296"/>
      <c r="C2296"/>
      <c r="D2296"/>
      <c r="E2296"/>
      <c r="F2296"/>
      <c r="G2296"/>
      <c r="H2296"/>
      <c r="I2296"/>
      <c r="J2296"/>
      <c r="K2296"/>
    </row>
    <row r="2297" spans="1:11" ht="15">
      <c r="A2297"/>
      <c r="B2297"/>
      <c r="C2297"/>
      <c r="D2297"/>
      <c r="E2297"/>
      <c r="F2297"/>
      <c r="G2297"/>
      <c r="H2297"/>
      <c r="I2297"/>
      <c r="J2297"/>
      <c r="K2297"/>
    </row>
    <row r="2298" spans="1:11" ht="15">
      <c r="A2298"/>
      <c r="B2298"/>
      <c r="C2298"/>
      <c r="D2298"/>
      <c r="E2298"/>
      <c r="F2298"/>
      <c r="G2298"/>
      <c r="H2298"/>
      <c r="I2298"/>
      <c r="J2298"/>
      <c r="K2298"/>
    </row>
    <row r="2299" spans="1:11" ht="15">
      <c r="A2299"/>
      <c r="B2299"/>
      <c r="C2299"/>
      <c r="D2299"/>
      <c r="E2299"/>
      <c r="F2299"/>
      <c r="G2299"/>
      <c r="H2299"/>
      <c r="I2299"/>
      <c r="J2299"/>
      <c r="K2299"/>
    </row>
    <row r="2300" spans="1:11" ht="15">
      <c r="A2300"/>
      <c r="B2300"/>
      <c r="C2300"/>
      <c r="D2300"/>
      <c r="E2300"/>
      <c r="F2300"/>
      <c r="G2300"/>
      <c r="H2300"/>
      <c r="I2300"/>
      <c r="J2300"/>
      <c r="K2300"/>
    </row>
    <row r="2301" spans="1:11" ht="15">
      <c r="A2301"/>
      <c r="B2301"/>
      <c r="C2301"/>
      <c r="D2301"/>
      <c r="E2301"/>
      <c r="F2301"/>
      <c r="G2301"/>
      <c r="H2301"/>
      <c r="I2301"/>
      <c r="J2301"/>
      <c r="K2301"/>
    </row>
    <row r="2302" spans="1:11" ht="15">
      <c r="A2302"/>
      <c r="B2302"/>
      <c r="C2302"/>
      <c r="D2302"/>
      <c r="E2302"/>
      <c r="F2302"/>
      <c r="G2302"/>
      <c r="H2302"/>
      <c r="I2302"/>
      <c r="J2302"/>
      <c r="K2302"/>
    </row>
    <row r="2303" spans="1:11" ht="15">
      <c r="A2303"/>
      <c r="B2303"/>
      <c r="C2303"/>
      <c r="D2303"/>
      <c r="E2303"/>
      <c r="F2303"/>
      <c r="G2303"/>
      <c r="H2303"/>
      <c r="I2303"/>
      <c r="J2303"/>
      <c r="K2303"/>
    </row>
    <row r="2304" spans="1:11" ht="15">
      <c r="A2304"/>
      <c r="B2304"/>
      <c r="C2304"/>
      <c r="D2304"/>
      <c r="E2304"/>
      <c r="F2304"/>
      <c r="G2304"/>
      <c r="H2304"/>
      <c r="I2304"/>
      <c r="J2304"/>
      <c r="K2304"/>
    </row>
    <row r="2305" spans="1:11" ht="15">
      <c r="A2305"/>
      <c r="B2305"/>
      <c r="C2305"/>
      <c r="D2305"/>
      <c r="E2305"/>
      <c r="F2305"/>
      <c r="G2305"/>
      <c r="H2305"/>
      <c r="I2305"/>
      <c r="J2305"/>
      <c r="K2305"/>
    </row>
    <row r="2306" spans="1:11" ht="15">
      <c r="A2306"/>
      <c r="B2306"/>
      <c r="C2306"/>
      <c r="D2306"/>
      <c r="E2306"/>
      <c r="F2306"/>
      <c r="G2306"/>
      <c r="H2306"/>
      <c r="I2306"/>
      <c r="J2306"/>
      <c r="K2306"/>
    </row>
    <row r="2307" spans="1:11" ht="15">
      <c r="A2307"/>
      <c r="B2307"/>
      <c r="C2307"/>
      <c r="D2307"/>
      <c r="E2307"/>
      <c r="F2307"/>
      <c r="G2307"/>
      <c r="H2307"/>
      <c r="I2307"/>
      <c r="J2307"/>
      <c r="K2307"/>
    </row>
    <row r="2308" spans="1:11" ht="15">
      <c r="A2308"/>
      <c r="B2308"/>
      <c r="C2308"/>
      <c r="D2308"/>
      <c r="E2308"/>
      <c r="F2308"/>
      <c r="G2308"/>
      <c r="H2308"/>
      <c r="I2308"/>
      <c r="J2308"/>
      <c r="K2308"/>
    </row>
    <row r="2309" spans="1:11" ht="15">
      <c r="A2309"/>
      <c r="B2309"/>
      <c r="C2309"/>
      <c r="D2309"/>
      <c r="E2309"/>
      <c r="F2309"/>
      <c r="G2309"/>
      <c r="H2309"/>
      <c r="I2309"/>
      <c r="J2309"/>
      <c r="K2309"/>
    </row>
    <row r="2310" spans="1:11" ht="15">
      <c r="A2310"/>
      <c r="B2310"/>
      <c r="C2310"/>
      <c r="D2310"/>
      <c r="E2310"/>
      <c r="F2310"/>
      <c r="G2310"/>
      <c r="H2310"/>
      <c r="I2310"/>
      <c r="J2310"/>
      <c r="K2310"/>
    </row>
    <row r="2311" spans="1:11" ht="15">
      <c r="A2311"/>
      <c r="B2311"/>
      <c r="C2311"/>
      <c r="D2311"/>
      <c r="E2311"/>
      <c r="F2311"/>
      <c r="G2311"/>
      <c r="H2311"/>
      <c r="I2311"/>
      <c r="J2311"/>
      <c r="K2311"/>
    </row>
    <row r="2312" spans="1:11" ht="15">
      <c r="A2312"/>
      <c r="B2312"/>
      <c r="C2312"/>
      <c r="D2312"/>
      <c r="E2312"/>
      <c r="F2312"/>
      <c r="G2312"/>
      <c r="H2312"/>
      <c r="I2312"/>
      <c r="J2312"/>
      <c r="K2312"/>
    </row>
    <row r="2313" spans="1:11" ht="15">
      <c r="A2313"/>
      <c r="B2313"/>
      <c r="C2313"/>
      <c r="D2313"/>
      <c r="E2313"/>
      <c r="F2313"/>
      <c r="G2313"/>
      <c r="H2313"/>
      <c r="I2313"/>
      <c r="J2313"/>
      <c r="K2313"/>
    </row>
    <row r="2314" spans="1:11" ht="15">
      <c r="A2314"/>
      <c r="B2314"/>
      <c r="C2314"/>
      <c r="D2314"/>
      <c r="E2314"/>
      <c r="F2314"/>
      <c r="G2314"/>
      <c r="H2314"/>
      <c r="I2314"/>
      <c r="J2314"/>
      <c r="K2314"/>
    </row>
    <row r="2315" spans="1:11" ht="15">
      <c r="A2315"/>
      <c r="B2315"/>
      <c r="C2315"/>
      <c r="D2315"/>
      <c r="E2315"/>
      <c r="F2315"/>
      <c r="G2315"/>
      <c r="H2315"/>
      <c r="I2315"/>
      <c r="J2315"/>
      <c r="K2315"/>
    </row>
    <row r="2316" spans="1:11" ht="15">
      <c r="A2316"/>
      <c r="B2316"/>
      <c r="C2316"/>
      <c r="D2316"/>
      <c r="E2316"/>
      <c r="F2316"/>
      <c r="G2316"/>
      <c r="H2316"/>
      <c r="I2316"/>
      <c r="J2316"/>
      <c r="K2316"/>
    </row>
    <row r="2317" spans="1:11" ht="15">
      <c r="A2317"/>
      <c r="B2317"/>
      <c r="C2317"/>
      <c r="D2317"/>
      <c r="E2317"/>
      <c r="F2317"/>
      <c r="G2317"/>
      <c r="H2317"/>
      <c r="I2317"/>
      <c r="J2317"/>
      <c r="K2317"/>
    </row>
    <row r="2318" spans="1:11" ht="15">
      <c r="A2318"/>
      <c r="B2318"/>
      <c r="C2318"/>
      <c r="D2318"/>
      <c r="E2318"/>
      <c r="F2318"/>
      <c r="G2318"/>
      <c r="H2318"/>
      <c r="I2318"/>
      <c r="J2318"/>
      <c r="K2318"/>
    </row>
    <row r="2319" spans="1:11" ht="15">
      <c r="A2319"/>
      <c r="B2319"/>
      <c r="C2319"/>
      <c r="D2319"/>
      <c r="E2319"/>
      <c r="F2319"/>
      <c r="G2319"/>
      <c r="H2319"/>
      <c r="I2319"/>
      <c r="J2319"/>
      <c r="K2319"/>
    </row>
    <row r="2320" spans="1:11" ht="15">
      <c r="A2320"/>
      <c r="B2320"/>
      <c r="C2320"/>
      <c r="D2320"/>
      <c r="E2320"/>
      <c r="F2320"/>
      <c r="G2320"/>
      <c r="H2320"/>
      <c r="I2320"/>
      <c r="J2320"/>
      <c r="K2320"/>
    </row>
    <row r="2321" spans="1:11" ht="15">
      <c r="A2321"/>
      <c r="B2321"/>
      <c r="C2321"/>
      <c r="D2321"/>
      <c r="E2321"/>
      <c r="F2321"/>
      <c r="G2321"/>
      <c r="H2321"/>
      <c r="I2321"/>
      <c r="J2321"/>
      <c r="K2321"/>
    </row>
    <row r="2322" spans="1:11" ht="15">
      <c r="A2322"/>
      <c r="B2322"/>
      <c r="C2322"/>
      <c r="D2322"/>
      <c r="E2322"/>
      <c r="F2322"/>
      <c r="G2322"/>
      <c r="H2322"/>
      <c r="I2322"/>
      <c r="J2322"/>
      <c r="K2322"/>
    </row>
    <row r="2323" spans="1:11" ht="15">
      <c r="A2323"/>
      <c r="B2323"/>
      <c r="C2323"/>
      <c r="D2323"/>
      <c r="E2323"/>
      <c r="F2323"/>
      <c r="G2323"/>
      <c r="H2323"/>
      <c r="I2323"/>
      <c r="J2323"/>
      <c r="K2323"/>
    </row>
    <row r="2324" spans="1:11" ht="15">
      <c r="A2324"/>
      <c r="B2324"/>
      <c r="C2324"/>
      <c r="D2324"/>
      <c r="E2324"/>
      <c r="F2324"/>
      <c r="G2324"/>
      <c r="H2324"/>
      <c r="I2324"/>
      <c r="J2324"/>
      <c r="K2324"/>
    </row>
    <row r="2325" spans="1:11" ht="15">
      <c r="A2325"/>
      <c r="B2325"/>
      <c r="C2325"/>
      <c r="D2325"/>
      <c r="E2325"/>
      <c r="F2325"/>
      <c r="G2325"/>
      <c r="H2325"/>
      <c r="I2325"/>
      <c r="J2325"/>
      <c r="K2325"/>
    </row>
    <row r="2326" spans="1:11" ht="15">
      <c r="A2326"/>
      <c r="B2326"/>
      <c r="C2326"/>
      <c r="D2326"/>
      <c r="E2326"/>
      <c r="F2326"/>
      <c r="G2326"/>
      <c r="H2326"/>
      <c r="I2326"/>
      <c r="J2326"/>
      <c r="K2326"/>
    </row>
    <row r="2327" spans="1:11" ht="15">
      <c r="A2327"/>
      <c r="B2327"/>
      <c r="C2327"/>
      <c r="D2327"/>
      <c r="E2327"/>
      <c r="F2327"/>
      <c r="G2327"/>
      <c r="H2327"/>
      <c r="I2327"/>
      <c r="J2327"/>
      <c r="K2327"/>
    </row>
    <row r="2328" spans="1:11" ht="15">
      <c r="A2328"/>
      <c r="B2328"/>
      <c r="C2328"/>
      <c r="D2328"/>
      <c r="E2328"/>
      <c r="F2328"/>
      <c r="G2328"/>
      <c r="H2328"/>
      <c r="I2328"/>
      <c r="J2328"/>
      <c r="K2328"/>
    </row>
    <row r="2329" spans="1:11" ht="15">
      <c r="A2329"/>
      <c r="B2329"/>
      <c r="C2329"/>
      <c r="D2329"/>
      <c r="E2329"/>
      <c r="F2329"/>
      <c r="G2329"/>
      <c r="H2329"/>
      <c r="I2329"/>
      <c r="J2329"/>
      <c r="K2329"/>
    </row>
    <row r="2330" spans="1:11" ht="15">
      <c r="A2330"/>
      <c r="B2330"/>
      <c r="C2330"/>
      <c r="D2330"/>
      <c r="E2330"/>
      <c r="F2330"/>
      <c r="G2330"/>
      <c r="H2330"/>
      <c r="I2330"/>
      <c r="J2330"/>
      <c r="K2330"/>
    </row>
    <row r="2331" spans="1:11" ht="15">
      <c r="A2331"/>
      <c r="B2331"/>
      <c r="C2331"/>
      <c r="D2331"/>
      <c r="E2331"/>
      <c r="F2331"/>
      <c r="G2331"/>
      <c r="H2331"/>
      <c r="I2331"/>
      <c r="J2331"/>
      <c r="K2331"/>
    </row>
    <row r="2332" spans="1:11" ht="15">
      <c r="A2332"/>
      <c r="B2332"/>
      <c r="C2332"/>
      <c r="D2332"/>
      <c r="E2332"/>
      <c r="F2332"/>
      <c r="G2332"/>
      <c r="H2332"/>
      <c r="I2332"/>
      <c r="J2332"/>
      <c r="K2332"/>
    </row>
    <row r="2333" spans="1:11" ht="15">
      <c r="A2333"/>
      <c r="B2333"/>
      <c r="C2333"/>
      <c r="D2333"/>
      <c r="E2333"/>
      <c r="F2333"/>
      <c r="G2333"/>
      <c r="H2333"/>
      <c r="I2333"/>
      <c r="J2333"/>
      <c r="K2333"/>
    </row>
    <row r="2334" spans="1:11" ht="15">
      <c r="A2334"/>
      <c r="B2334"/>
      <c r="C2334"/>
      <c r="D2334"/>
      <c r="E2334"/>
      <c r="F2334"/>
      <c r="G2334"/>
      <c r="H2334"/>
      <c r="I2334"/>
      <c r="J2334"/>
      <c r="K2334"/>
    </row>
    <row r="2335" spans="1:11" ht="15">
      <c r="A2335"/>
      <c r="B2335"/>
      <c r="C2335"/>
      <c r="D2335"/>
      <c r="E2335"/>
      <c r="F2335"/>
      <c r="G2335"/>
      <c r="H2335"/>
      <c r="I2335"/>
      <c r="J2335"/>
      <c r="K2335"/>
    </row>
    <row r="2336" spans="1:11" ht="15">
      <c r="A2336"/>
      <c r="B2336"/>
      <c r="C2336"/>
      <c r="D2336"/>
      <c r="E2336"/>
      <c r="F2336"/>
      <c r="G2336"/>
      <c r="H2336"/>
      <c r="I2336"/>
      <c r="J2336"/>
      <c r="K2336"/>
    </row>
    <row r="2337" spans="1:11" ht="15">
      <c r="A2337"/>
      <c r="B2337"/>
      <c r="C2337"/>
      <c r="D2337"/>
      <c r="E2337"/>
      <c r="F2337"/>
      <c r="G2337"/>
      <c r="H2337"/>
      <c r="I2337"/>
      <c r="J2337"/>
      <c r="K2337"/>
    </row>
    <row r="2338" spans="1:11" ht="15">
      <c r="A2338"/>
      <c r="B2338"/>
      <c r="C2338"/>
      <c r="D2338"/>
      <c r="E2338"/>
      <c r="F2338"/>
      <c r="G2338"/>
      <c r="H2338"/>
      <c r="I2338"/>
      <c r="J2338"/>
      <c r="K2338"/>
    </row>
    <row r="2339" spans="1:11" ht="15">
      <c r="A2339"/>
      <c r="B2339"/>
      <c r="C2339"/>
      <c r="D2339"/>
      <c r="E2339"/>
      <c r="F2339"/>
      <c r="G2339"/>
      <c r="H2339"/>
      <c r="I2339"/>
      <c r="J2339"/>
      <c r="K2339"/>
    </row>
    <row r="2340" spans="1:11" ht="15">
      <c r="A2340"/>
      <c r="B2340"/>
      <c r="C2340"/>
      <c r="D2340"/>
      <c r="E2340"/>
      <c r="F2340"/>
      <c r="G2340"/>
      <c r="H2340"/>
      <c r="I2340"/>
      <c r="J2340"/>
      <c r="K2340"/>
    </row>
    <row r="2341" spans="1:11" ht="15">
      <c r="A2341"/>
      <c r="B2341"/>
      <c r="C2341"/>
      <c r="D2341"/>
      <c r="E2341"/>
      <c r="F2341"/>
      <c r="G2341"/>
      <c r="H2341"/>
      <c r="I2341"/>
      <c r="J2341"/>
      <c r="K2341"/>
    </row>
    <row r="2342" spans="1:11" ht="15">
      <c r="A2342"/>
      <c r="B2342"/>
      <c r="C2342"/>
      <c r="D2342"/>
      <c r="E2342"/>
      <c r="F2342"/>
      <c r="G2342"/>
      <c r="H2342"/>
      <c r="I2342"/>
      <c r="J2342"/>
      <c r="K2342"/>
    </row>
    <row r="2343" spans="1:11" ht="15">
      <c r="A2343"/>
      <c r="B2343"/>
      <c r="C2343"/>
      <c r="D2343"/>
      <c r="E2343"/>
      <c r="F2343"/>
      <c r="G2343"/>
      <c r="H2343"/>
      <c r="I2343"/>
      <c r="J2343"/>
      <c r="K2343"/>
    </row>
    <row r="2344" spans="1:11" ht="15">
      <c r="A2344"/>
      <c r="B2344"/>
      <c r="C2344"/>
      <c r="D2344"/>
      <c r="E2344"/>
      <c r="F2344"/>
      <c r="G2344"/>
      <c r="H2344"/>
      <c r="I2344"/>
      <c r="J2344"/>
      <c r="K2344"/>
    </row>
    <row r="2345" spans="1:11" ht="15">
      <c r="A2345"/>
      <c r="B2345"/>
      <c r="C2345"/>
      <c r="D2345"/>
      <c r="E2345"/>
      <c r="F2345"/>
      <c r="G2345"/>
      <c r="H2345"/>
      <c r="I2345"/>
      <c r="J2345"/>
      <c r="K2345"/>
    </row>
    <row r="2346" spans="1:11" ht="15">
      <c r="A2346"/>
      <c r="B2346"/>
      <c r="C2346"/>
      <c r="D2346"/>
      <c r="E2346"/>
      <c r="F2346"/>
      <c r="G2346"/>
      <c r="H2346"/>
      <c r="I2346"/>
      <c r="J2346"/>
      <c r="K2346"/>
    </row>
    <row r="2347" spans="1:11" ht="15">
      <c r="A2347"/>
      <c r="B2347"/>
      <c r="C2347"/>
      <c r="D2347"/>
      <c r="E2347"/>
      <c r="F2347"/>
      <c r="G2347"/>
      <c r="H2347"/>
      <c r="I2347"/>
      <c r="J2347"/>
      <c r="K2347"/>
    </row>
    <row r="2348" spans="1:11" ht="15">
      <c r="A2348"/>
      <c r="B2348"/>
      <c r="C2348"/>
      <c r="D2348"/>
      <c r="E2348"/>
      <c r="F2348"/>
      <c r="G2348"/>
      <c r="H2348"/>
      <c r="I2348"/>
      <c r="J2348"/>
      <c r="K2348"/>
    </row>
    <row r="2349" spans="1:11" ht="15">
      <c r="A2349"/>
      <c r="B2349"/>
      <c r="C2349"/>
      <c r="D2349"/>
      <c r="E2349"/>
      <c r="F2349"/>
      <c r="G2349"/>
      <c r="H2349"/>
      <c r="I2349"/>
      <c r="J2349"/>
      <c r="K2349"/>
    </row>
    <row r="2350" spans="1:11" ht="15">
      <c r="A2350"/>
      <c r="B2350"/>
      <c r="C2350"/>
      <c r="D2350"/>
      <c r="E2350"/>
      <c r="F2350"/>
      <c r="G2350"/>
      <c r="H2350"/>
      <c r="I2350"/>
      <c r="J2350"/>
      <c r="K2350"/>
    </row>
    <row r="2351" spans="1:11" ht="15">
      <c r="A2351"/>
      <c r="B2351"/>
      <c r="C2351"/>
      <c r="D2351"/>
      <c r="E2351"/>
      <c r="F2351"/>
      <c r="G2351"/>
      <c r="H2351"/>
      <c r="I2351"/>
      <c r="J2351"/>
      <c r="K2351"/>
    </row>
    <row r="2352" spans="1:11" ht="15">
      <c r="A2352"/>
      <c r="B2352"/>
      <c r="C2352"/>
      <c r="D2352"/>
      <c r="E2352"/>
      <c r="F2352"/>
      <c r="G2352"/>
      <c r="H2352"/>
      <c r="I2352"/>
      <c r="J2352"/>
      <c r="K2352"/>
    </row>
    <row r="2353" spans="1:11" ht="15">
      <c r="A2353"/>
      <c r="B2353"/>
      <c r="C2353"/>
      <c r="D2353"/>
      <c r="E2353"/>
      <c r="F2353"/>
      <c r="G2353"/>
      <c r="H2353"/>
      <c r="I2353"/>
      <c r="J2353"/>
      <c r="K2353"/>
    </row>
    <row r="2354" spans="1:11" ht="15">
      <c r="A2354"/>
      <c r="B2354"/>
      <c r="C2354"/>
      <c r="D2354"/>
      <c r="E2354"/>
      <c r="F2354"/>
      <c r="G2354"/>
      <c r="H2354"/>
      <c r="I2354"/>
      <c r="J2354"/>
      <c r="K2354"/>
    </row>
    <row r="2355" spans="1:11" ht="15">
      <c r="A2355"/>
      <c r="B2355"/>
      <c r="C2355"/>
      <c r="D2355"/>
      <c r="E2355"/>
      <c r="F2355"/>
      <c r="G2355"/>
      <c r="H2355"/>
      <c r="I2355"/>
      <c r="J2355"/>
      <c r="K2355"/>
    </row>
    <row r="2356" spans="1:11" ht="15">
      <c r="A2356"/>
      <c r="B2356"/>
      <c r="C2356"/>
      <c r="D2356"/>
      <c r="E2356"/>
      <c r="F2356"/>
      <c r="G2356"/>
      <c r="H2356"/>
      <c r="I2356"/>
      <c r="J2356"/>
      <c r="K2356"/>
    </row>
    <row r="2357" spans="1:11" ht="15">
      <c r="A2357"/>
      <c r="B2357"/>
      <c r="C2357"/>
      <c r="D2357"/>
      <c r="E2357"/>
      <c r="F2357"/>
      <c r="G2357"/>
      <c r="H2357"/>
      <c r="I2357"/>
      <c r="J2357"/>
      <c r="K2357"/>
    </row>
    <row r="2358" spans="1:11" ht="15">
      <c r="A2358"/>
      <c r="B2358"/>
      <c r="C2358"/>
      <c r="D2358"/>
      <c r="E2358"/>
      <c r="F2358"/>
      <c r="G2358"/>
      <c r="H2358"/>
      <c r="I2358"/>
      <c r="J2358"/>
      <c r="K2358"/>
    </row>
    <row r="2359" spans="1:11" ht="15">
      <c r="A2359"/>
      <c r="B2359"/>
      <c r="C2359"/>
      <c r="D2359"/>
      <c r="E2359"/>
      <c r="F2359"/>
      <c r="G2359"/>
      <c r="H2359"/>
      <c r="I2359"/>
      <c r="J2359"/>
      <c r="K2359"/>
    </row>
    <row r="2360" spans="1:11" ht="15">
      <c r="A2360"/>
      <c r="B2360"/>
      <c r="C2360"/>
      <c r="D2360"/>
      <c r="E2360"/>
      <c r="F2360"/>
      <c r="G2360"/>
      <c r="H2360"/>
      <c r="I2360"/>
      <c r="J2360"/>
      <c r="K2360"/>
    </row>
    <row r="2361" spans="1:11" ht="15">
      <c r="A2361"/>
      <c r="B2361"/>
      <c r="C2361"/>
      <c r="D2361"/>
      <c r="E2361"/>
      <c r="F2361"/>
      <c r="G2361"/>
      <c r="H2361"/>
      <c r="I2361"/>
      <c r="J2361"/>
      <c r="K2361"/>
    </row>
    <row r="2362" spans="1:11" ht="15">
      <c r="A2362"/>
      <c r="B2362"/>
      <c r="C2362"/>
      <c r="D2362"/>
      <c r="E2362"/>
      <c r="F2362"/>
      <c r="G2362"/>
      <c r="H2362"/>
      <c r="I2362"/>
      <c r="J2362"/>
      <c r="K2362"/>
    </row>
    <row r="2363" spans="1:11" ht="15">
      <c r="A2363"/>
      <c r="B2363"/>
      <c r="C2363"/>
      <c r="D2363"/>
      <c r="E2363"/>
      <c r="F2363"/>
      <c r="G2363"/>
      <c r="H2363"/>
      <c r="I2363"/>
      <c r="J2363"/>
      <c r="K2363"/>
    </row>
    <row r="2364" spans="1:11" ht="15">
      <c r="A2364"/>
      <c r="B2364"/>
      <c r="C2364"/>
      <c r="D2364"/>
      <c r="E2364"/>
      <c r="F2364"/>
      <c r="G2364"/>
      <c r="H2364"/>
      <c r="I2364"/>
      <c r="J2364"/>
      <c r="K2364"/>
    </row>
    <row r="2365" spans="1:11" ht="15">
      <c r="A2365"/>
      <c r="B2365"/>
      <c r="C2365"/>
      <c r="D2365"/>
      <c r="E2365"/>
      <c r="F2365"/>
      <c r="G2365"/>
      <c r="H2365"/>
      <c r="I2365"/>
      <c r="J2365"/>
      <c r="K2365"/>
    </row>
    <row r="2366" spans="1:11" ht="15">
      <c r="A2366"/>
      <c r="B2366"/>
      <c r="C2366"/>
      <c r="D2366"/>
      <c r="E2366"/>
      <c r="F2366"/>
      <c r="G2366"/>
      <c r="H2366"/>
      <c r="I2366"/>
      <c r="J2366"/>
      <c r="K2366"/>
    </row>
    <row r="2367" spans="1:11" ht="15">
      <c r="A2367"/>
      <c r="B2367"/>
      <c r="C2367"/>
      <c r="D2367"/>
      <c r="E2367"/>
      <c r="F2367"/>
      <c r="G2367"/>
      <c r="H2367"/>
      <c r="I2367"/>
      <c r="J2367"/>
      <c r="K2367"/>
    </row>
    <row r="2368" spans="1:11" ht="15">
      <c r="A2368"/>
      <c r="B2368"/>
      <c r="C2368"/>
      <c r="D2368"/>
      <c r="E2368"/>
      <c r="F2368"/>
      <c r="G2368"/>
      <c r="H2368"/>
      <c r="I2368"/>
      <c r="J2368"/>
      <c r="K2368"/>
    </row>
    <row r="2369" spans="1:11" ht="15">
      <c r="A2369"/>
      <c r="B2369"/>
      <c r="C2369"/>
      <c r="D2369"/>
      <c r="E2369"/>
      <c r="F2369"/>
      <c r="G2369"/>
      <c r="H2369"/>
      <c r="I2369"/>
      <c r="J2369"/>
      <c r="K2369"/>
    </row>
    <row r="2370" spans="1:11" ht="15">
      <c r="A2370"/>
      <c r="B2370"/>
      <c r="C2370"/>
      <c r="D2370"/>
      <c r="E2370"/>
      <c r="F2370"/>
      <c r="G2370"/>
      <c r="H2370"/>
      <c r="I2370"/>
      <c r="J2370"/>
      <c r="K2370"/>
    </row>
    <row r="2371" spans="1:11" ht="15">
      <c r="A2371"/>
      <c r="B2371"/>
      <c r="C2371"/>
      <c r="D2371"/>
      <c r="E2371"/>
      <c r="F2371"/>
      <c r="G2371"/>
      <c r="H2371"/>
      <c r="I2371"/>
      <c r="J2371"/>
      <c r="K2371"/>
    </row>
    <row r="2372" spans="1:11" ht="15">
      <c r="A2372"/>
      <c r="B2372"/>
      <c r="C2372"/>
      <c r="D2372"/>
      <c r="E2372"/>
      <c r="F2372"/>
      <c r="G2372"/>
      <c r="H2372"/>
      <c r="I2372"/>
      <c r="J2372"/>
      <c r="K2372"/>
    </row>
    <row r="2373" spans="1:11" ht="15">
      <c r="A2373"/>
      <c r="B2373"/>
      <c r="C2373"/>
      <c r="D2373"/>
      <c r="E2373"/>
      <c r="F2373"/>
      <c r="G2373"/>
      <c r="H2373"/>
      <c r="I2373"/>
      <c r="J2373"/>
      <c r="K2373"/>
    </row>
    <row r="2374" spans="1:11" ht="15">
      <c r="A2374"/>
      <c r="B2374"/>
      <c r="C2374"/>
      <c r="D2374"/>
      <c r="E2374"/>
      <c r="F2374"/>
      <c r="G2374"/>
      <c r="H2374"/>
      <c r="I2374"/>
      <c r="J2374"/>
      <c r="K2374"/>
    </row>
    <row r="2375" spans="1:11" ht="15">
      <c r="A2375"/>
      <c r="B2375"/>
      <c r="C2375"/>
      <c r="D2375"/>
      <c r="E2375"/>
      <c r="F2375"/>
      <c r="G2375"/>
      <c r="H2375"/>
      <c r="I2375"/>
      <c r="J2375"/>
      <c r="K2375"/>
    </row>
    <row r="2376" spans="1:11" ht="15">
      <c r="A2376"/>
      <c r="B2376"/>
      <c r="C2376"/>
      <c r="D2376"/>
      <c r="E2376"/>
      <c r="F2376"/>
      <c r="G2376"/>
      <c r="H2376"/>
      <c r="I2376"/>
      <c r="J2376"/>
      <c r="K2376"/>
    </row>
    <row r="2377" spans="1:11" ht="15">
      <c r="A2377"/>
      <c r="B2377"/>
      <c r="C2377"/>
      <c r="D2377"/>
      <c r="E2377"/>
      <c r="F2377"/>
      <c r="G2377"/>
      <c r="H2377"/>
      <c r="I2377"/>
      <c r="J2377"/>
      <c r="K2377"/>
    </row>
    <row r="2378" spans="1:11" ht="15">
      <c r="A2378"/>
      <c r="B2378"/>
      <c r="C2378"/>
      <c r="D2378"/>
      <c r="E2378"/>
      <c r="F2378"/>
      <c r="G2378"/>
      <c r="H2378"/>
      <c r="I2378"/>
      <c r="J2378"/>
      <c r="K2378"/>
    </row>
    <row r="2379" spans="1:11" ht="15">
      <c r="A2379"/>
      <c r="B2379"/>
      <c r="C2379"/>
      <c r="D2379"/>
      <c r="E2379"/>
      <c r="F2379"/>
      <c r="G2379"/>
      <c r="H2379"/>
      <c r="I2379"/>
      <c r="J2379"/>
      <c r="K2379"/>
    </row>
    <row r="2380" spans="1:11" ht="15">
      <c r="A2380"/>
      <c r="B2380"/>
      <c r="C2380"/>
      <c r="D2380"/>
      <c r="E2380"/>
      <c r="F2380"/>
      <c r="G2380"/>
      <c r="H2380"/>
      <c r="I2380"/>
      <c r="J2380"/>
      <c r="K2380"/>
    </row>
    <row r="2381" spans="1:11" ht="15">
      <c r="A2381"/>
      <c r="B2381"/>
      <c r="C2381"/>
      <c r="D2381"/>
      <c r="E2381"/>
      <c r="F2381"/>
      <c r="G2381"/>
      <c r="H2381"/>
      <c r="I2381"/>
      <c r="J2381"/>
      <c r="K2381"/>
    </row>
    <row r="2382" spans="1:11" ht="15">
      <c r="A2382"/>
      <c r="B2382"/>
      <c r="C2382"/>
      <c r="D2382"/>
      <c r="E2382"/>
      <c r="F2382"/>
      <c r="G2382"/>
      <c r="H2382"/>
      <c r="I2382"/>
      <c r="J2382"/>
      <c r="K2382"/>
    </row>
    <row r="2383" spans="1:11" ht="15">
      <c r="A2383"/>
      <c r="B2383"/>
      <c r="C2383"/>
      <c r="D2383"/>
      <c r="E2383"/>
      <c r="F2383"/>
      <c r="G2383"/>
      <c r="H2383"/>
      <c r="I2383"/>
      <c r="J2383"/>
      <c r="K2383"/>
    </row>
    <row r="2384" spans="1:11" ht="15">
      <c r="A2384"/>
      <c r="B2384"/>
      <c r="C2384"/>
      <c r="D2384"/>
      <c r="E2384"/>
      <c r="F2384"/>
      <c r="G2384"/>
      <c r="H2384"/>
      <c r="I2384"/>
      <c r="J2384"/>
      <c r="K2384"/>
    </row>
    <row r="2385" spans="1:11" ht="15">
      <c r="A2385"/>
      <c r="B2385"/>
      <c r="C2385"/>
      <c r="D2385"/>
      <c r="E2385"/>
      <c r="F2385"/>
      <c r="G2385"/>
      <c r="H2385"/>
      <c r="I2385"/>
      <c r="J2385"/>
      <c r="K2385"/>
    </row>
    <row r="2386" spans="1:11" ht="15">
      <c r="A2386"/>
      <c r="B2386"/>
      <c r="C2386"/>
      <c r="D2386"/>
      <c r="E2386"/>
      <c r="F2386"/>
      <c r="G2386"/>
      <c r="H2386"/>
      <c r="I2386"/>
      <c r="J2386"/>
      <c r="K2386"/>
    </row>
    <row r="2387" spans="1:11" ht="15">
      <c r="A2387"/>
      <c r="B2387"/>
      <c r="C2387"/>
      <c r="D2387"/>
      <c r="E2387"/>
      <c r="F2387"/>
      <c r="G2387"/>
      <c r="H2387"/>
      <c r="I2387"/>
      <c r="J2387"/>
      <c r="K2387"/>
    </row>
    <row r="2388" spans="1:11" ht="15">
      <c r="A2388"/>
      <c r="B2388"/>
      <c r="C2388"/>
      <c r="D2388"/>
      <c r="E2388"/>
      <c r="F2388"/>
      <c r="G2388"/>
      <c r="H2388"/>
      <c r="I2388"/>
      <c r="J2388"/>
      <c r="K2388"/>
    </row>
    <row r="2389" spans="1:11" ht="15">
      <c r="A2389"/>
      <c r="B2389"/>
      <c r="C2389"/>
      <c r="D2389"/>
      <c r="E2389"/>
      <c r="F2389"/>
      <c r="G2389"/>
      <c r="H2389"/>
      <c r="I2389"/>
      <c r="J2389"/>
      <c r="K2389"/>
    </row>
    <row r="2390" spans="1:11" ht="15">
      <c r="A2390"/>
      <c r="B2390"/>
      <c r="C2390"/>
      <c r="D2390"/>
      <c r="E2390"/>
      <c r="F2390"/>
      <c r="G2390"/>
      <c r="H2390"/>
      <c r="I2390"/>
      <c r="J2390"/>
      <c r="K2390"/>
    </row>
    <row r="2391" spans="1:11" ht="15">
      <c r="A2391"/>
      <c r="B2391"/>
      <c r="C2391"/>
      <c r="D2391"/>
      <c r="E2391"/>
      <c r="F2391"/>
      <c r="G2391"/>
      <c r="H2391"/>
      <c r="I2391"/>
      <c r="J2391"/>
      <c r="K2391"/>
    </row>
    <row r="2392" spans="1:11" ht="15">
      <c r="A2392"/>
      <c r="B2392"/>
      <c r="C2392"/>
      <c r="D2392"/>
      <c r="E2392"/>
      <c r="F2392"/>
      <c r="G2392"/>
      <c r="H2392"/>
      <c r="I2392"/>
      <c r="J2392"/>
      <c r="K2392"/>
    </row>
    <row r="2393" spans="1:11" ht="15">
      <c r="A2393"/>
      <c r="B2393"/>
      <c r="C2393"/>
      <c r="D2393"/>
      <c r="E2393"/>
      <c r="F2393"/>
      <c r="G2393"/>
      <c r="H2393"/>
      <c r="I2393"/>
      <c r="J2393"/>
      <c r="K2393"/>
    </row>
    <row r="2394" spans="1:11" ht="15">
      <c r="A2394"/>
      <c r="B2394"/>
      <c r="C2394"/>
      <c r="D2394"/>
      <c r="E2394"/>
      <c r="F2394"/>
      <c r="G2394"/>
      <c r="H2394"/>
      <c r="I2394"/>
      <c r="J2394"/>
      <c r="K2394"/>
    </row>
    <row r="2395" spans="1:11" ht="15">
      <c r="A2395"/>
      <c r="B2395"/>
      <c r="C2395"/>
      <c r="D2395"/>
      <c r="E2395"/>
      <c r="F2395"/>
      <c r="G2395"/>
      <c r="H2395"/>
      <c r="I2395"/>
      <c r="J2395"/>
      <c r="K2395"/>
    </row>
    <row r="2396" spans="1:11" ht="15">
      <c r="A2396"/>
      <c r="B2396"/>
      <c r="C2396"/>
      <c r="D2396"/>
      <c r="E2396"/>
      <c r="F2396"/>
      <c r="G2396"/>
      <c r="H2396"/>
      <c r="I2396"/>
      <c r="J2396"/>
      <c r="K2396"/>
    </row>
    <row r="2397" spans="1:11" ht="15">
      <c r="A2397"/>
      <c r="B2397"/>
      <c r="C2397"/>
      <c r="D2397"/>
      <c r="E2397"/>
      <c r="F2397"/>
      <c r="G2397"/>
      <c r="H2397"/>
      <c r="I2397"/>
      <c r="J2397"/>
      <c r="K2397"/>
    </row>
    <row r="2398" spans="1:11" ht="15">
      <c r="A2398"/>
      <c r="B2398"/>
      <c r="C2398"/>
      <c r="D2398"/>
      <c r="E2398"/>
      <c r="F2398"/>
      <c r="G2398"/>
      <c r="H2398"/>
      <c r="I2398"/>
      <c r="J2398"/>
      <c r="K2398"/>
    </row>
    <row r="2399" spans="1:11" ht="15">
      <c r="A2399"/>
      <c r="B2399"/>
      <c r="C2399"/>
      <c r="D2399"/>
      <c r="E2399"/>
      <c r="F2399"/>
      <c r="G2399"/>
      <c r="H2399"/>
      <c r="I2399"/>
      <c r="J2399"/>
      <c r="K2399"/>
    </row>
    <row r="2400" spans="1:11" ht="15">
      <c r="A2400"/>
      <c r="B2400"/>
      <c r="C2400"/>
      <c r="D2400"/>
      <c r="E2400"/>
      <c r="F2400"/>
      <c r="G2400"/>
      <c r="H2400"/>
      <c r="I2400"/>
      <c r="J2400"/>
      <c r="K2400"/>
    </row>
    <row r="2401" spans="1:11" ht="15">
      <c r="A2401"/>
      <c r="B2401"/>
      <c r="C2401"/>
      <c r="D2401"/>
      <c r="E2401"/>
      <c r="F2401"/>
      <c r="G2401"/>
      <c r="H2401"/>
      <c r="I2401"/>
      <c r="J2401"/>
      <c r="K2401"/>
    </row>
    <row r="2402" spans="1:11" ht="15">
      <c r="A2402"/>
      <c r="B2402"/>
      <c r="C2402"/>
      <c r="D2402"/>
      <c r="E2402"/>
      <c r="F2402"/>
      <c r="G2402"/>
      <c r="H2402"/>
      <c r="I2402"/>
      <c r="J2402"/>
      <c r="K2402"/>
    </row>
    <row r="2403" spans="1:11" ht="15">
      <c r="A2403"/>
      <c r="B2403"/>
      <c r="C2403"/>
      <c r="D2403"/>
      <c r="E2403"/>
      <c r="F2403"/>
      <c r="G2403"/>
      <c r="H2403"/>
      <c r="I2403"/>
      <c r="J2403"/>
      <c r="K2403"/>
    </row>
    <row r="2404" spans="1:11" ht="15">
      <c r="A2404"/>
      <c r="B2404"/>
      <c r="C2404"/>
      <c r="D2404"/>
      <c r="E2404"/>
      <c r="F2404"/>
      <c r="G2404"/>
      <c r="H2404"/>
      <c r="I2404"/>
      <c r="J2404"/>
      <c r="K2404"/>
    </row>
    <row r="2405" spans="1:11" ht="15">
      <c r="A2405"/>
      <c r="B2405"/>
      <c r="C2405"/>
      <c r="D2405"/>
      <c r="E2405"/>
      <c r="F2405"/>
      <c r="G2405"/>
      <c r="H2405"/>
      <c r="I2405"/>
      <c r="J2405"/>
      <c r="K2405"/>
    </row>
    <row r="2406" spans="1:11" ht="15">
      <c r="A2406"/>
      <c r="B2406"/>
      <c r="C2406"/>
      <c r="D2406"/>
      <c r="E2406"/>
      <c r="F2406"/>
      <c r="G2406"/>
      <c r="H2406"/>
      <c r="I2406"/>
      <c r="J2406"/>
      <c r="K2406"/>
    </row>
    <row r="2407" spans="1:11" ht="15">
      <c r="A2407"/>
      <c r="B2407"/>
      <c r="C2407"/>
      <c r="D2407"/>
      <c r="E2407"/>
      <c r="F2407"/>
      <c r="G2407"/>
      <c r="H2407"/>
      <c r="I2407"/>
      <c r="J2407"/>
      <c r="K2407"/>
    </row>
    <row r="2408" spans="1:11" ht="15">
      <c r="A2408"/>
      <c r="B2408"/>
      <c r="C2408"/>
      <c r="D2408"/>
      <c r="E2408"/>
      <c r="F2408"/>
      <c r="G2408"/>
      <c r="H2408"/>
      <c r="I2408"/>
      <c r="J2408"/>
      <c r="K2408"/>
    </row>
    <row r="2409" spans="1:11" ht="15">
      <c r="A2409"/>
      <c r="B2409"/>
      <c r="C2409"/>
      <c r="D2409"/>
      <c r="E2409"/>
      <c r="F2409"/>
      <c r="G2409"/>
      <c r="H2409"/>
      <c r="I2409"/>
      <c r="J2409"/>
      <c r="K2409"/>
    </row>
    <row r="2410" spans="1:11" ht="15">
      <c r="A2410"/>
      <c r="B2410"/>
      <c r="C2410"/>
      <c r="D2410"/>
      <c r="E2410"/>
      <c r="F2410"/>
      <c r="G2410"/>
      <c r="H2410"/>
      <c r="I2410"/>
      <c r="J2410"/>
      <c r="K2410"/>
    </row>
    <row r="2411" spans="1:11" ht="15">
      <c r="A2411"/>
      <c r="B2411"/>
      <c r="C2411"/>
      <c r="D2411"/>
      <c r="E2411"/>
      <c r="F2411"/>
      <c r="G2411"/>
      <c r="H2411"/>
      <c r="I2411"/>
      <c r="J2411"/>
      <c r="K2411"/>
    </row>
    <row r="2412" spans="1:11" ht="15">
      <c r="A2412"/>
      <c r="B2412"/>
      <c r="C2412"/>
      <c r="D2412"/>
      <c r="E2412"/>
      <c r="F2412"/>
      <c r="G2412"/>
      <c r="H2412"/>
      <c r="I2412"/>
      <c r="J2412"/>
      <c r="K2412"/>
    </row>
    <row r="2413" spans="1:11" ht="15">
      <c r="A2413"/>
      <c r="B2413"/>
      <c r="C2413"/>
      <c r="D2413"/>
      <c r="E2413"/>
      <c r="F2413"/>
      <c r="G2413"/>
      <c r="H2413"/>
      <c r="I2413"/>
      <c r="J2413"/>
      <c r="K2413"/>
    </row>
    <row r="2414" spans="1:11" ht="15">
      <c r="A2414"/>
      <c r="B2414"/>
      <c r="C2414"/>
      <c r="D2414"/>
      <c r="E2414"/>
      <c r="F2414"/>
      <c r="G2414"/>
      <c r="H2414"/>
      <c r="I2414"/>
      <c r="J2414"/>
      <c r="K2414"/>
    </row>
    <row r="2415" spans="1:11" ht="15">
      <c r="A2415"/>
      <c r="B2415"/>
      <c r="C2415"/>
      <c r="D2415"/>
      <c r="E2415"/>
      <c r="F2415"/>
      <c r="G2415"/>
      <c r="H2415"/>
      <c r="I2415"/>
      <c r="J2415"/>
      <c r="K2415"/>
    </row>
    <row r="2416" spans="1:11" ht="15">
      <c r="A2416"/>
      <c r="B2416"/>
      <c r="C2416"/>
      <c r="D2416"/>
      <c r="E2416"/>
      <c r="F2416"/>
      <c r="G2416"/>
      <c r="H2416"/>
      <c r="I2416"/>
      <c r="J2416"/>
      <c r="K2416"/>
    </row>
    <row r="2417" spans="1:11" ht="15">
      <c r="A2417"/>
      <c r="B2417"/>
      <c r="C2417"/>
      <c r="D2417"/>
      <c r="E2417"/>
      <c r="F2417"/>
      <c r="G2417"/>
      <c r="H2417"/>
      <c r="I2417"/>
      <c r="J2417"/>
      <c r="K2417"/>
    </row>
    <row r="2418" spans="1:11" ht="15">
      <c r="A2418"/>
      <c r="B2418"/>
      <c r="C2418"/>
      <c r="D2418"/>
      <c r="E2418"/>
      <c r="F2418"/>
      <c r="G2418"/>
      <c r="H2418"/>
      <c r="I2418"/>
      <c r="J2418"/>
      <c r="K2418"/>
    </row>
    <row r="2419" spans="1:11" ht="15">
      <c r="A2419"/>
      <c r="B2419"/>
      <c r="C2419"/>
      <c r="D2419"/>
      <c r="E2419"/>
      <c r="F2419"/>
      <c r="G2419"/>
      <c r="H2419"/>
      <c r="I2419"/>
      <c r="J2419"/>
      <c r="K2419"/>
    </row>
    <row r="2420" spans="1:11" ht="15">
      <c r="A2420"/>
      <c r="B2420"/>
      <c r="C2420"/>
      <c r="D2420"/>
      <c r="E2420"/>
      <c r="F2420"/>
      <c r="G2420"/>
      <c r="H2420"/>
      <c r="I2420"/>
      <c r="J2420"/>
      <c r="K2420"/>
    </row>
    <row r="2421" spans="1:11" ht="15">
      <c r="A2421"/>
      <c r="B2421"/>
      <c r="C2421"/>
      <c r="D2421"/>
      <c r="E2421"/>
      <c r="F2421"/>
      <c r="G2421"/>
      <c r="H2421"/>
      <c r="I2421"/>
      <c r="J2421"/>
      <c r="K2421"/>
    </row>
    <row r="2422" spans="1:11" ht="15">
      <c r="A2422"/>
      <c r="B2422"/>
      <c r="C2422"/>
      <c r="D2422"/>
      <c r="E2422"/>
      <c r="F2422"/>
      <c r="G2422"/>
      <c r="H2422"/>
      <c r="I2422"/>
      <c r="J2422"/>
      <c r="K2422"/>
    </row>
    <row r="2423" spans="1:11" ht="15">
      <c r="A2423"/>
      <c r="B2423"/>
      <c r="C2423"/>
      <c r="D2423"/>
      <c r="E2423"/>
      <c r="F2423"/>
      <c r="G2423"/>
      <c r="H2423"/>
      <c r="I2423"/>
      <c r="J2423"/>
      <c r="K2423"/>
    </row>
    <row r="2424" spans="1:11" ht="15">
      <c r="A2424"/>
      <c r="B2424"/>
      <c r="C2424"/>
      <c r="D2424"/>
      <c r="E2424"/>
      <c r="F2424"/>
      <c r="G2424"/>
      <c r="H2424"/>
      <c r="I2424"/>
      <c r="J2424"/>
      <c r="K2424"/>
    </row>
    <row r="2425" spans="1:11" ht="15">
      <c r="A2425"/>
      <c r="B2425"/>
      <c r="C2425"/>
      <c r="D2425"/>
      <c r="E2425"/>
      <c r="F2425"/>
      <c r="G2425"/>
      <c r="H2425"/>
      <c r="I2425"/>
      <c r="J2425"/>
      <c r="K2425"/>
    </row>
    <row r="2426" spans="1:11" ht="15">
      <c r="A2426"/>
      <c r="B2426"/>
      <c r="C2426"/>
      <c r="D2426"/>
      <c r="E2426"/>
      <c r="F2426"/>
      <c r="G2426"/>
      <c r="H2426"/>
      <c r="I2426"/>
      <c r="J2426"/>
      <c r="K2426"/>
    </row>
    <row r="2427" spans="1:11" ht="15">
      <c r="A2427"/>
      <c r="B2427"/>
      <c r="C2427"/>
      <c r="D2427"/>
      <c r="E2427"/>
      <c r="F2427"/>
      <c r="G2427"/>
      <c r="H2427"/>
      <c r="I2427"/>
      <c r="J2427"/>
      <c r="K2427"/>
    </row>
    <row r="2428" spans="1:11" ht="15">
      <c r="A2428"/>
      <c r="B2428"/>
      <c r="C2428"/>
      <c r="D2428"/>
      <c r="E2428"/>
      <c r="F2428"/>
      <c r="G2428"/>
      <c r="H2428"/>
      <c r="I2428"/>
      <c r="J2428"/>
      <c r="K2428"/>
    </row>
    <row r="2429" spans="1:11" ht="15">
      <c r="A2429"/>
      <c r="B2429"/>
      <c r="C2429"/>
      <c r="D2429"/>
      <c r="E2429"/>
      <c r="F2429"/>
      <c r="G2429"/>
      <c r="H2429"/>
      <c r="I2429"/>
      <c r="J2429"/>
      <c r="K2429"/>
    </row>
    <row r="2430" spans="1:11" ht="15">
      <c r="A2430"/>
      <c r="B2430"/>
      <c r="C2430"/>
      <c r="D2430"/>
      <c r="E2430"/>
      <c r="F2430"/>
      <c r="G2430"/>
      <c r="H2430"/>
      <c r="I2430"/>
      <c r="J2430"/>
      <c r="K2430"/>
    </row>
    <row r="2431" spans="1:11" ht="15">
      <c r="A2431"/>
      <c r="B2431"/>
      <c r="C2431"/>
      <c r="D2431"/>
      <c r="E2431"/>
      <c r="F2431"/>
      <c r="G2431"/>
      <c r="H2431"/>
      <c r="I2431"/>
      <c r="J2431"/>
      <c r="K2431"/>
    </row>
    <row r="2432" spans="1:11" ht="15">
      <c r="A2432"/>
      <c r="B2432"/>
      <c r="C2432"/>
      <c r="D2432"/>
      <c r="E2432"/>
      <c r="F2432"/>
      <c r="G2432"/>
      <c r="H2432"/>
      <c r="I2432"/>
      <c r="J2432"/>
      <c r="K2432"/>
    </row>
    <row r="2433" spans="1:11" ht="15">
      <c r="A2433"/>
      <c r="B2433"/>
      <c r="C2433"/>
      <c r="D2433"/>
      <c r="E2433"/>
      <c r="F2433"/>
      <c r="G2433"/>
      <c r="H2433"/>
      <c r="I2433"/>
      <c r="J2433"/>
      <c r="K2433"/>
    </row>
    <row r="2434" spans="1:11" ht="15">
      <c r="A2434"/>
      <c r="B2434"/>
      <c r="C2434"/>
      <c r="D2434"/>
      <c r="E2434"/>
      <c r="F2434"/>
      <c r="G2434"/>
      <c r="H2434"/>
      <c r="I2434"/>
      <c r="J2434"/>
      <c r="K2434"/>
    </row>
    <row r="2435" spans="1:11" ht="15">
      <c r="A2435"/>
      <c r="B2435"/>
      <c r="C2435"/>
      <c r="D2435"/>
      <c r="E2435"/>
      <c r="F2435"/>
      <c r="G2435"/>
      <c r="H2435"/>
      <c r="I2435"/>
      <c r="J2435"/>
      <c r="K2435"/>
    </row>
    <row r="2436" spans="1:11" ht="15">
      <c r="A2436"/>
      <c r="B2436"/>
      <c r="C2436"/>
      <c r="D2436"/>
      <c r="E2436"/>
      <c r="F2436"/>
      <c r="G2436"/>
      <c r="H2436"/>
      <c r="I2436"/>
      <c r="J2436"/>
      <c r="K2436"/>
    </row>
    <row r="2437" spans="1:11" ht="15">
      <c r="A2437"/>
      <c r="B2437"/>
      <c r="C2437"/>
      <c r="D2437"/>
      <c r="E2437"/>
      <c r="F2437"/>
      <c r="G2437"/>
      <c r="H2437"/>
      <c r="I2437"/>
      <c r="J2437"/>
      <c r="K2437"/>
    </row>
    <row r="2438" spans="1:11" ht="15">
      <c r="A2438"/>
      <c r="B2438"/>
      <c r="C2438"/>
      <c r="D2438"/>
      <c r="E2438"/>
      <c r="F2438"/>
      <c r="G2438"/>
      <c r="H2438"/>
      <c r="I2438"/>
      <c r="J2438"/>
      <c r="K2438"/>
    </row>
    <row r="2439" spans="1:11" ht="15">
      <c r="A2439"/>
      <c r="B2439"/>
      <c r="C2439"/>
      <c r="D2439"/>
      <c r="E2439"/>
      <c r="F2439"/>
      <c r="G2439"/>
      <c r="H2439"/>
      <c r="I2439"/>
      <c r="J2439"/>
      <c r="K2439"/>
    </row>
    <row r="2440" spans="1:11" ht="15">
      <c r="A2440"/>
      <c r="B2440"/>
      <c r="C2440"/>
      <c r="D2440"/>
      <c r="E2440"/>
      <c r="F2440"/>
      <c r="G2440"/>
      <c r="H2440"/>
      <c r="I2440"/>
      <c r="J2440"/>
      <c r="K2440"/>
    </row>
    <row r="2441" spans="1:11" ht="15">
      <c r="A2441"/>
      <c r="B2441"/>
      <c r="C2441"/>
      <c r="D2441"/>
      <c r="E2441"/>
      <c r="F2441"/>
      <c r="G2441"/>
      <c r="H2441"/>
      <c r="I2441"/>
      <c r="J2441"/>
      <c r="K2441"/>
    </row>
    <row r="2442" spans="1:11" ht="15">
      <c r="A2442"/>
      <c r="B2442"/>
      <c r="C2442"/>
      <c r="D2442"/>
      <c r="E2442"/>
      <c r="F2442"/>
      <c r="G2442"/>
      <c r="H2442"/>
      <c r="I2442"/>
      <c r="J2442"/>
      <c r="K2442"/>
    </row>
    <row r="2443" spans="1:11" ht="15">
      <c r="A2443"/>
      <c r="B2443"/>
      <c r="C2443"/>
      <c r="D2443"/>
      <c r="E2443"/>
      <c r="F2443"/>
      <c r="G2443"/>
      <c r="H2443"/>
      <c r="I2443"/>
      <c r="J2443"/>
      <c r="K2443"/>
    </row>
    <row r="2444" spans="1:11" ht="15">
      <c r="A2444"/>
      <c r="B2444"/>
      <c r="C2444"/>
      <c r="D2444"/>
      <c r="E2444"/>
      <c r="F2444"/>
      <c r="G2444"/>
      <c r="H2444"/>
      <c r="I2444"/>
      <c r="J2444"/>
      <c r="K2444"/>
    </row>
    <row r="2445" spans="1:11" ht="15">
      <c r="A2445"/>
      <c r="B2445"/>
      <c r="C2445"/>
      <c r="D2445"/>
      <c r="E2445"/>
      <c r="F2445"/>
      <c r="G2445"/>
      <c r="H2445"/>
      <c r="I2445"/>
      <c r="J2445"/>
      <c r="K2445"/>
    </row>
    <row r="2446" spans="1:11" ht="15">
      <c r="A2446"/>
      <c r="B2446"/>
      <c r="C2446"/>
      <c r="D2446"/>
      <c r="E2446"/>
      <c r="F2446"/>
      <c r="G2446"/>
      <c r="H2446"/>
      <c r="I2446"/>
      <c r="J2446"/>
      <c r="K2446"/>
    </row>
    <row r="2447" spans="1:11" ht="15">
      <c r="A2447"/>
      <c r="B2447"/>
      <c r="C2447"/>
      <c r="D2447"/>
      <c r="E2447"/>
      <c r="F2447"/>
      <c r="G2447"/>
      <c r="H2447"/>
      <c r="I2447"/>
      <c r="J2447"/>
      <c r="K2447"/>
    </row>
    <row r="2448" spans="1:11" ht="15">
      <c r="A2448"/>
      <c r="B2448"/>
      <c r="C2448"/>
      <c r="D2448"/>
      <c r="E2448"/>
      <c r="F2448"/>
      <c r="G2448"/>
      <c r="H2448"/>
      <c r="I2448"/>
      <c r="J2448"/>
      <c r="K2448"/>
    </row>
    <row r="2449" spans="1:11" ht="15">
      <c r="A2449"/>
      <c r="B2449"/>
      <c r="C2449"/>
      <c r="D2449"/>
      <c r="E2449"/>
      <c r="F2449"/>
      <c r="G2449"/>
      <c r="H2449"/>
      <c r="I2449"/>
      <c r="J2449"/>
      <c r="K2449"/>
    </row>
    <row r="2450" spans="1:11" ht="15">
      <c r="A2450"/>
      <c r="B2450"/>
      <c r="C2450"/>
      <c r="D2450"/>
      <c r="E2450"/>
      <c r="F2450"/>
      <c r="G2450"/>
      <c r="H2450"/>
      <c r="I2450"/>
      <c r="J2450"/>
      <c r="K2450"/>
    </row>
    <row r="2451" spans="1:11" ht="15">
      <c r="A2451"/>
      <c r="B2451"/>
      <c r="C2451"/>
      <c r="D2451"/>
      <c r="E2451"/>
      <c r="F2451"/>
      <c r="G2451"/>
      <c r="H2451"/>
      <c r="I2451"/>
      <c r="J2451"/>
      <c r="K2451"/>
    </row>
    <row r="2452" spans="1:11" ht="15">
      <c r="A2452"/>
      <c r="B2452"/>
      <c r="C2452"/>
      <c r="D2452"/>
      <c r="E2452"/>
      <c r="F2452"/>
      <c r="G2452"/>
      <c r="H2452"/>
      <c r="I2452"/>
      <c r="J2452"/>
      <c r="K2452"/>
    </row>
    <row r="2453" spans="1:11" ht="15">
      <c r="A2453"/>
      <c r="B2453"/>
      <c r="C2453"/>
      <c r="D2453"/>
      <c r="E2453"/>
      <c r="F2453"/>
      <c r="G2453"/>
      <c r="H2453"/>
      <c r="I2453"/>
      <c r="J2453"/>
      <c r="K2453"/>
    </row>
    <row r="2454" spans="1:11" ht="15">
      <c r="A2454"/>
      <c r="B2454"/>
      <c r="C2454"/>
      <c r="D2454"/>
      <c r="E2454"/>
      <c r="F2454"/>
      <c r="G2454"/>
      <c r="H2454"/>
      <c r="I2454"/>
      <c r="J2454"/>
      <c r="K2454"/>
    </row>
    <row r="2455" spans="1:11" ht="15">
      <c r="A2455"/>
      <c r="B2455"/>
      <c r="C2455"/>
      <c r="D2455"/>
      <c r="E2455"/>
      <c r="F2455"/>
      <c r="G2455"/>
      <c r="H2455"/>
      <c r="I2455"/>
      <c r="J2455"/>
      <c r="K2455"/>
    </row>
    <row r="2456" spans="1:11" ht="15">
      <c r="A2456"/>
      <c r="B2456"/>
      <c r="C2456"/>
      <c r="D2456"/>
      <c r="E2456"/>
      <c r="F2456"/>
      <c r="G2456"/>
      <c r="H2456"/>
      <c r="I2456"/>
      <c r="J2456"/>
      <c r="K2456"/>
    </row>
    <row r="2457" spans="1:11" ht="15">
      <c r="A2457"/>
      <c r="B2457"/>
      <c r="C2457"/>
      <c r="D2457"/>
      <c r="E2457"/>
      <c r="F2457"/>
      <c r="G2457"/>
      <c r="H2457"/>
      <c r="I2457"/>
      <c r="J2457"/>
      <c r="K2457"/>
    </row>
    <row r="2458" spans="1:11" ht="15">
      <c r="A2458"/>
      <c r="B2458"/>
      <c r="C2458"/>
      <c r="D2458"/>
      <c r="E2458"/>
      <c r="F2458"/>
      <c r="G2458"/>
      <c r="H2458"/>
      <c r="I2458"/>
      <c r="J2458"/>
      <c r="K2458"/>
    </row>
    <row r="2459" spans="1:11" ht="15">
      <c r="A2459"/>
      <c r="B2459"/>
      <c r="C2459"/>
      <c r="D2459"/>
      <c r="E2459"/>
      <c r="F2459"/>
      <c r="G2459"/>
      <c r="H2459"/>
      <c r="I2459"/>
      <c r="J2459"/>
      <c r="K2459"/>
    </row>
    <row r="2460" spans="1:11" ht="15">
      <c r="A2460"/>
      <c r="B2460"/>
      <c r="C2460"/>
      <c r="D2460"/>
      <c r="E2460"/>
      <c r="F2460"/>
      <c r="G2460"/>
      <c r="H2460"/>
      <c r="I2460"/>
      <c r="J2460"/>
      <c r="K2460"/>
    </row>
    <row r="2461" spans="1:11" ht="15">
      <c r="A2461"/>
      <c r="B2461"/>
      <c r="C2461"/>
      <c r="D2461"/>
      <c r="E2461"/>
      <c r="F2461"/>
      <c r="G2461"/>
      <c r="H2461"/>
      <c r="I2461"/>
      <c r="J2461"/>
      <c r="K2461"/>
    </row>
    <row r="2462" spans="1:11" ht="15">
      <c r="A2462"/>
      <c r="B2462"/>
      <c r="C2462"/>
      <c r="D2462"/>
      <c r="E2462"/>
      <c r="F2462"/>
      <c r="G2462"/>
      <c r="H2462"/>
      <c r="I2462"/>
      <c r="J2462"/>
      <c r="K2462"/>
    </row>
    <row r="2463" spans="1:11" ht="15">
      <c r="A2463"/>
      <c r="B2463"/>
      <c r="C2463"/>
      <c r="D2463"/>
      <c r="E2463"/>
      <c r="F2463"/>
      <c r="G2463"/>
      <c r="H2463"/>
      <c r="I2463"/>
      <c r="J2463"/>
      <c r="K2463"/>
    </row>
    <row r="2464" spans="1:11" ht="15">
      <c r="A2464"/>
      <c r="B2464"/>
      <c r="C2464"/>
      <c r="D2464"/>
      <c r="E2464"/>
      <c r="F2464"/>
      <c r="G2464"/>
      <c r="H2464"/>
      <c r="I2464"/>
      <c r="J2464"/>
      <c r="K2464"/>
    </row>
    <row r="2465" spans="1:11" ht="15">
      <c r="A2465"/>
      <c r="B2465"/>
      <c r="C2465"/>
      <c r="D2465"/>
      <c r="E2465"/>
      <c r="F2465"/>
      <c r="G2465"/>
      <c r="H2465"/>
      <c r="I2465"/>
      <c r="J2465"/>
      <c r="K2465"/>
    </row>
    <row r="2466" spans="1:11" ht="15">
      <c r="A2466"/>
      <c r="B2466"/>
      <c r="C2466"/>
      <c r="D2466"/>
      <c r="E2466"/>
      <c r="F2466"/>
      <c r="G2466"/>
      <c r="H2466"/>
      <c r="I2466"/>
      <c r="J2466"/>
      <c r="K2466"/>
    </row>
    <row r="2467" spans="1:11" ht="15">
      <c r="A2467"/>
      <c r="B2467"/>
      <c r="C2467"/>
      <c r="D2467"/>
      <c r="E2467"/>
      <c r="F2467"/>
      <c r="G2467"/>
      <c r="H2467"/>
      <c r="I2467"/>
      <c r="J2467"/>
      <c r="K2467"/>
    </row>
    <row r="2468" spans="1:11" ht="15">
      <c r="A2468"/>
      <c r="B2468"/>
      <c r="C2468"/>
      <c r="D2468"/>
      <c r="E2468"/>
      <c r="F2468"/>
      <c r="G2468"/>
      <c r="H2468"/>
      <c r="I2468"/>
      <c r="J2468"/>
      <c r="K2468"/>
    </row>
    <row r="2469" spans="1:11" ht="15">
      <c r="A2469"/>
      <c r="B2469"/>
      <c r="C2469"/>
      <c r="D2469"/>
      <c r="E2469"/>
      <c r="F2469"/>
      <c r="G2469"/>
      <c r="H2469"/>
      <c r="I2469"/>
      <c r="J2469"/>
      <c r="K2469"/>
    </row>
    <row r="2470" spans="1:11" ht="15">
      <c r="A2470"/>
      <c r="B2470"/>
      <c r="C2470"/>
      <c r="D2470"/>
      <c r="E2470"/>
      <c r="F2470"/>
      <c r="G2470"/>
      <c r="H2470"/>
      <c r="I2470"/>
      <c r="J2470"/>
      <c r="K2470"/>
    </row>
    <row r="2471" spans="1:11" ht="15">
      <c r="A2471"/>
      <c r="B2471"/>
      <c r="C2471"/>
      <c r="D2471"/>
      <c r="E2471"/>
      <c r="F2471"/>
      <c r="G2471"/>
      <c r="H2471"/>
      <c r="I2471"/>
      <c r="J2471"/>
      <c r="K2471"/>
    </row>
    <row r="2472" spans="1:11" ht="15">
      <c r="A2472"/>
      <c r="B2472"/>
      <c r="C2472"/>
      <c r="D2472"/>
      <c r="E2472"/>
      <c r="F2472"/>
      <c r="G2472"/>
      <c r="H2472"/>
      <c r="I2472"/>
      <c r="J2472"/>
      <c r="K2472"/>
    </row>
    <row r="2473" spans="1:11" ht="15">
      <c r="A2473"/>
      <c r="B2473"/>
      <c r="C2473"/>
      <c r="D2473"/>
      <c r="E2473"/>
      <c r="F2473"/>
      <c r="G2473"/>
      <c r="H2473"/>
      <c r="I2473"/>
      <c r="J2473"/>
      <c r="K2473"/>
    </row>
    <row r="2474" spans="1:11" ht="15">
      <c r="A2474"/>
      <c r="B2474"/>
      <c r="C2474"/>
      <c r="D2474"/>
      <c r="E2474"/>
      <c r="F2474"/>
      <c r="G2474"/>
      <c r="H2474"/>
      <c r="I2474"/>
      <c r="J2474"/>
      <c r="K2474"/>
    </row>
    <row r="2475" spans="1:11" ht="15">
      <c r="A2475"/>
      <c r="B2475"/>
      <c r="C2475"/>
      <c r="D2475"/>
      <c r="E2475"/>
      <c r="F2475"/>
      <c r="G2475"/>
      <c r="H2475"/>
      <c r="I2475"/>
      <c r="J2475"/>
      <c r="K2475"/>
    </row>
    <row r="2476" spans="1:11" ht="15">
      <c r="A2476"/>
      <c r="B2476"/>
      <c r="C2476"/>
      <c r="D2476"/>
      <c r="E2476"/>
      <c r="F2476"/>
      <c r="G2476"/>
      <c r="H2476"/>
      <c r="I2476"/>
      <c r="J2476"/>
      <c r="K2476"/>
    </row>
    <row r="2477" spans="1:11" ht="15">
      <c r="A2477"/>
      <c r="B2477"/>
      <c r="C2477"/>
      <c r="D2477"/>
      <c r="E2477"/>
      <c r="F2477"/>
      <c r="G2477"/>
      <c r="H2477"/>
      <c r="I2477"/>
      <c r="J2477"/>
      <c r="K2477"/>
    </row>
    <row r="2478" spans="1:11" ht="15">
      <c r="A2478"/>
      <c r="B2478"/>
      <c r="C2478"/>
      <c r="D2478"/>
      <c r="E2478"/>
      <c r="F2478"/>
      <c r="G2478"/>
      <c r="H2478"/>
      <c r="I2478"/>
      <c r="J2478"/>
      <c r="K2478"/>
    </row>
    <row r="2479" spans="1:11" ht="15">
      <c r="A2479"/>
      <c r="B2479"/>
      <c r="C2479"/>
      <c r="D2479"/>
      <c r="E2479"/>
      <c r="F2479"/>
      <c r="G2479"/>
      <c r="H2479"/>
      <c r="I2479"/>
      <c r="J2479"/>
      <c r="K2479"/>
    </row>
    <row r="2480" spans="1:11" ht="15">
      <c r="A2480"/>
      <c r="B2480"/>
      <c r="C2480"/>
      <c r="D2480"/>
      <c r="E2480"/>
      <c r="F2480"/>
      <c r="G2480"/>
      <c r="H2480"/>
      <c r="I2480"/>
      <c r="J2480"/>
      <c r="K2480"/>
    </row>
    <row r="2481" spans="1:11" ht="15">
      <c r="A2481"/>
      <c r="B2481"/>
      <c r="C2481"/>
      <c r="D2481"/>
      <c r="E2481"/>
      <c r="F2481"/>
      <c r="G2481"/>
      <c r="H2481"/>
      <c r="I2481"/>
      <c r="J2481"/>
      <c r="K2481"/>
    </row>
    <row r="2482" spans="1:11" ht="15">
      <c r="A2482"/>
      <c r="B2482"/>
      <c r="C2482"/>
      <c r="D2482"/>
      <c r="E2482"/>
      <c r="F2482"/>
      <c r="G2482"/>
      <c r="H2482"/>
      <c r="I2482"/>
      <c r="J2482"/>
      <c r="K2482"/>
    </row>
    <row r="2483" spans="1:11" ht="15">
      <c r="A2483"/>
      <c r="B2483"/>
      <c r="C2483"/>
      <c r="D2483"/>
      <c r="E2483"/>
      <c r="F2483"/>
      <c r="G2483"/>
      <c r="H2483"/>
      <c r="I2483"/>
      <c r="J2483"/>
      <c r="K2483"/>
    </row>
    <row r="2484" spans="1:11" ht="15">
      <c r="A2484"/>
      <c r="B2484"/>
      <c r="C2484"/>
      <c r="D2484"/>
      <c r="E2484"/>
      <c r="F2484"/>
      <c r="G2484"/>
      <c r="H2484"/>
      <c r="I2484"/>
      <c r="J2484"/>
      <c r="K2484"/>
    </row>
    <row r="2485" spans="1:11" ht="15">
      <c r="A2485"/>
      <c r="B2485"/>
      <c r="C2485"/>
      <c r="D2485"/>
      <c r="E2485"/>
      <c r="F2485"/>
      <c r="G2485"/>
      <c r="H2485"/>
      <c r="I2485"/>
      <c r="J2485"/>
      <c r="K2485"/>
    </row>
    <row r="2486" spans="1:11" ht="15">
      <c r="A2486"/>
      <c r="B2486"/>
      <c r="C2486"/>
      <c r="D2486"/>
      <c r="E2486"/>
      <c r="F2486"/>
      <c r="G2486"/>
      <c r="H2486"/>
      <c r="I2486"/>
      <c r="J2486"/>
      <c r="K2486"/>
    </row>
    <row r="2487" spans="1:11" ht="15">
      <c r="A2487"/>
      <c r="B2487"/>
      <c r="C2487"/>
      <c r="D2487"/>
      <c r="E2487"/>
      <c r="F2487"/>
      <c r="G2487"/>
      <c r="H2487"/>
      <c r="I2487"/>
      <c r="J2487"/>
      <c r="K2487"/>
    </row>
    <row r="2488" spans="1:11" ht="15">
      <c r="A2488"/>
      <c r="B2488"/>
      <c r="C2488"/>
      <c r="D2488"/>
      <c r="E2488"/>
      <c r="F2488"/>
      <c r="G2488"/>
      <c r="H2488"/>
      <c r="I2488"/>
      <c r="J2488"/>
      <c r="K2488"/>
    </row>
    <row r="2489" spans="1:11" ht="15">
      <c r="A2489"/>
      <c r="B2489"/>
      <c r="C2489"/>
      <c r="D2489"/>
      <c r="E2489"/>
      <c r="F2489"/>
      <c r="G2489"/>
      <c r="H2489"/>
      <c r="I2489"/>
      <c r="J2489"/>
      <c r="K2489"/>
    </row>
    <row r="2490" spans="1:11" ht="15">
      <c r="A2490"/>
      <c r="B2490"/>
      <c r="C2490"/>
      <c r="D2490"/>
      <c r="E2490"/>
      <c r="F2490"/>
      <c r="G2490"/>
      <c r="H2490"/>
      <c r="I2490"/>
      <c r="J2490"/>
      <c r="K2490"/>
    </row>
    <row r="2491" spans="1:11" ht="15">
      <c r="A2491"/>
      <c r="B2491"/>
      <c r="C2491"/>
      <c r="D2491"/>
      <c r="E2491"/>
      <c r="F2491"/>
      <c r="G2491"/>
      <c r="H2491"/>
      <c r="I2491"/>
      <c r="J2491"/>
      <c r="K2491"/>
    </row>
    <row r="2492" spans="1:11" ht="15">
      <c r="A2492"/>
      <c r="B2492"/>
      <c r="C2492"/>
      <c r="D2492"/>
      <c r="E2492"/>
      <c r="F2492"/>
      <c r="G2492"/>
      <c r="H2492"/>
      <c r="I2492"/>
      <c r="J2492"/>
      <c r="K2492"/>
    </row>
    <row r="2493" spans="1:11" ht="15">
      <c r="A2493"/>
      <c r="B2493"/>
      <c r="C2493"/>
      <c r="D2493"/>
      <c r="E2493"/>
      <c r="F2493"/>
      <c r="G2493"/>
      <c r="H2493"/>
      <c r="I2493"/>
      <c r="J2493"/>
      <c r="K2493"/>
    </row>
    <row r="2494" spans="1:11" ht="15">
      <c r="A2494"/>
      <c r="B2494"/>
      <c r="C2494"/>
      <c r="D2494"/>
      <c r="E2494"/>
      <c r="F2494"/>
      <c r="G2494"/>
      <c r="H2494"/>
      <c r="I2494"/>
      <c r="J2494"/>
      <c r="K2494"/>
    </row>
    <row r="2495" spans="1:11" ht="15">
      <c r="A2495"/>
      <c r="B2495"/>
      <c r="C2495"/>
      <c r="D2495"/>
      <c r="E2495"/>
      <c r="F2495"/>
      <c r="G2495"/>
      <c r="H2495"/>
      <c r="I2495"/>
      <c r="J2495"/>
      <c r="K2495"/>
    </row>
    <row r="2496" spans="1:11" ht="15">
      <c r="A2496"/>
      <c r="B2496"/>
      <c r="C2496"/>
      <c r="D2496"/>
      <c r="E2496"/>
      <c r="F2496"/>
      <c r="G2496"/>
      <c r="H2496"/>
      <c r="I2496"/>
      <c r="J2496"/>
      <c r="K2496"/>
    </row>
    <row r="2497" spans="1:11" ht="15">
      <c r="A2497"/>
      <c r="B2497"/>
      <c r="C2497"/>
      <c r="D2497"/>
      <c r="E2497"/>
      <c r="F2497"/>
      <c r="G2497"/>
      <c r="H2497"/>
      <c r="I2497"/>
      <c r="J2497"/>
      <c r="K2497"/>
    </row>
    <row r="2498" spans="1:11" ht="15">
      <c r="A2498"/>
      <c r="B2498"/>
      <c r="C2498"/>
      <c r="D2498"/>
      <c r="E2498"/>
      <c r="F2498"/>
      <c r="G2498"/>
      <c r="H2498"/>
      <c r="I2498"/>
      <c r="J2498"/>
      <c r="K2498"/>
    </row>
    <row r="2499" spans="1:11" ht="15">
      <c r="A2499"/>
      <c r="B2499"/>
      <c r="C2499"/>
      <c r="D2499"/>
      <c r="E2499"/>
      <c r="F2499"/>
      <c r="G2499"/>
      <c r="H2499"/>
      <c r="I2499"/>
      <c r="J2499"/>
      <c r="K2499"/>
    </row>
    <row r="2500" spans="1:11" ht="15">
      <c r="A2500"/>
      <c r="B2500"/>
      <c r="C2500"/>
      <c r="D2500"/>
      <c r="E2500"/>
      <c r="F2500"/>
      <c r="G2500"/>
      <c r="H2500"/>
      <c r="I2500"/>
      <c r="J2500"/>
      <c r="K2500"/>
    </row>
    <row r="2501" spans="1:11" ht="15">
      <c r="A2501"/>
      <c r="B2501"/>
      <c r="C2501"/>
      <c r="D2501"/>
      <c r="E2501"/>
      <c r="F2501"/>
      <c r="G2501"/>
      <c r="H2501"/>
      <c r="I2501"/>
      <c r="J2501"/>
      <c r="K2501"/>
    </row>
    <row r="2502" spans="1:11" ht="15">
      <c r="A2502"/>
      <c r="B2502"/>
      <c r="C2502"/>
      <c r="D2502"/>
      <c r="E2502"/>
      <c r="F2502"/>
      <c r="G2502"/>
      <c r="H2502"/>
      <c r="I2502"/>
      <c r="J2502"/>
      <c r="K2502"/>
    </row>
    <row r="2503" spans="1:11" ht="15">
      <c r="A2503"/>
      <c r="B2503"/>
      <c r="C2503"/>
      <c r="D2503"/>
      <c r="E2503"/>
      <c r="F2503"/>
      <c r="G2503"/>
      <c r="H2503"/>
      <c r="I2503"/>
      <c r="J2503"/>
      <c r="K2503"/>
    </row>
    <row r="2504" spans="1:11" ht="15">
      <c r="A2504"/>
      <c r="B2504"/>
      <c r="C2504"/>
      <c r="D2504"/>
      <c r="E2504"/>
      <c r="F2504"/>
      <c r="G2504"/>
      <c r="H2504"/>
      <c r="I2504"/>
      <c r="J2504"/>
      <c r="K2504"/>
    </row>
    <row r="2505" spans="1:11" ht="15">
      <c r="A2505"/>
      <c r="B2505"/>
      <c r="C2505"/>
      <c r="D2505"/>
      <c r="E2505"/>
      <c r="F2505"/>
      <c r="G2505"/>
      <c r="H2505"/>
      <c r="I2505"/>
      <c r="J2505"/>
      <c r="K2505"/>
    </row>
    <row r="2506" spans="1:11" ht="15">
      <c r="A2506"/>
      <c r="B2506"/>
      <c r="C2506"/>
      <c r="D2506"/>
      <c r="E2506"/>
      <c r="F2506"/>
      <c r="G2506"/>
      <c r="H2506"/>
      <c r="I2506"/>
      <c r="J2506"/>
      <c r="K2506"/>
    </row>
    <row r="2507" spans="1:11" ht="15">
      <c r="A2507"/>
      <c r="B2507"/>
      <c r="C2507"/>
      <c r="D2507"/>
      <c r="E2507"/>
      <c r="F2507"/>
      <c r="G2507"/>
      <c r="H2507"/>
      <c r="I2507"/>
      <c r="J2507"/>
      <c r="K2507"/>
    </row>
    <row r="2508" spans="1:11" ht="15">
      <c r="A2508"/>
      <c r="B2508"/>
      <c r="C2508"/>
      <c r="D2508"/>
      <c r="E2508"/>
      <c r="F2508"/>
      <c r="G2508"/>
      <c r="H2508"/>
      <c r="I2508"/>
      <c r="J2508"/>
      <c r="K2508"/>
    </row>
    <row r="2509" spans="1:11" ht="15">
      <c r="A2509"/>
      <c r="B2509"/>
      <c r="C2509"/>
      <c r="D2509"/>
      <c r="E2509"/>
      <c r="F2509"/>
      <c r="G2509"/>
      <c r="H2509"/>
      <c r="I2509"/>
      <c r="J2509"/>
      <c r="K2509"/>
    </row>
    <row r="2510" spans="1:11" ht="15">
      <c r="A2510"/>
      <c r="B2510"/>
      <c r="C2510"/>
      <c r="D2510"/>
      <c r="E2510"/>
      <c r="F2510"/>
      <c r="G2510"/>
      <c r="H2510"/>
      <c r="I2510"/>
      <c r="J2510"/>
      <c r="K2510"/>
    </row>
    <row r="2511" spans="1:11" ht="15">
      <c r="A2511"/>
      <c r="B2511"/>
      <c r="C2511"/>
      <c r="D2511"/>
      <c r="E2511"/>
      <c r="F2511"/>
      <c r="G2511"/>
      <c r="H2511"/>
      <c r="I2511"/>
      <c r="J2511"/>
      <c r="K2511"/>
    </row>
    <row r="2512" spans="1:11" ht="15">
      <c r="A2512"/>
      <c r="B2512"/>
      <c r="C2512"/>
      <c r="D2512"/>
      <c r="E2512"/>
      <c r="F2512"/>
      <c r="G2512"/>
      <c r="H2512"/>
      <c r="I2512"/>
      <c r="J2512"/>
      <c r="K2512"/>
    </row>
    <row r="2513" spans="1:11" ht="15">
      <c r="A2513"/>
      <c r="B2513"/>
      <c r="C2513"/>
      <c r="D2513"/>
      <c r="E2513"/>
      <c r="F2513"/>
      <c r="G2513"/>
      <c r="H2513"/>
      <c r="I2513"/>
      <c r="J2513"/>
      <c r="K2513"/>
    </row>
    <row r="2514" spans="1:11" ht="15">
      <c r="A2514"/>
      <c r="B2514"/>
      <c r="C2514"/>
      <c r="D2514"/>
      <c r="E2514"/>
      <c r="F2514"/>
      <c r="G2514"/>
      <c r="H2514"/>
      <c r="I2514"/>
      <c r="J2514"/>
      <c r="K2514"/>
    </row>
    <row r="2515" spans="1:11" ht="15">
      <c r="A2515"/>
      <c r="B2515"/>
      <c r="C2515"/>
      <c r="D2515"/>
      <c r="E2515"/>
      <c r="F2515"/>
      <c r="G2515"/>
      <c r="H2515"/>
      <c r="I2515"/>
      <c r="J2515"/>
      <c r="K2515"/>
    </row>
    <row r="2516" spans="1:11" ht="15">
      <c r="A2516"/>
      <c r="B2516"/>
      <c r="C2516"/>
      <c r="D2516"/>
      <c r="E2516"/>
      <c r="F2516"/>
      <c r="G2516"/>
      <c r="H2516"/>
      <c r="I2516"/>
      <c r="J2516"/>
      <c r="K2516"/>
    </row>
    <row r="2517" spans="1:11" ht="15">
      <c r="A2517"/>
      <c r="B2517"/>
      <c r="C2517"/>
      <c r="D2517"/>
      <c r="E2517"/>
      <c r="F2517"/>
      <c r="G2517"/>
      <c r="H2517"/>
      <c r="I2517"/>
      <c r="J2517"/>
      <c r="K2517"/>
    </row>
    <row r="2518" spans="1:11" ht="15">
      <c r="A2518"/>
      <c r="B2518"/>
      <c r="C2518"/>
      <c r="D2518"/>
      <c r="E2518"/>
      <c r="F2518"/>
      <c r="G2518"/>
      <c r="H2518"/>
      <c r="I2518"/>
      <c r="J2518"/>
      <c r="K2518"/>
    </row>
    <row r="2519" spans="1:11" ht="15">
      <c r="A2519"/>
      <c r="B2519"/>
      <c r="C2519"/>
      <c r="D2519"/>
      <c r="E2519"/>
      <c r="F2519"/>
      <c r="G2519"/>
      <c r="H2519"/>
      <c r="I2519"/>
      <c r="J2519"/>
      <c r="K2519"/>
    </row>
    <row r="2520" spans="1:11" ht="15">
      <c r="A2520"/>
      <c r="B2520"/>
      <c r="C2520"/>
      <c r="D2520"/>
      <c r="E2520"/>
      <c r="F2520"/>
      <c r="G2520"/>
      <c r="H2520"/>
      <c r="I2520"/>
      <c r="J2520"/>
      <c r="K2520"/>
    </row>
    <row r="2521" spans="1:11" ht="15">
      <c r="A2521"/>
      <c r="B2521"/>
      <c r="C2521"/>
      <c r="D2521"/>
      <c r="E2521"/>
      <c r="F2521"/>
      <c r="G2521"/>
      <c r="H2521"/>
      <c r="I2521"/>
      <c r="J2521"/>
      <c r="K2521"/>
    </row>
    <row r="2522" spans="1:11" ht="15">
      <c r="A2522"/>
      <c r="B2522"/>
      <c r="C2522"/>
      <c r="D2522"/>
      <c r="E2522"/>
      <c r="F2522"/>
      <c r="G2522"/>
      <c r="H2522"/>
      <c r="I2522"/>
      <c r="J2522"/>
      <c r="K2522"/>
    </row>
    <row r="2523" spans="1:11" ht="15">
      <c r="A2523"/>
      <c r="B2523"/>
      <c r="C2523"/>
      <c r="D2523"/>
      <c r="E2523"/>
      <c r="F2523"/>
      <c r="G2523"/>
      <c r="H2523"/>
      <c r="I2523"/>
      <c r="J2523"/>
      <c r="K2523"/>
    </row>
    <row r="2524" spans="1:11" ht="15">
      <c r="A2524"/>
      <c r="B2524"/>
      <c r="C2524"/>
      <c r="D2524"/>
      <c r="E2524"/>
      <c r="F2524"/>
      <c r="G2524"/>
      <c r="H2524"/>
      <c r="I2524"/>
      <c r="J2524"/>
      <c r="K2524"/>
    </row>
    <row r="2525" spans="1:11" ht="15">
      <c r="A2525"/>
      <c r="B2525"/>
      <c r="C2525"/>
      <c r="D2525"/>
      <c r="E2525"/>
      <c r="F2525"/>
      <c r="G2525"/>
      <c r="H2525"/>
      <c r="I2525"/>
      <c r="J2525"/>
      <c r="K2525"/>
    </row>
    <row r="2526" spans="1:11" ht="15">
      <c r="A2526"/>
      <c r="B2526"/>
      <c r="C2526"/>
      <c r="D2526"/>
      <c r="E2526"/>
      <c r="F2526"/>
      <c r="G2526"/>
      <c r="H2526"/>
      <c r="I2526"/>
      <c r="J2526"/>
      <c r="K2526"/>
    </row>
    <row r="2527" spans="1:11" ht="15">
      <c r="A2527"/>
      <c r="B2527"/>
      <c r="C2527"/>
      <c r="D2527"/>
      <c r="E2527"/>
      <c r="F2527"/>
      <c r="G2527"/>
      <c r="H2527"/>
      <c r="I2527"/>
      <c r="J2527"/>
      <c r="K2527"/>
    </row>
    <row r="2528" spans="1:11" ht="15">
      <c r="A2528"/>
      <c r="B2528"/>
      <c r="C2528"/>
      <c r="D2528"/>
      <c r="E2528"/>
      <c r="F2528"/>
      <c r="G2528"/>
      <c r="H2528"/>
      <c r="I2528"/>
      <c r="J2528"/>
      <c r="K2528"/>
    </row>
    <row r="2529" spans="1:11" ht="15">
      <c r="A2529"/>
      <c r="B2529"/>
      <c r="C2529"/>
      <c r="D2529"/>
      <c r="E2529"/>
      <c r="F2529"/>
      <c r="G2529"/>
      <c r="H2529"/>
      <c r="I2529"/>
      <c r="J2529"/>
      <c r="K2529"/>
    </row>
    <row r="2530" spans="1:11" ht="15">
      <c r="A2530"/>
      <c r="B2530"/>
      <c r="C2530"/>
      <c r="D2530"/>
      <c r="E2530"/>
      <c r="F2530"/>
      <c r="G2530"/>
      <c r="H2530"/>
      <c r="I2530"/>
      <c r="J2530"/>
      <c r="K2530"/>
    </row>
    <row r="2531" spans="1:11" ht="15">
      <c r="A2531"/>
      <c r="B2531"/>
      <c r="C2531"/>
      <c r="D2531"/>
      <c r="E2531"/>
      <c r="F2531"/>
      <c r="G2531"/>
      <c r="H2531"/>
      <c r="I2531"/>
      <c r="J2531"/>
      <c r="K2531"/>
    </row>
    <row r="2532" spans="1:11" ht="15">
      <c r="A2532"/>
      <c r="B2532"/>
      <c r="C2532"/>
      <c r="D2532"/>
      <c r="E2532"/>
      <c r="F2532"/>
      <c r="G2532"/>
      <c r="H2532"/>
      <c r="I2532"/>
      <c r="J2532"/>
      <c r="K2532"/>
    </row>
    <row r="2533" spans="1:11" ht="15">
      <c r="A2533"/>
      <c r="B2533"/>
      <c r="C2533"/>
      <c r="D2533"/>
      <c r="E2533"/>
      <c r="F2533"/>
      <c r="G2533"/>
      <c r="H2533"/>
      <c r="I2533"/>
      <c r="J2533"/>
      <c r="K2533"/>
    </row>
    <row r="2534" spans="1:11" ht="15">
      <c r="A2534"/>
      <c r="B2534"/>
      <c r="C2534"/>
      <c r="D2534"/>
      <c r="E2534"/>
      <c r="F2534"/>
      <c r="G2534"/>
      <c r="H2534"/>
      <c r="I2534"/>
      <c r="J2534"/>
      <c r="K2534"/>
    </row>
    <row r="2535" spans="1:11" ht="15">
      <c r="A2535"/>
      <c r="B2535"/>
      <c r="C2535"/>
      <c r="D2535"/>
      <c r="E2535"/>
      <c r="F2535"/>
      <c r="G2535"/>
      <c r="H2535"/>
      <c r="I2535"/>
      <c r="J2535"/>
      <c r="K2535"/>
    </row>
    <row r="2536" spans="1:11" ht="15">
      <c r="A2536"/>
      <c r="B2536"/>
      <c r="C2536"/>
      <c r="D2536"/>
      <c r="E2536"/>
      <c r="F2536"/>
      <c r="G2536"/>
      <c r="H2536"/>
      <c r="I2536"/>
      <c r="J2536"/>
      <c r="K2536"/>
    </row>
    <row r="2537" spans="1:11" ht="15">
      <c r="A2537"/>
      <c r="B2537"/>
      <c r="C2537"/>
      <c r="D2537"/>
      <c r="E2537"/>
      <c r="F2537"/>
      <c r="G2537"/>
      <c r="H2537"/>
      <c r="I2537"/>
      <c r="J2537"/>
      <c r="K2537"/>
    </row>
    <row r="2538" spans="1:11" ht="15">
      <c r="A2538"/>
      <c r="B2538"/>
      <c r="C2538"/>
      <c r="D2538"/>
      <c r="E2538"/>
      <c r="F2538"/>
      <c r="G2538"/>
      <c r="H2538"/>
      <c r="I2538"/>
      <c r="J2538"/>
      <c r="K2538"/>
    </row>
    <row r="2539" spans="1:11" ht="15">
      <c r="A2539"/>
      <c r="B2539"/>
      <c r="C2539"/>
      <c r="D2539"/>
      <c r="E2539"/>
      <c r="F2539"/>
      <c r="G2539"/>
      <c r="H2539"/>
      <c r="I2539"/>
      <c r="J2539"/>
      <c r="K2539"/>
    </row>
    <row r="2540" spans="1:11" ht="15">
      <c r="A2540"/>
      <c r="B2540"/>
      <c r="C2540"/>
      <c r="D2540"/>
      <c r="E2540"/>
      <c r="F2540"/>
      <c r="G2540"/>
      <c r="H2540"/>
      <c r="I2540"/>
      <c r="J2540"/>
      <c r="K2540"/>
    </row>
    <row r="2541" spans="1:11" ht="15">
      <c r="A2541"/>
      <c r="B2541"/>
      <c r="C2541"/>
      <c r="D2541"/>
      <c r="E2541"/>
      <c r="F2541"/>
      <c r="G2541"/>
      <c r="H2541"/>
      <c r="I2541"/>
      <c r="J2541"/>
      <c r="K2541"/>
    </row>
    <row r="2542" spans="1:11" ht="15">
      <c r="A2542"/>
      <c r="B2542"/>
      <c r="C2542"/>
      <c r="D2542"/>
      <c r="E2542"/>
      <c r="F2542"/>
      <c r="G2542"/>
      <c r="H2542"/>
      <c r="I2542"/>
      <c r="J2542"/>
      <c r="K2542"/>
    </row>
    <row r="2543" spans="1:11" ht="15">
      <c r="A2543"/>
      <c r="B2543"/>
      <c r="C2543"/>
      <c r="D2543"/>
      <c r="E2543"/>
      <c r="F2543"/>
      <c r="G2543"/>
      <c r="H2543"/>
      <c r="I2543"/>
      <c r="J2543"/>
      <c r="K2543"/>
    </row>
    <row r="2544" spans="1:11" ht="15">
      <c r="A2544"/>
      <c r="B2544"/>
      <c r="C2544"/>
      <c r="D2544"/>
      <c r="E2544"/>
      <c r="F2544"/>
      <c r="G2544"/>
      <c r="H2544"/>
      <c r="I2544"/>
      <c r="J2544"/>
      <c r="K2544"/>
    </row>
    <row r="2545" spans="1:11" ht="15">
      <c r="A2545"/>
      <c r="B2545"/>
      <c r="C2545"/>
      <c r="D2545"/>
      <c r="E2545"/>
      <c r="F2545"/>
      <c r="G2545"/>
      <c r="H2545"/>
      <c r="I2545"/>
      <c r="J2545"/>
      <c r="K2545"/>
    </row>
    <row r="2546" spans="1:11" ht="15">
      <c r="A2546"/>
      <c r="B2546"/>
      <c r="C2546"/>
      <c r="D2546"/>
      <c r="E2546"/>
      <c r="F2546"/>
      <c r="G2546"/>
      <c r="H2546"/>
      <c r="I2546"/>
      <c r="J2546"/>
      <c r="K2546"/>
    </row>
    <row r="2547" spans="1:11" ht="15">
      <c r="A2547"/>
      <c r="B2547"/>
      <c r="C2547"/>
      <c r="D2547"/>
      <c r="E2547"/>
      <c r="F2547"/>
      <c r="G2547"/>
      <c r="H2547"/>
      <c r="I2547"/>
      <c r="J2547"/>
      <c r="K2547"/>
    </row>
    <row r="2548" spans="1:11" ht="15">
      <c r="A2548"/>
      <c r="B2548"/>
      <c r="C2548"/>
      <c r="D2548"/>
      <c r="E2548"/>
      <c r="F2548"/>
      <c r="G2548"/>
      <c r="H2548"/>
      <c r="I2548"/>
      <c r="J2548"/>
      <c r="K2548"/>
    </row>
    <row r="2549" spans="1:11" ht="15">
      <c r="A2549"/>
      <c r="B2549"/>
      <c r="C2549"/>
      <c r="D2549"/>
      <c r="E2549"/>
      <c r="F2549"/>
      <c r="G2549"/>
      <c r="H2549"/>
      <c r="I2549"/>
      <c r="J2549"/>
      <c r="K2549"/>
    </row>
    <row r="2550" spans="1:11" ht="15">
      <c r="A2550"/>
      <c r="B2550"/>
      <c r="C2550"/>
      <c r="D2550"/>
      <c r="E2550"/>
      <c r="F2550"/>
      <c r="G2550"/>
      <c r="H2550"/>
      <c r="I2550"/>
      <c r="J2550"/>
      <c r="K2550"/>
    </row>
    <row r="2551" spans="1:11" ht="15">
      <c r="A2551"/>
      <c r="B2551"/>
      <c r="C2551"/>
      <c r="D2551"/>
      <c r="E2551"/>
      <c r="F2551"/>
      <c r="G2551"/>
      <c r="H2551"/>
      <c r="I2551"/>
      <c r="J2551"/>
      <c r="K2551"/>
    </row>
    <row r="2552" spans="1:11" ht="15">
      <c r="A2552"/>
      <c r="B2552"/>
      <c r="C2552"/>
      <c r="D2552"/>
      <c r="E2552"/>
      <c r="F2552"/>
      <c r="G2552"/>
      <c r="H2552"/>
      <c r="I2552"/>
      <c r="J2552"/>
      <c r="K2552"/>
    </row>
    <row r="2553" spans="1:11" ht="15">
      <c r="A2553"/>
      <c r="B2553"/>
      <c r="C2553"/>
      <c r="D2553"/>
      <c r="E2553"/>
      <c r="F2553"/>
      <c r="G2553"/>
      <c r="H2553"/>
      <c r="I2553"/>
      <c r="J2553"/>
      <c r="K2553"/>
    </row>
    <row r="2554" spans="1:11" ht="15">
      <c r="A2554"/>
      <c r="B2554"/>
      <c r="C2554"/>
      <c r="D2554"/>
      <c r="E2554"/>
      <c r="F2554"/>
      <c r="G2554"/>
      <c r="H2554"/>
      <c r="I2554"/>
      <c r="J2554"/>
      <c r="K2554"/>
    </row>
    <row r="2555" spans="1:11" ht="15">
      <c r="A2555"/>
      <c r="B2555"/>
      <c r="C2555"/>
      <c r="D2555"/>
      <c r="E2555"/>
      <c r="F2555"/>
      <c r="G2555"/>
      <c r="H2555"/>
      <c r="I2555"/>
      <c r="J2555"/>
      <c r="K2555"/>
    </row>
    <row r="2556" spans="1:11" ht="15">
      <c r="A2556"/>
      <c r="B2556"/>
      <c r="C2556"/>
      <c r="D2556"/>
      <c r="E2556"/>
      <c r="F2556"/>
      <c r="G2556"/>
      <c r="H2556"/>
      <c r="I2556"/>
      <c r="J2556"/>
      <c r="K2556"/>
    </row>
    <row r="2557" spans="1:11" ht="15">
      <c r="A2557"/>
      <c r="B2557"/>
      <c r="C2557"/>
      <c r="D2557"/>
      <c r="E2557"/>
      <c r="F2557"/>
      <c r="G2557"/>
      <c r="H2557"/>
      <c r="I2557"/>
      <c r="J2557"/>
      <c r="K2557"/>
    </row>
    <row r="2558" spans="1:11" ht="15">
      <c r="A2558"/>
      <c r="B2558"/>
      <c r="C2558"/>
      <c r="D2558"/>
      <c r="E2558"/>
      <c r="F2558"/>
      <c r="G2558"/>
      <c r="H2558"/>
      <c r="I2558"/>
      <c r="J2558"/>
      <c r="K2558"/>
    </row>
    <row r="2559" spans="1:11" ht="15">
      <c r="A2559"/>
      <c r="B2559"/>
      <c r="C2559"/>
      <c r="D2559"/>
      <c r="E2559"/>
      <c r="F2559"/>
      <c r="G2559"/>
      <c r="H2559"/>
      <c r="I2559"/>
      <c r="J2559"/>
      <c r="K2559"/>
    </row>
    <row r="2560" spans="1:11" ht="15">
      <c r="A2560"/>
      <c r="B2560"/>
      <c r="C2560"/>
      <c r="D2560"/>
      <c r="E2560"/>
      <c r="F2560"/>
      <c r="G2560"/>
      <c r="H2560"/>
      <c r="I2560"/>
      <c r="J2560"/>
      <c r="K2560"/>
    </row>
    <row r="2561" spans="1:11" ht="15">
      <c r="A2561"/>
      <c r="B2561"/>
      <c r="C2561"/>
      <c r="D2561"/>
      <c r="E2561"/>
      <c r="F2561"/>
      <c r="G2561"/>
      <c r="H2561"/>
      <c r="I2561"/>
      <c r="J2561"/>
      <c r="K2561"/>
    </row>
    <row r="2562" spans="1:11" ht="15">
      <c r="A2562"/>
      <c r="B2562"/>
      <c r="C2562"/>
      <c r="D2562"/>
      <c r="E2562"/>
      <c r="F2562"/>
      <c r="G2562"/>
      <c r="H2562"/>
      <c r="I2562"/>
      <c r="J2562"/>
      <c r="K2562"/>
    </row>
    <row r="2563" spans="1:11" ht="15">
      <c r="A2563"/>
      <c r="B2563"/>
      <c r="C2563"/>
      <c r="D2563"/>
      <c r="E2563"/>
      <c r="F2563"/>
      <c r="G2563"/>
      <c r="H2563"/>
      <c r="I2563"/>
      <c r="J2563"/>
      <c r="K2563"/>
    </row>
    <row r="2564" spans="1:11" ht="15">
      <c r="A2564"/>
      <c r="B2564"/>
      <c r="C2564"/>
      <c r="D2564"/>
      <c r="E2564"/>
      <c r="F2564"/>
      <c r="G2564"/>
      <c r="H2564"/>
      <c r="I2564"/>
      <c r="J2564"/>
      <c r="K2564"/>
    </row>
    <row r="2565" spans="1:11" ht="15">
      <c r="A2565"/>
      <c r="B2565"/>
      <c r="C2565"/>
      <c r="D2565"/>
      <c r="E2565"/>
      <c r="F2565"/>
      <c r="G2565"/>
      <c r="H2565"/>
      <c r="I2565"/>
      <c r="J2565"/>
      <c r="K2565"/>
    </row>
    <row r="2566" spans="1:11" ht="15">
      <c r="A2566"/>
      <c r="B2566"/>
      <c r="C2566"/>
      <c r="D2566"/>
      <c r="E2566"/>
      <c r="F2566"/>
      <c r="G2566"/>
      <c r="H2566"/>
      <c r="I2566"/>
      <c r="J2566"/>
      <c r="K2566"/>
    </row>
    <row r="2567" spans="1:11" ht="15">
      <c r="A2567"/>
      <c r="B2567"/>
      <c r="C2567"/>
      <c r="D2567"/>
      <c r="E2567"/>
      <c r="F2567"/>
      <c r="G2567"/>
      <c r="H2567"/>
      <c r="I2567"/>
      <c r="J2567"/>
      <c r="K2567"/>
    </row>
    <row r="2568" spans="1:11" ht="15">
      <c r="A2568"/>
      <c r="B2568"/>
      <c r="C2568"/>
      <c r="D2568"/>
      <c r="E2568"/>
      <c r="F2568"/>
      <c r="G2568"/>
      <c r="H2568"/>
      <c r="I2568"/>
      <c r="J2568"/>
      <c r="K2568"/>
    </row>
    <row r="2569" spans="1:11" ht="15">
      <c r="A2569"/>
      <c r="B2569"/>
      <c r="C2569"/>
      <c r="D2569"/>
      <c r="E2569"/>
      <c r="F2569"/>
      <c r="G2569"/>
      <c r="H2569"/>
      <c r="I2569"/>
      <c r="J2569"/>
      <c r="K2569"/>
    </row>
    <row r="2570" spans="1:11" ht="15">
      <c r="A2570"/>
      <c r="B2570"/>
      <c r="C2570"/>
      <c r="D2570"/>
      <c r="E2570"/>
      <c r="F2570"/>
      <c r="G2570"/>
      <c r="H2570"/>
      <c r="I2570"/>
      <c r="J2570"/>
      <c r="K2570"/>
    </row>
    <row r="2571" spans="1:11" ht="15">
      <c r="A2571"/>
      <c r="B2571"/>
      <c r="C2571"/>
      <c r="D2571"/>
      <c r="E2571"/>
      <c r="F2571"/>
      <c r="G2571"/>
      <c r="H2571"/>
      <c r="I2571"/>
      <c r="J2571"/>
      <c r="K2571"/>
    </row>
    <row r="2572" spans="1:11" ht="15">
      <c r="A2572"/>
      <c r="B2572"/>
      <c r="C2572"/>
      <c r="D2572"/>
      <c r="E2572"/>
      <c r="F2572"/>
      <c r="G2572"/>
      <c r="H2572"/>
      <c r="I2572"/>
      <c r="J2572"/>
      <c r="K2572"/>
    </row>
    <row r="2573" spans="1:11" ht="15">
      <c r="A2573"/>
      <c r="B2573"/>
      <c r="C2573"/>
      <c r="D2573"/>
      <c r="E2573"/>
      <c r="F2573"/>
      <c r="G2573"/>
      <c r="H2573"/>
      <c r="I2573"/>
      <c r="J2573"/>
      <c r="K2573"/>
    </row>
    <row r="2574" spans="1:11" ht="15">
      <c r="A2574"/>
      <c r="B2574"/>
      <c r="C2574"/>
      <c r="D2574"/>
      <c r="E2574"/>
      <c r="F2574"/>
      <c r="G2574"/>
      <c r="H2574"/>
      <c r="I2574"/>
      <c r="J2574"/>
      <c r="K2574"/>
    </row>
    <row r="2575" spans="1:11" ht="15">
      <c r="A2575"/>
      <c r="B2575"/>
      <c r="C2575"/>
      <c r="D2575"/>
      <c r="E2575"/>
      <c r="F2575"/>
      <c r="G2575"/>
      <c r="H2575"/>
      <c r="I2575"/>
      <c r="J2575"/>
      <c r="K2575"/>
    </row>
    <row r="2576" spans="1:11" ht="15">
      <c r="A2576"/>
      <c r="B2576"/>
      <c r="C2576"/>
      <c r="D2576"/>
      <c r="E2576"/>
      <c r="F2576"/>
      <c r="G2576"/>
      <c r="H2576"/>
      <c r="I2576"/>
      <c r="J2576"/>
      <c r="K2576"/>
    </row>
    <row r="2577" spans="1:11" ht="15">
      <c r="A2577"/>
      <c r="B2577"/>
      <c r="C2577"/>
      <c r="D2577"/>
      <c r="E2577"/>
      <c r="F2577"/>
      <c r="G2577"/>
      <c r="H2577"/>
      <c r="I2577"/>
      <c r="J2577"/>
      <c r="K2577"/>
    </row>
    <row r="2578" spans="1:11" ht="15">
      <c r="A2578"/>
      <c r="B2578"/>
      <c r="C2578"/>
      <c r="D2578"/>
      <c r="E2578"/>
      <c r="F2578"/>
      <c r="G2578"/>
      <c r="H2578"/>
      <c r="I2578"/>
      <c r="J2578"/>
      <c r="K2578"/>
    </row>
    <row r="2579" spans="1:11" ht="15">
      <c r="A2579"/>
      <c r="B2579"/>
      <c r="C2579"/>
      <c r="D2579"/>
      <c r="E2579"/>
      <c r="F2579"/>
      <c r="G2579"/>
      <c r="H2579"/>
      <c r="I2579"/>
      <c r="J2579"/>
      <c r="K2579"/>
    </row>
    <row r="2580" spans="1:11" ht="15">
      <c r="A2580"/>
      <c r="B2580"/>
      <c r="C2580"/>
      <c r="D2580"/>
      <c r="E2580"/>
      <c r="F2580"/>
      <c r="G2580"/>
      <c r="H2580"/>
      <c r="I2580"/>
      <c r="J2580"/>
      <c r="K2580"/>
    </row>
    <row r="2581" spans="1:11" ht="15">
      <c r="A2581"/>
      <c r="B2581"/>
      <c r="C2581"/>
      <c r="D2581"/>
      <c r="E2581"/>
      <c r="F2581"/>
      <c r="G2581"/>
      <c r="H2581"/>
      <c r="I2581"/>
      <c r="J2581"/>
      <c r="K2581"/>
    </row>
    <row r="2582" spans="1:11" ht="15">
      <c r="A2582"/>
      <c r="B2582"/>
      <c r="C2582"/>
      <c r="D2582"/>
      <c r="E2582"/>
      <c r="F2582"/>
      <c r="G2582"/>
      <c r="H2582"/>
      <c r="I2582"/>
      <c r="J2582"/>
      <c r="K2582"/>
    </row>
    <row r="2583" spans="1:11" ht="15">
      <c r="A2583"/>
      <c r="B2583"/>
      <c r="C2583"/>
      <c r="D2583"/>
      <c r="E2583"/>
      <c r="F2583"/>
      <c r="G2583"/>
      <c r="H2583"/>
      <c r="I2583"/>
      <c r="J2583"/>
      <c r="K2583"/>
    </row>
    <row r="2584" spans="1:11" ht="15">
      <c r="A2584"/>
      <c r="B2584"/>
      <c r="C2584"/>
      <c r="D2584"/>
      <c r="E2584"/>
      <c r="F2584"/>
      <c r="G2584"/>
      <c r="H2584"/>
      <c r="I2584"/>
      <c r="J2584"/>
      <c r="K2584"/>
    </row>
    <row r="2585" spans="1:11" ht="15">
      <c r="A2585"/>
      <c r="B2585"/>
      <c r="C2585"/>
      <c r="D2585"/>
      <c r="E2585"/>
      <c r="F2585"/>
      <c r="G2585"/>
      <c r="H2585"/>
      <c r="I2585"/>
      <c r="J2585"/>
      <c r="K2585"/>
    </row>
    <row r="2586" spans="1:11" ht="15">
      <c r="A2586"/>
      <c r="B2586"/>
      <c r="C2586"/>
      <c r="D2586"/>
      <c r="E2586"/>
      <c r="F2586"/>
      <c r="G2586"/>
      <c r="H2586"/>
      <c r="I2586"/>
      <c r="J2586"/>
      <c r="K2586"/>
    </row>
    <row r="2587" spans="1:11" ht="15">
      <c r="A2587"/>
      <c r="B2587"/>
      <c r="C2587"/>
      <c r="D2587"/>
      <c r="E2587"/>
      <c r="F2587"/>
      <c r="G2587"/>
      <c r="H2587"/>
      <c r="I2587"/>
      <c r="J2587"/>
      <c r="K2587"/>
    </row>
    <row r="2588" spans="1:11" ht="15">
      <c r="A2588"/>
      <c r="B2588"/>
      <c r="C2588"/>
      <c r="D2588"/>
      <c r="E2588"/>
      <c r="F2588"/>
      <c r="G2588"/>
      <c r="H2588"/>
      <c r="I2588"/>
      <c r="J2588"/>
      <c r="K2588"/>
    </row>
    <row r="2589" spans="1:11" ht="15">
      <c r="A2589"/>
      <c r="B2589"/>
      <c r="C2589"/>
      <c r="D2589"/>
      <c r="E2589"/>
      <c r="F2589"/>
      <c r="G2589"/>
      <c r="H2589"/>
      <c r="I2589"/>
      <c r="J2589"/>
      <c r="K2589"/>
    </row>
    <row r="2590" spans="1:11" ht="15">
      <c r="A2590"/>
      <c r="B2590"/>
      <c r="C2590"/>
      <c r="D2590"/>
      <c r="E2590"/>
      <c r="F2590"/>
      <c r="G2590"/>
      <c r="H2590"/>
      <c r="I2590"/>
      <c r="J2590"/>
      <c r="K2590"/>
    </row>
    <row r="2591" spans="1:11" ht="15">
      <c r="A2591"/>
      <c r="B2591"/>
      <c r="C2591"/>
      <c r="D2591"/>
      <c r="E2591"/>
      <c r="F2591"/>
      <c r="G2591"/>
      <c r="H2591"/>
      <c r="I2591"/>
      <c r="J2591"/>
      <c r="K2591"/>
    </row>
    <row r="2592" spans="1:11" ht="15">
      <c r="A2592"/>
      <c r="B2592"/>
      <c r="C2592"/>
      <c r="D2592"/>
      <c r="E2592"/>
      <c r="F2592"/>
      <c r="G2592"/>
      <c r="H2592"/>
      <c r="I2592"/>
      <c r="J2592"/>
      <c r="K2592"/>
    </row>
    <row r="2593" spans="1:11" ht="15">
      <c r="A2593"/>
      <c r="B2593"/>
      <c r="C2593"/>
      <c r="D2593"/>
      <c r="E2593"/>
      <c r="F2593"/>
      <c r="G2593"/>
      <c r="H2593"/>
      <c r="I2593"/>
      <c r="J2593"/>
      <c r="K2593"/>
    </row>
    <row r="2594" spans="1:11" ht="15">
      <c r="A2594"/>
      <c r="B2594"/>
      <c r="C2594"/>
      <c r="D2594"/>
      <c r="E2594"/>
      <c r="F2594"/>
      <c r="G2594"/>
      <c r="H2594"/>
      <c r="I2594"/>
      <c r="J2594"/>
      <c r="K2594"/>
    </row>
    <row r="2595" spans="1:11" ht="15">
      <c r="A2595"/>
      <c r="B2595"/>
      <c r="C2595"/>
      <c r="D2595"/>
      <c r="E2595"/>
      <c r="F2595"/>
      <c r="G2595"/>
      <c r="H2595"/>
      <c r="I2595"/>
      <c r="J2595"/>
      <c r="K2595"/>
    </row>
    <row r="2596" spans="1:11" ht="15">
      <c r="A2596"/>
      <c r="B2596"/>
      <c r="C2596"/>
      <c r="D2596"/>
      <c r="E2596"/>
      <c r="F2596"/>
      <c r="G2596"/>
      <c r="H2596"/>
      <c r="I2596"/>
      <c r="J2596"/>
      <c r="K2596"/>
    </row>
    <row r="2597" spans="1:11" ht="15">
      <c r="A2597"/>
      <c r="B2597"/>
      <c r="C2597"/>
      <c r="D2597"/>
      <c r="E2597"/>
      <c r="F2597"/>
      <c r="G2597"/>
      <c r="H2597"/>
      <c r="I2597"/>
      <c r="J2597"/>
      <c r="K2597"/>
    </row>
    <row r="2598" spans="1:11" ht="15">
      <c r="A2598"/>
      <c r="B2598"/>
      <c r="C2598"/>
      <c r="D2598"/>
      <c r="E2598"/>
      <c r="F2598"/>
      <c r="G2598"/>
      <c r="H2598"/>
      <c r="I2598"/>
      <c r="J2598"/>
      <c r="K2598"/>
    </row>
    <row r="2599" spans="1:11" ht="15">
      <c r="A2599"/>
      <c r="B2599"/>
      <c r="C2599"/>
      <c r="D2599"/>
      <c r="E2599"/>
      <c r="F2599"/>
      <c r="G2599"/>
      <c r="H2599"/>
      <c r="I2599"/>
      <c r="J2599"/>
      <c r="K2599"/>
    </row>
    <row r="2600" spans="1:11" ht="15">
      <c r="A2600"/>
      <c r="B2600"/>
      <c r="C2600"/>
      <c r="D2600"/>
      <c r="E2600"/>
      <c r="F2600"/>
      <c r="G2600"/>
      <c r="H2600"/>
      <c r="I2600"/>
      <c r="J2600"/>
      <c r="K2600"/>
    </row>
    <row r="2601" spans="1:11" ht="15">
      <c r="A2601"/>
      <c r="B2601"/>
      <c r="C2601"/>
      <c r="D2601"/>
      <c r="E2601"/>
      <c r="F2601"/>
      <c r="G2601"/>
      <c r="H2601"/>
      <c r="I2601"/>
      <c r="J2601"/>
      <c r="K2601"/>
    </row>
    <row r="2602" spans="1:11" ht="15">
      <c r="A2602"/>
      <c r="B2602"/>
      <c r="C2602"/>
      <c r="D2602"/>
      <c r="E2602"/>
      <c r="F2602"/>
      <c r="G2602"/>
      <c r="H2602"/>
      <c r="I2602"/>
      <c r="J2602"/>
      <c r="K2602"/>
    </row>
    <row r="2603" spans="1:11" ht="15">
      <c r="A2603"/>
      <c r="B2603"/>
      <c r="C2603"/>
      <c r="D2603"/>
      <c r="E2603"/>
      <c r="F2603"/>
      <c r="G2603"/>
      <c r="H2603"/>
      <c r="I2603"/>
      <c r="J2603"/>
      <c r="K2603"/>
    </row>
    <row r="2604" spans="1:11" ht="15">
      <c r="A2604"/>
      <c r="B2604"/>
      <c r="C2604"/>
      <c r="D2604"/>
      <c r="E2604"/>
      <c r="F2604"/>
      <c r="G2604"/>
      <c r="H2604"/>
      <c r="I2604"/>
      <c r="J2604"/>
      <c r="K2604"/>
    </row>
    <row r="2605" spans="1:11" ht="15">
      <c r="A2605"/>
      <c r="B2605"/>
      <c r="C2605"/>
      <c r="D2605"/>
      <c r="E2605"/>
      <c r="F2605"/>
      <c r="G2605"/>
      <c r="H2605"/>
      <c r="I2605"/>
      <c r="J2605"/>
      <c r="K2605"/>
    </row>
    <row r="2606" spans="1:11" ht="15">
      <c r="A2606"/>
      <c r="B2606"/>
      <c r="C2606"/>
      <c r="D2606"/>
      <c r="E2606"/>
      <c r="F2606"/>
      <c r="G2606"/>
      <c r="H2606"/>
      <c r="I2606"/>
      <c r="J2606"/>
      <c r="K2606"/>
    </row>
    <row r="2607" spans="1:11" ht="15">
      <c r="A2607"/>
      <c r="B2607"/>
      <c r="C2607"/>
      <c r="D2607"/>
      <c r="E2607"/>
      <c r="F2607"/>
      <c r="G2607"/>
      <c r="H2607"/>
      <c r="I2607"/>
      <c r="J2607"/>
      <c r="K2607"/>
    </row>
    <row r="2608" spans="1:11" ht="15">
      <c r="A2608"/>
      <c r="B2608"/>
      <c r="C2608"/>
      <c r="D2608"/>
      <c r="E2608"/>
      <c r="F2608"/>
      <c r="G2608"/>
      <c r="H2608"/>
      <c r="I2608"/>
      <c r="J2608"/>
      <c r="K2608"/>
    </row>
    <row r="2609" spans="1:11" ht="15">
      <c r="A2609"/>
      <c r="B2609"/>
      <c r="C2609"/>
      <c r="D2609"/>
      <c r="E2609"/>
      <c r="F2609"/>
      <c r="G2609"/>
      <c r="H2609"/>
      <c r="I2609"/>
      <c r="J2609"/>
      <c r="K2609"/>
    </row>
    <row r="2610" spans="1:11" ht="15">
      <c r="A2610"/>
      <c r="B2610"/>
      <c r="C2610"/>
      <c r="D2610"/>
      <c r="E2610"/>
      <c r="F2610"/>
      <c r="G2610"/>
      <c r="H2610"/>
      <c r="I2610"/>
      <c r="J2610"/>
      <c r="K2610"/>
    </row>
    <row r="2611" spans="1:11" ht="15">
      <c r="A2611"/>
      <c r="B2611"/>
      <c r="C2611"/>
      <c r="D2611"/>
      <c r="E2611"/>
      <c r="F2611"/>
      <c r="G2611"/>
      <c r="H2611"/>
      <c r="I2611"/>
      <c r="J2611"/>
      <c r="K2611"/>
    </row>
    <row r="2612" spans="1:11" ht="15">
      <c r="A2612"/>
      <c r="B2612"/>
      <c r="C2612"/>
      <c r="D2612"/>
      <c r="E2612"/>
      <c r="F2612"/>
      <c r="G2612"/>
      <c r="H2612"/>
      <c r="I2612"/>
      <c r="J2612"/>
      <c r="K2612"/>
    </row>
    <row r="2613" spans="1:11" ht="15">
      <c r="A2613"/>
      <c r="B2613"/>
      <c r="C2613"/>
      <c r="D2613"/>
      <c r="E2613"/>
      <c r="F2613"/>
      <c r="G2613"/>
      <c r="H2613"/>
      <c r="I2613"/>
      <c r="J2613"/>
      <c r="K2613"/>
    </row>
    <row r="2614" spans="1:11" ht="15">
      <c r="A2614"/>
      <c r="B2614"/>
      <c r="C2614"/>
      <c r="D2614"/>
      <c r="E2614"/>
      <c r="F2614"/>
      <c r="G2614"/>
      <c r="H2614"/>
      <c r="I2614"/>
      <c r="J2614"/>
      <c r="K2614"/>
    </row>
    <row r="2615" spans="1:11" ht="15">
      <c r="A2615"/>
      <c r="B2615"/>
      <c r="C2615"/>
      <c r="D2615"/>
      <c r="E2615"/>
      <c r="F2615"/>
      <c r="G2615"/>
      <c r="H2615"/>
      <c r="I2615"/>
      <c r="J2615"/>
      <c r="K2615"/>
    </row>
    <row r="2616" spans="1:11" ht="15">
      <c r="A2616"/>
      <c r="B2616"/>
      <c r="C2616"/>
      <c r="D2616"/>
      <c r="E2616"/>
      <c r="F2616"/>
      <c r="G2616"/>
      <c r="H2616"/>
      <c r="I2616"/>
      <c r="J2616"/>
      <c r="K2616"/>
    </row>
    <row r="2617" spans="1:11" ht="15">
      <c r="A2617"/>
      <c r="B2617"/>
      <c r="C2617"/>
      <c r="D2617"/>
      <c r="E2617"/>
      <c r="F2617"/>
      <c r="G2617"/>
      <c r="H2617"/>
      <c r="I2617"/>
      <c r="J2617"/>
      <c r="K2617"/>
    </row>
    <row r="2618" spans="1:11" ht="15">
      <c r="A2618"/>
      <c r="B2618"/>
      <c r="C2618"/>
      <c r="D2618"/>
      <c r="E2618"/>
      <c r="F2618"/>
      <c r="G2618"/>
      <c r="H2618"/>
      <c r="I2618"/>
      <c r="J2618"/>
      <c r="K2618"/>
    </row>
    <row r="2619" spans="1:11" ht="15">
      <c r="A2619"/>
      <c r="B2619"/>
      <c r="C2619"/>
      <c r="D2619"/>
      <c r="E2619"/>
      <c r="F2619"/>
      <c r="G2619"/>
      <c r="H2619"/>
      <c r="I2619"/>
      <c r="J2619"/>
      <c r="K2619"/>
    </row>
    <row r="2620" spans="1:11" ht="15">
      <c r="A2620"/>
      <c r="B2620"/>
      <c r="C2620"/>
      <c r="D2620"/>
      <c r="E2620"/>
      <c r="F2620"/>
      <c r="G2620"/>
      <c r="H2620"/>
      <c r="I2620"/>
      <c r="J2620"/>
      <c r="K2620"/>
    </row>
    <row r="2621" spans="1:11" ht="15">
      <c r="A2621"/>
      <c r="B2621"/>
      <c r="C2621"/>
      <c r="D2621"/>
      <c r="E2621"/>
      <c r="F2621"/>
      <c r="G2621"/>
      <c r="H2621"/>
      <c r="I2621"/>
      <c r="J2621"/>
      <c r="K2621"/>
    </row>
    <row r="2622" spans="1:11" ht="15">
      <c r="A2622"/>
      <c r="B2622"/>
      <c r="C2622"/>
      <c r="D2622"/>
      <c r="E2622"/>
      <c r="F2622"/>
      <c r="G2622"/>
      <c r="H2622"/>
      <c r="I2622"/>
      <c r="J2622"/>
      <c r="K2622"/>
    </row>
    <row r="2623" spans="1:11" ht="15">
      <c r="A2623"/>
      <c r="B2623"/>
      <c r="C2623"/>
      <c r="D2623"/>
      <c r="E2623"/>
      <c r="F2623"/>
      <c r="G2623"/>
      <c r="H2623"/>
      <c r="I2623"/>
      <c r="J2623"/>
      <c r="K2623"/>
    </row>
    <row r="2624" spans="1:11" ht="15">
      <c r="A2624"/>
      <c r="B2624"/>
      <c r="C2624"/>
      <c r="D2624"/>
      <c r="E2624"/>
      <c r="F2624"/>
      <c r="G2624"/>
      <c r="H2624"/>
      <c r="I2624"/>
      <c r="J2624"/>
      <c r="K2624"/>
    </row>
    <row r="2625" spans="1:11" ht="15">
      <c r="A2625"/>
      <c r="B2625"/>
      <c r="C2625"/>
      <c r="D2625"/>
      <c r="E2625"/>
      <c r="F2625"/>
      <c r="G2625"/>
      <c r="H2625"/>
      <c r="I2625"/>
      <c r="J2625"/>
      <c r="K2625"/>
    </row>
    <row r="2626" spans="1:11" ht="15">
      <c r="A2626"/>
      <c r="B2626"/>
      <c r="C2626"/>
      <c r="D2626"/>
      <c r="E2626"/>
      <c r="F2626"/>
      <c r="G2626"/>
      <c r="H2626"/>
      <c r="I2626"/>
      <c r="J2626"/>
      <c r="K2626"/>
    </row>
    <row r="2627" spans="1:11" ht="15">
      <c r="A2627"/>
      <c r="B2627"/>
      <c r="C2627"/>
      <c r="D2627"/>
      <c r="E2627"/>
      <c r="F2627"/>
      <c r="G2627"/>
      <c r="H2627"/>
      <c r="I2627"/>
      <c r="J2627"/>
      <c r="K2627"/>
    </row>
    <row r="2628" spans="1:11" ht="15">
      <c r="A2628"/>
      <c r="B2628"/>
      <c r="C2628"/>
      <c r="D2628"/>
      <c r="E2628"/>
      <c r="F2628"/>
      <c r="G2628"/>
      <c r="H2628"/>
      <c r="I2628"/>
      <c r="J2628"/>
      <c r="K2628"/>
    </row>
    <row r="2629" spans="1:11" ht="15">
      <c r="A2629"/>
      <c r="B2629"/>
      <c r="C2629"/>
      <c r="D2629"/>
      <c r="E2629"/>
      <c r="F2629"/>
      <c r="G2629"/>
      <c r="H2629"/>
      <c r="I2629"/>
      <c r="J2629"/>
      <c r="K2629"/>
    </row>
    <row r="2630" spans="1:11" ht="15">
      <c r="A2630"/>
      <c r="B2630"/>
      <c r="C2630"/>
      <c r="D2630"/>
      <c r="E2630"/>
      <c r="F2630"/>
      <c r="G2630"/>
      <c r="H2630"/>
      <c r="I2630"/>
      <c r="J2630"/>
      <c r="K2630"/>
    </row>
    <row r="2631" spans="1:11" ht="15">
      <c r="A2631"/>
      <c r="B2631"/>
      <c r="C2631"/>
      <c r="D2631"/>
      <c r="E2631"/>
      <c r="F2631"/>
      <c r="G2631"/>
      <c r="H2631"/>
      <c r="I2631"/>
      <c r="J2631"/>
      <c r="K2631"/>
    </row>
    <row r="2632" spans="1:11" ht="15">
      <c r="A2632"/>
      <c r="B2632"/>
      <c r="C2632"/>
      <c r="D2632"/>
      <c r="E2632"/>
      <c r="F2632"/>
      <c r="G2632"/>
      <c r="H2632"/>
      <c r="I2632"/>
      <c r="J2632"/>
      <c r="K2632"/>
    </row>
    <row r="2633" spans="1:11" ht="15">
      <c r="A2633"/>
      <c r="B2633"/>
      <c r="C2633"/>
      <c r="D2633"/>
      <c r="E2633"/>
      <c r="F2633"/>
      <c r="G2633"/>
      <c r="H2633"/>
      <c r="I2633"/>
      <c r="J2633"/>
      <c r="K2633"/>
    </row>
    <row r="2634" spans="1:11" ht="15">
      <c r="A2634"/>
      <c r="B2634"/>
      <c r="C2634"/>
      <c r="D2634"/>
      <c r="E2634"/>
      <c r="F2634"/>
      <c r="G2634"/>
      <c r="H2634"/>
      <c r="I2634"/>
      <c r="J2634"/>
      <c r="K2634"/>
    </row>
    <row r="2635" spans="1:11" ht="15">
      <c r="A2635"/>
      <c r="B2635"/>
      <c r="C2635"/>
      <c r="D2635"/>
      <c r="E2635"/>
      <c r="F2635"/>
      <c r="G2635"/>
      <c r="H2635"/>
      <c r="I2635"/>
      <c r="J2635"/>
      <c r="K2635"/>
    </row>
    <row r="2636" spans="1:11" ht="15">
      <c r="A2636"/>
      <c r="B2636"/>
      <c r="C2636"/>
      <c r="D2636"/>
      <c r="E2636"/>
      <c r="F2636"/>
      <c r="G2636"/>
      <c r="H2636"/>
      <c r="I2636"/>
      <c r="J2636"/>
      <c r="K2636"/>
    </row>
    <row r="2637" spans="1:11" ht="15">
      <c r="A2637"/>
      <c r="B2637"/>
      <c r="C2637"/>
      <c r="D2637"/>
      <c r="E2637"/>
      <c r="F2637"/>
      <c r="G2637"/>
      <c r="H2637"/>
      <c r="I2637"/>
      <c r="J2637"/>
      <c r="K2637"/>
    </row>
    <row r="2638" spans="1:11" ht="15">
      <c r="A2638"/>
      <c r="B2638"/>
      <c r="C2638"/>
      <c r="D2638"/>
      <c r="E2638"/>
      <c r="F2638"/>
      <c r="G2638"/>
      <c r="H2638"/>
      <c r="I2638"/>
      <c r="J2638"/>
      <c r="K2638"/>
    </row>
    <row r="2639" spans="1:11" ht="15">
      <c r="A2639"/>
      <c r="B2639"/>
      <c r="C2639"/>
      <c r="D2639"/>
      <c r="E2639"/>
      <c r="F2639"/>
      <c r="G2639"/>
      <c r="H2639"/>
      <c r="I2639"/>
      <c r="J2639"/>
      <c r="K2639"/>
    </row>
    <row r="2640" spans="1:11" ht="15">
      <c r="A2640"/>
      <c r="B2640"/>
      <c r="C2640"/>
      <c r="D2640"/>
      <c r="E2640"/>
      <c r="F2640"/>
      <c r="G2640"/>
      <c r="H2640"/>
      <c r="I2640"/>
      <c r="J2640"/>
      <c r="K2640"/>
    </row>
    <row r="2641" spans="1:11" ht="15">
      <c r="A2641"/>
      <c r="B2641"/>
      <c r="C2641"/>
      <c r="D2641"/>
      <c r="E2641"/>
      <c r="F2641"/>
      <c r="G2641"/>
      <c r="H2641"/>
      <c r="I2641"/>
      <c r="J2641"/>
      <c r="K2641"/>
    </row>
    <row r="2642" spans="1:11" ht="15">
      <c r="A2642"/>
      <c r="B2642"/>
      <c r="C2642"/>
      <c r="D2642"/>
      <c r="E2642"/>
      <c r="F2642"/>
      <c r="G2642"/>
      <c r="H2642"/>
      <c r="I2642"/>
      <c r="J2642"/>
      <c r="K2642"/>
    </row>
    <row r="2643" spans="1:11" ht="15">
      <c r="A2643"/>
      <c r="B2643"/>
      <c r="C2643"/>
      <c r="D2643"/>
      <c r="E2643"/>
      <c r="F2643"/>
      <c r="G2643"/>
      <c r="H2643"/>
      <c r="I2643"/>
      <c r="J2643"/>
      <c r="K2643"/>
    </row>
    <row r="2644" spans="1:11" ht="15">
      <c r="A2644"/>
      <c r="B2644"/>
      <c r="C2644"/>
      <c r="D2644"/>
      <c r="E2644"/>
      <c r="F2644"/>
      <c r="G2644"/>
      <c r="H2644"/>
      <c r="I2644"/>
      <c r="J2644"/>
      <c r="K2644"/>
    </row>
    <row r="2645" spans="1:11" ht="15">
      <c r="A2645"/>
      <c r="B2645"/>
      <c r="C2645"/>
      <c r="D2645"/>
      <c r="E2645"/>
      <c r="F2645"/>
      <c r="G2645"/>
      <c r="H2645"/>
      <c r="I2645"/>
      <c r="J2645"/>
      <c r="K2645"/>
    </row>
    <row r="2646" spans="1:11" ht="15">
      <c r="A2646"/>
      <c r="B2646"/>
      <c r="C2646"/>
      <c r="D2646"/>
      <c r="E2646"/>
      <c r="F2646"/>
      <c r="G2646"/>
      <c r="H2646"/>
      <c r="I2646"/>
      <c r="J2646"/>
      <c r="K2646"/>
    </row>
    <row r="2647" spans="1:11" ht="15">
      <c r="A2647"/>
      <c r="B2647"/>
      <c r="C2647"/>
      <c r="D2647"/>
      <c r="E2647"/>
      <c r="F2647"/>
      <c r="G2647"/>
      <c r="H2647"/>
      <c r="I2647"/>
      <c r="J2647"/>
      <c r="K2647"/>
    </row>
    <row r="2648" spans="1:11" ht="15">
      <c r="A2648"/>
      <c r="B2648"/>
      <c r="C2648"/>
      <c r="D2648"/>
      <c r="E2648"/>
      <c r="F2648"/>
      <c r="G2648"/>
      <c r="H2648"/>
      <c r="I2648"/>
      <c r="J2648"/>
      <c r="K2648"/>
    </row>
    <row r="2649" spans="1:11" ht="15">
      <c r="A2649"/>
      <c r="B2649"/>
      <c r="C2649"/>
      <c r="D2649"/>
      <c r="E2649"/>
      <c r="F2649"/>
      <c r="G2649"/>
      <c r="H2649"/>
      <c r="I2649"/>
      <c r="J2649"/>
      <c r="K2649"/>
    </row>
    <row r="2650" spans="1:11" ht="15">
      <c r="A2650"/>
      <c r="B2650"/>
      <c r="C2650"/>
      <c r="D2650"/>
      <c r="E2650"/>
      <c r="F2650"/>
      <c r="G2650"/>
      <c r="H2650"/>
      <c r="I2650"/>
      <c r="J2650"/>
      <c r="K2650"/>
    </row>
    <row r="2651" spans="1:11" ht="15">
      <c r="A2651"/>
      <c r="B2651"/>
      <c r="C2651"/>
      <c r="D2651"/>
      <c r="E2651"/>
      <c r="F2651"/>
      <c r="G2651"/>
      <c r="H2651"/>
      <c r="I2651"/>
      <c r="J2651"/>
      <c r="K2651"/>
    </row>
    <row r="2652" spans="1:11" ht="15">
      <c r="A2652"/>
      <c r="B2652"/>
      <c r="C2652"/>
      <c r="D2652"/>
      <c r="E2652"/>
      <c r="F2652"/>
      <c r="G2652"/>
      <c r="H2652"/>
      <c r="I2652"/>
      <c r="J2652"/>
      <c r="K2652"/>
    </row>
    <row r="2653" spans="1:11" ht="15">
      <c r="A2653"/>
      <c r="B2653"/>
      <c r="C2653"/>
      <c r="D2653"/>
      <c r="E2653"/>
      <c r="F2653"/>
      <c r="G2653"/>
      <c r="H2653"/>
      <c r="I2653"/>
      <c r="J2653"/>
      <c r="K2653"/>
    </row>
    <row r="2654" spans="1:11" ht="15">
      <c r="A2654"/>
      <c r="B2654"/>
      <c r="C2654"/>
      <c r="D2654"/>
      <c r="E2654"/>
      <c r="F2654"/>
      <c r="G2654"/>
      <c r="H2654"/>
      <c r="I2654"/>
      <c r="J2654"/>
      <c r="K2654"/>
    </row>
    <row r="2655" spans="1:11" ht="15">
      <c r="A2655"/>
      <c r="B2655"/>
      <c r="C2655"/>
      <c r="D2655"/>
      <c r="E2655"/>
      <c r="F2655"/>
      <c r="G2655"/>
      <c r="H2655"/>
      <c r="I2655"/>
      <c r="J2655"/>
      <c r="K2655"/>
    </row>
    <row r="2656" spans="1:11" ht="15">
      <c r="A2656"/>
      <c r="B2656"/>
      <c r="C2656"/>
      <c r="D2656"/>
      <c r="E2656"/>
      <c r="F2656"/>
      <c r="G2656"/>
      <c r="H2656"/>
      <c r="I2656"/>
      <c r="J2656"/>
      <c r="K2656"/>
    </row>
    <row r="2657" spans="1:11" ht="15">
      <c r="A2657"/>
      <c r="B2657"/>
      <c r="C2657"/>
      <c r="D2657"/>
      <c r="E2657"/>
      <c r="F2657"/>
      <c r="G2657"/>
      <c r="H2657"/>
      <c r="I2657"/>
      <c r="J2657"/>
      <c r="K2657"/>
    </row>
    <row r="2658" spans="1:11" ht="15">
      <c r="A2658"/>
      <c r="B2658"/>
      <c r="C2658"/>
      <c r="D2658"/>
      <c r="E2658"/>
      <c r="F2658"/>
      <c r="G2658"/>
      <c r="H2658"/>
      <c r="I2658"/>
      <c r="J2658"/>
      <c r="K2658"/>
    </row>
    <row r="2659" spans="1:11" ht="15">
      <c r="A2659"/>
      <c r="B2659"/>
      <c r="C2659"/>
      <c r="D2659"/>
      <c r="E2659"/>
      <c r="F2659"/>
      <c r="G2659"/>
      <c r="H2659"/>
      <c r="I2659"/>
      <c r="J2659"/>
      <c r="K2659"/>
    </row>
    <row r="2660" spans="1:11" ht="15">
      <c r="A2660"/>
      <c r="B2660"/>
      <c r="C2660"/>
      <c r="D2660"/>
      <c r="E2660"/>
      <c r="F2660"/>
      <c r="G2660"/>
      <c r="H2660"/>
      <c r="I2660"/>
      <c r="J2660"/>
      <c r="K2660"/>
    </row>
    <row r="2661" spans="1:11" ht="15">
      <c r="A2661"/>
      <c r="B2661"/>
      <c r="C2661"/>
      <c r="D2661"/>
      <c r="E2661"/>
      <c r="F2661"/>
      <c r="G2661"/>
      <c r="H2661"/>
      <c r="I2661"/>
      <c r="J2661"/>
      <c r="K2661"/>
    </row>
    <row r="2662" spans="1:11" ht="15">
      <c r="A2662"/>
      <c r="B2662"/>
      <c r="C2662"/>
      <c r="D2662"/>
      <c r="E2662"/>
      <c r="F2662"/>
      <c r="G2662"/>
      <c r="H2662"/>
      <c r="I2662"/>
      <c r="J2662"/>
      <c r="K2662"/>
    </row>
    <row r="2663" spans="1:11" ht="15">
      <c r="A2663"/>
      <c r="B2663"/>
      <c r="C2663"/>
      <c r="D2663"/>
      <c r="E2663"/>
      <c r="F2663"/>
      <c r="G2663"/>
      <c r="H2663"/>
      <c r="I2663"/>
      <c r="J2663"/>
      <c r="K2663"/>
    </row>
    <row r="2664" spans="1:11" ht="15">
      <c r="A2664"/>
      <c r="B2664"/>
      <c r="C2664"/>
      <c r="D2664"/>
      <c r="E2664"/>
      <c r="F2664"/>
      <c r="G2664"/>
      <c r="H2664"/>
      <c r="I2664"/>
      <c r="J2664"/>
      <c r="K2664"/>
    </row>
    <row r="2665" spans="1:11" ht="15">
      <c r="A2665"/>
      <c r="B2665"/>
      <c r="C2665"/>
      <c r="D2665"/>
      <c r="E2665"/>
      <c r="F2665"/>
      <c r="G2665"/>
      <c r="H2665"/>
      <c r="I2665"/>
      <c r="J2665"/>
      <c r="K2665"/>
    </row>
    <row r="2666" spans="1:11" ht="15">
      <c r="A2666"/>
      <c r="B2666"/>
      <c r="C2666"/>
      <c r="D2666"/>
      <c r="E2666"/>
      <c r="F2666"/>
      <c r="G2666"/>
      <c r="H2666"/>
      <c r="I2666"/>
      <c r="J2666"/>
      <c r="K2666"/>
    </row>
    <row r="2667" spans="1:11" ht="15">
      <c r="A2667"/>
      <c r="B2667"/>
      <c r="C2667"/>
      <c r="D2667"/>
      <c r="E2667"/>
      <c r="F2667"/>
      <c r="G2667"/>
      <c r="H2667"/>
      <c r="I2667"/>
      <c r="J2667"/>
      <c r="K2667"/>
    </row>
    <row r="2668" spans="1:11" ht="15">
      <c r="A2668"/>
      <c r="B2668"/>
      <c r="C2668"/>
      <c r="D2668"/>
      <c r="E2668"/>
      <c r="F2668"/>
      <c r="G2668"/>
      <c r="H2668"/>
      <c r="I2668"/>
      <c r="J2668"/>
      <c r="K2668"/>
    </row>
    <row r="2669" spans="1:11" ht="15">
      <c r="A2669"/>
      <c r="B2669"/>
      <c r="C2669"/>
      <c r="D2669"/>
      <c r="E2669"/>
      <c r="F2669"/>
      <c r="G2669"/>
      <c r="H2669"/>
      <c r="I2669"/>
      <c r="J2669"/>
      <c r="K2669"/>
    </row>
    <row r="2670" spans="1:11" ht="15">
      <c r="A2670"/>
      <c r="B2670"/>
      <c r="C2670"/>
      <c r="D2670"/>
      <c r="E2670"/>
      <c r="F2670"/>
      <c r="G2670"/>
      <c r="H2670"/>
      <c r="I2670"/>
      <c r="J2670"/>
      <c r="K2670"/>
    </row>
    <row r="2671" spans="1:11" ht="15">
      <c r="A2671"/>
      <c r="B2671"/>
      <c r="C2671"/>
      <c r="D2671"/>
      <c r="E2671"/>
      <c r="F2671"/>
      <c r="G2671"/>
      <c r="H2671"/>
      <c r="I2671"/>
      <c r="J2671"/>
      <c r="K2671"/>
    </row>
    <row r="2672" spans="1:11" ht="15">
      <c r="A2672"/>
      <c r="B2672"/>
      <c r="C2672"/>
      <c r="D2672"/>
      <c r="E2672"/>
      <c r="F2672"/>
      <c r="G2672"/>
      <c r="H2672"/>
      <c r="I2672"/>
      <c r="J2672"/>
      <c r="K2672"/>
    </row>
    <row r="2673" spans="1:11" ht="15">
      <c r="A2673"/>
      <c r="B2673"/>
      <c r="C2673"/>
      <c r="D2673"/>
      <c r="E2673"/>
      <c r="F2673"/>
      <c r="G2673"/>
      <c r="H2673"/>
      <c r="I2673"/>
      <c r="J2673"/>
      <c r="K2673"/>
    </row>
    <row r="2674" spans="1:11" ht="15">
      <c r="A2674"/>
      <c r="B2674"/>
      <c r="C2674"/>
      <c r="D2674"/>
      <c r="E2674"/>
      <c r="F2674"/>
      <c r="G2674"/>
      <c r="H2674"/>
      <c r="I2674"/>
      <c r="J2674"/>
      <c r="K2674"/>
    </row>
    <row r="2675" spans="1:11" ht="15">
      <c r="A2675"/>
      <c r="B2675"/>
      <c r="C2675"/>
      <c r="D2675"/>
      <c r="E2675"/>
      <c r="F2675"/>
      <c r="G2675"/>
      <c r="H2675"/>
      <c r="I2675"/>
      <c r="J2675"/>
      <c r="K2675"/>
    </row>
    <row r="2676" spans="1:11" ht="15">
      <c r="A2676"/>
      <c r="B2676"/>
      <c r="C2676"/>
      <c r="D2676"/>
      <c r="E2676"/>
      <c r="F2676"/>
      <c r="G2676"/>
      <c r="H2676"/>
      <c r="I2676"/>
      <c r="J2676"/>
      <c r="K2676"/>
    </row>
    <row r="2677" spans="1:11" ht="15">
      <c r="A2677"/>
      <c r="B2677"/>
      <c r="C2677"/>
      <c r="D2677"/>
      <c r="E2677"/>
      <c r="F2677"/>
      <c r="G2677"/>
      <c r="H2677"/>
      <c r="I2677"/>
      <c r="J2677"/>
      <c r="K2677"/>
    </row>
    <row r="2678" spans="1:11" ht="15">
      <c r="A2678"/>
      <c r="B2678"/>
      <c r="C2678"/>
      <c r="D2678"/>
      <c r="E2678"/>
      <c r="F2678"/>
      <c r="G2678"/>
      <c r="H2678"/>
      <c r="I2678"/>
      <c r="J2678"/>
      <c r="K2678"/>
    </row>
    <row r="2679" spans="1:11" ht="15">
      <c r="A2679"/>
      <c r="B2679"/>
      <c r="C2679"/>
      <c r="D2679"/>
      <c r="E2679"/>
      <c r="F2679"/>
      <c r="G2679"/>
      <c r="H2679"/>
      <c r="I2679"/>
      <c r="J2679"/>
      <c r="K2679"/>
    </row>
    <row r="2680" spans="1:11" ht="15">
      <c r="A2680"/>
      <c r="B2680"/>
      <c r="C2680"/>
      <c r="D2680"/>
      <c r="E2680"/>
      <c r="F2680"/>
      <c r="G2680"/>
      <c r="H2680"/>
      <c r="I2680"/>
      <c r="J2680"/>
      <c r="K2680"/>
    </row>
    <row r="2681" spans="1:11" ht="15">
      <c r="A2681"/>
      <c r="B2681"/>
      <c r="C2681"/>
      <c r="D2681"/>
      <c r="E2681"/>
      <c r="F2681"/>
      <c r="G2681"/>
      <c r="H2681"/>
      <c r="I2681"/>
      <c r="J2681"/>
      <c r="K2681"/>
    </row>
    <row r="2682" spans="1:11" ht="15">
      <c r="A2682"/>
      <c r="B2682"/>
      <c r="C2682"/>
      <c r="D2682"/>
      <c r="E2682"/>
      <c r="F2682"/>
      <c r="G2682"/>
      <c r="H2682"/>
      <c r="I2682"/>
      <c r="J2682"/>
      <c r="K2682"/>
    </row>
    <row r="2683" spans="1:11" ht="15">
      <c r="A2683"/>
      <c r="B2683"/>
      <c r="C2683"/>
      <c r="D2683"/>
      <c r="E2683"/>
      <c r="F2683"/>
      <c r="G2683"/>
      <c r="H2683"/>
      <c r="I2683"/>
      <c r="J2683"/>
      <c r="K2683"/>
    </row>
    <row r="2684" spans="1:11" ht="15">
      <c r="A2684"/>
      <c r="B2684"/>
      <c r="C2684"/>
      <c r="D2684"/>
      <c r="E2684"/>
      <c r="F2684"/>
      <c r="G2684"/>
      <c r="H2684"/>
      <c r="I2684"/>
      <c r="J2684"/>
      <c r="K2684"/>
    </row>
    <row r="2685" spans="1:11" ht="15">
      <c r="A2685"/>
      <c r="B2685"/>
      <c r="C2685"/>
      <c r="D2685"/>
      <c r="E2685"/>
      <c r="F2685"/>
      <c r="G2685"/>
      <c r="H2685"/>
      <c r="I2685"/>
      <c r="J2685"/>
      <c r="K2685"/>
    </row>
    <row r="2686" spans="1:11" ht="15">
      <c r="A2686"/>
      <c r="B2686"/>
      <c r="C2686"/>
      <c r="D2686"/>
      <c r="E2686"/>
      <c r="F2686"/>
      <c r="G2686"/>
      <c r="H2686"/>
      <c r="I2686"/>
      <c r="J2686"/>
      <c r="K2686"/>
    </row>
    <row r="2687" spans="1:11" ht="15">
      <c r="A2687"/>
      <c r="B2687"/>
      <c r="C2687"/>
      <c r="D2687"/>
      <c r="E2687"/>
      <c r="F2687"/>
      <c r="G2687"/>
      <c r="H2687"/>
      <c r="I2687"/>
      <c r="J2687"/>
      <c r="K2687"/>
    </row>
    <row r="2688" spans="1:11" ht="15">
      <c r="A2688"/>
      <c r="B2688"/>
      <c r="C2688"/>
      <c r="D2688"/>
      <c r="E2688"/>
      <c r="F2688"/>
      <c r="G2688"/>
      <c r="H2688"/>
      <c r="I2688"/>
      <c r="J2688"/>
      <c r="K2688"/>
    </row>
    <row r="2689" spans="1:11" ht="15">
      <c r="A2689"/>
      <c r="B2689"/>
      <c r="C2689"/>
      <c r="D2689"/>
      <c r="E2689"/>
      <c r="F2689"/>
      <c r="G2689"/>
      <c r="H2689"/>
      <c r="I2689"/>
      <c r="J2689"/>
      <c r="K2689"/>
    </row>
    <row r="2690" spans="1:11" ht="15">
      <c r="A2690"/>
      <c r="B2690"/>
      <c r="C2690"/>
      <c r="D2690"/>
      <c r="E2690"/>
      <c r="F2690"/>
      <c r="G2690"/>
      <c r="H2690"/>
      <c r="I2690"/>
      <c r="J2690"/>
      <c r="K2690"/>
    </row>
    <row r="2691" spans="1:11" ht="15">
      <c r="A2691"/>
      <c r="B2691"/>
      <c r="C2691"/>
      <c r="D2691"/>
      <c r="E2691"/>
      <c r="F2691"/>
      <c r="G2691"/>
      <c r="H2691"/>
      <c r="I2691"/>
      <c r="J2691"/>
      <c r="K2691"/>
    </row>
    <row r="2692" spans="1:11" ht="15">
      <c r="A2692"/>
      <c r="B2692"/>
      <c r="C2692"/>
      <c r="D2692"/>
      <c r="E2692"/>
      <c r="F2692"/>
      <c r="G2692"/>
      <c r="H2692"/>
      <c r="I2692"/>
      <c r="J2692"/>
      <c r="K2692"/>
    </row>
    <row r="2693" spans="1:11" ht="15">
      <c r="A2693"/>
      <c r="B2693"/>
      <c r="C2693"/>
      <c r="D2693"/>
      <c r="E2693"/>
      <c r="F2693"/>
      <c r="G2693"/>
      <c r="H2693"/>
      <c r="I2693"/>
      <c r="J2693"/>
      <c r="K2693"/>
    </row>
    <row r="2694" spans="1:11" ht="15">
      <c r="A2694"/>
      <c r="B2694"/>
      <c r="C2694"/>
      <c r="D2694"/>
      <c r="E2694"/>
      <c r="F2694"/>
      <c r="G2694"/>
      <c r="H2694"/>
      <c r="I2694"/>
      <c r="J2694"/>
      <c r="K2694"/>
    </row>
    <row r="2695" spans="1:11" ht="15">
      <c r="A2695"/>
      <c r="B2695"/>
      <c r="C2695"/>
      <c r="D2695"/>
      <c r="E2695"/>
      <c r="F2695"/>
      <c r="G2695"/>
      <c r="H2695"/>
      <c r="I2695"/>
      <c r="J2695"/>
      <c r="K2695"/>
    </row>
    <row r="2696" spans="1:11" ht="15">
      <c r="A2696"/>
      <c r="B2696"/>
      <c r="C2696"/>
      <c r="D2696"/>
      <c r="E2696"/>
      <c r="F2696"/>
      <c r="G2696"/>
      <c r="H2696"/>
      <c r="I2696"/>
      <c r="J2696"/>
      <c r="K2696"/>
    </row>
    <row r="2697" spans="1:11" ht="15">
      <c r="A2697"/>
      <c r="B2697"/>
      <c r="C2697"/>
      <c r="D2697"/>
      <c r="E2697"/>
      <c r="F2697"/>
      <c r="G2697"/>
      <c r="H2697"/>
      <c r="I2697"/>
      <c r="J2697"/>
      <c r="K2697"/>
    </row>
    <row r="2698" spans="1:11" ht="15">
      <c r="A2698"/>
      <c r="B2698"/>
      <c r="C2698"/>
      <c r="D2698"/>
      <c r="E2698"/>
      <c r="F2698"/>
      <c r="G2698"/>
      <c r="H2698"/>
      <c r="I2698"/>
      <c r="J2698"/>
      <c r="K2698"/>
    </row>
    <row r="2699" spans="1:11" ht="15">
      <c r="A2699"/>
      <c r="B2699"/>
      <c r="C2699"/>
      <c r="D2699"/>
      <c r="E2699"/>
      <c r="F2699"/>
      <c r="G2699"/>
      <c r="H2699"/>
      <c r="I2699"/>
      <c r="J2699"/>
      <c r="K2699"/>
    </row>
    <row r="2700" spans="1:11" ht="15">
      <c r="A2700"/>
      <c r="B2700"/>
      <c r="C2700"/>
      <c r="D2700"/>
      <c r="E2700"/>
      <c r="F2700"/>
      <c r="G2700"/>
      <c r="H2700"/>
      <c r="I2700"/>
      <c r="J2700"/>
      <c r="K2700"/>
    </row>
    <row r="2701" spans="1:11" ht="15">
      <c r="A2701"/>
      <c r="B2701"/>
      <c r="C2701"/>
      <c r="D2701"/>
      <c r="E2701"/>
      <c r="F2701"/>
      <c r="G2701"/>
      <c r="H2701"/>
      <c r="I2701"/>
      <c r="J2701"/>
      <c r="K2701"/>
    </row>
    <row r="2702" spans="1:11" ht="15">
      <c r="A2702"/>
      <c r="B2702"/>
      <c r="C2702"/>
      <c r="D2702"/>
      <c r="E2702"/>
      <c r="F2702"/>
      <c r="G2702"/>
      <c r="H2702"/>
      <c r="I2702"/>
      <c r="J2702"/>
      <c r="K2702"/>
    </row>
    <row r="2703" spans="1:11" ht="15">
      <c r="A2703"/>
      <c r="B2703"/>
      <c r="C2703"/>
      <c r="D2703"/>
      <c r="E2703"/>
      <c r="F2703"/>
      <c r="G2703"/>
      <c r="H2703"/>
      <c r="I2703"/>
      <c r="J2703"/>
      <c r="K2703"/>
    </row>
    <row r="2704" spans="1:11" ht="15">
      <c r="A2704"/>
      <c r="B2704"/>
      <c r="C2704"/>
      <c r="D2704"/>
      <c r="E2704"/>
      <c r="F2704"/>
      <c r="G2704"/>
      <c r="H2704"/>
      <c r="I2704"/>
      <c r="J2704"/>
      <c r="K2704"/>
    </row>
    <row r="2705" spans="1:11" ht="15">
      <c r="A2705"/>
      <c r="B2705"/>
      <c r="C2705"/>
      <c r="D2705"/>
      <c r="E2705"/>
      <c r="F2705"/>
      <c r="G2705"/>
      <c r="H2705"/>
      <c r="I2705"/>
      <c r="J2705"/>
      <c r="K2705"/>
    </row>
    <row r="2706" spans="1:11" ht="15">
      <c r="A2706"/>
      <c r="B2706"/>
      <c r="C2706"/>
      <c r="D2706"/>
      <c r="E2706"/>
      <c r="F2706"/>
      <c r="G2706"/>
      <c r="H2706"/>
      <c r="I2706"/>
      <c r="J2706"/>
      <c r="K2706"/>
    </row>
    <row r="2707" spans="1:11" ht="15">
      <c r="A2707"/>
      <c r="B2707"/>
      <c r="C2707"/>
      <c r="D2707"/>
      <c r="E2707"/>
      <c r="F2707"/>
      <c r="G2707"/>
      <c r="H2707"/>
      <c r="I2707"/>
      <c r="J2707"/>
      <c r="K2707"/>
    </row>
    <row r="2708" spans="1:11" ht="15">
      <c r="A2708"/>
      <c r="B2708"/>
      <c r="C2708"/>
      <c r="D2708"/>
      <c r="E2708"/>
      <c r="F2708"/>
      <c r="G2708"/>
      <c r="H2708"/>
      <c r="I2708"/>
      <c r="J2708"/>
      <c r="K2708"/>
    </row>
    <row r="2709" spans="1:11" ht="15">
      <c r="A2709"/>
      <c r="B2709"/>
      <c r="C2709"/>
      <c r="D2709"/>
      <c r="E2709"/>
      <c r="F2709"/>
      <c r="G2709"/>
      <c r="H2709"/>
      <c r="I2709"/>
      <c r="J2709"/>
      <c r="K2709"/>
    </row>
    <row r="2710" spans="1:11" ht="15">
      <c r="A2710"/>
      <c r="B2710"/>
      <c r="C2710"/>
      <c r="D2710"/>
      <c r="E2710"/>
      <c r="F2710"/>
      <c r="G2710"/>
      <c r="H2710"/>
      <c r="I2710"/>
      <c r="J2710"/>
      <c r="K2710"/>
    </row>
    <row r="2711" spans="1:11" ht="15">
      <c r="A2711"/>
      <c r="B2711"/>
      <c r="C2711"/>
      <c r="D2711"/>
      <c r="E2711"/>
      <c r="F2711"/>
      <c r="G2711"/>
      <c r="H2711"/>
      <c r="I2711"/>
      <c r="J2711"/>
      <c r="K2711"/>
    </row>
    <row r="2712" spans="1:11" ht="15">
      <c r="A2712"/>
      <c r="B2712"/>
      <c r="C2712"/>
      <c r="D2712"/>
      <c r="E2712"/>
      <c r="F2712"/>
      <c r="G2712"/>
      <c r="H2712"/>
      <c r="I2712"/>
      <c r="J2712"/>
      <c r="K2712"/>
    </row>
    <row r="2713" spans="1:11" ht="15">
      <c r="A2713"/>
      <c r="B2713"/>
      <c r="C2713"/>
      <c r="D2713"/>
      <c r="E2713"/>
      <c r="F2713"/>
      <c r="G2713"/>
      <c r="H2713"/>
      <c r="I2713"/>
      <c r="J2713"/>
      <c r="K2713"/>
    </row>
    <row r="2714" spans="1:11" ht="15">
      <c r="A2714"/>
      <c r="B2714"/>
      <c r="C2714"/>
      <c r="D2714"/>
      <c r="E2714"/>
      <c r="F2714"/>
      <c r="G2714"/>
      <c r="H2714"/>
      <c r="I2714"/>
      <c r="J2714"/>
      <c r="K2714"/>
    </row>
    <row r="2715" spans="1:11" ht="15">
      <c r="A2715"/>
      <c r="B2715"/>
      <c r="C2715"/>
      <c r="D2715"/>
      <c r="E2715"/>
      <c r="F2715"/>
      <c r="G2715"/>
      <c r="H2715"/>
      <c r="I2715"/>
      <c r="J2715"/>
      <c r="K2715"/>
    </row>
    <row r="2716" spans="1:11" ht="15">
      <c r="A2716"/>
      <c r="B2716"/>
      <c r="C2716"/>
      <c r="D2716"/>
      <c r="E2716"/>
      <c r="F2716"/>
      <c r="G2716"/>
      <c r="H2716"/>
      <c r="I2716"/>
      <c r="J2716"/>
      <c r="K2716"/>
    </row>
    <row r="2717" spans="1:11" ht="15">
      <c r="A2717"/>
      <c r="B2717"/>
      <c r="C2717"/>
      <c r="D2717"/>
      <c r="E2717"/>
      <c r="F2717"/>
      <c r="G2717"/>
      <c r="H2717"/>
      <c r="I2717"/>
      <c r="J2717"/>
      <c r="K2717"/>
    </row>
    <row r="2718" spans="1:11" ht="15">
      <c r="A2718"/>
      <c r="B2718"/>
      <c r="C2718"/>
      <c r="D2718"/>
      <c r="E2718"/>
      <c r="F2718"/>
      <c r="G2718"/>
      <c r="H2718"/>
      <c r="I2718"/>
      <c r="J2718"/>
      <c r="K2718"/>
    </row>
    <row r="2719" spans="1:11" ht="15">
      <c r="A2719"/>
      <c r="B2719"/>
      <c r="C2719"/>
      <c r="D2719"/>
      <c r="E2719"/>
      <c r="F2719"/>
      <c r="G2719"/>
      <c r="H2719"/>
      <c r="I2719"/>
      <c r="J2719"/>
      <c r="K2719"/>
    </row>
    <row r="2720" spans="1:11" ht="15">
      <c r="A2720"/>
      <c r="B2720"/>
      <c r="C2720"/>
      <c r="D2720"/>
      <c r="E2720"/>
      <c r="F2720"/>
      <c r="G2720"/>
      <c r="H2720"/>
      <c r="I2720"/>
      <c r="J2720"/>
      <c r="K2720"/>
    </row>
    <row r="2721" spans="1:11" ht="15">
      <c r="A2721"/>
      <c r="B2721"/>
      <c r="C2721"/>
      <c r="D2721"/>
      <c r="E2721"/>
      <c r="F2721"/>
      <c r="G2721"/>
      <c r="H2721"/>
      <c r="I2721"/>
      <c r="J2721"/>
      <c r="K2721"/>
    </row>
    <row r="2722" spans="1:11" ht="15">
      <c r="A2722"/>
      <c r="B2722"/>
      <c r="C2722"/>
      <c r="D2722"/>
      <c r="E2722"/>
      <c r="F2722"/>
      <c r="G2722"/>
      <c r="H2722"/>
      <c r="I2722"/>
      <c r="J2722"/>
      <c r="K2722"/>
    </row>
    <row r="2723" spans="1:11" ht="15">
      <c r="A2723"/>
      <c r="B2723"/>
      <c r="C2723"/>
      <c r="D2723"/>
      <c r="E2723"/>
      <c r="F2723"/>
      <c r="G2723"/>
      <c r="H2723"/>
      <c r="I2723"/>
      <c r="J2723"/>
      <c r="K2723"/>
    </row>
    <row r="2724" spans="1:11" ht="15">
      <c r="A2724"/>
      <c r="B2724"/>
      <c r="C2724"/>
      <c r="D2724"/>
      <c r="E2724"/>
      <c r="F2724"/>
      <c r="G2724"/>
      <c r="H2724"/>
      <c r="I2724"/>
      <c r="J2724"/>
      <c r="K2724"/>
    </row>
    <row r="2725" spans="1:11" ht="15">
      <c r="A2725"/>
      <c r="B2725"/>
      <c r="C2725"/>
      <c r="D2725"/>
      <c r="E2725"/>
      <c r="F2725"/>
      <c r="G2725"/>
      <c r="H2725"/>
      <c r="I2725"/>
      <c r="J2725"/>
      <c r="K2725"/>
    </row>
    <row r="2726" spans="1:11" ht="15">
      <c r="A2726"/>
      <c r="B2726"/>
      <c r="C2726"/>
      <c r="D2726"/>
      <c r="E2726"/>
      <c r="F2726"/>
      <c r="G2726"/>
      <c r="H2726"/>
      <c r="I2726"/>
      <c r="J2726"/>
      <c r="K2726"/>
    </row>
    <row r="2727" spans="1:11" ht="15">
      <c r="A2727"/>
      <c r="B2727"/>
      <c r="C2727"/>
      <c r="D2727"/>
      <c r="E2727"/>
      <c r="F2727"/>
      <c r="G2727"/>
      <c r="H2727"/>
      <c r="I2727"/>
      <c r="J2727"/>
      <c r="K2727"/>
    </row>
    <row r="2728" spans="1:11" ht="15">
      <c r="A2728"/>
      <c r="B2728"/>
      <c r="C2728"/>
      <c r="D2728"/>
      <c r="E2728"/>
      <c r="F2728"/>
      <c r="G2728"/>
      <c r="H2728"/>
      <c r="I2728"/>
      <c r="J2728"/>
      <c r="K2728"/>
    </row>
    <row r="2729" spans="1:11" ht="15">
      <c r="A2729"/>
      <c r="B2729"/>
      <c r="C2729"/>
      <c r="D2729"/>
      <c r="E2729"/>
      <c r="F2729"/>
      <c r="G2729"/>
      <c r="H2729"/>
      <c r="I2729"/>
      <c r="J2729"/>
      <c r="K2729"/>
    </row>
    <row r="2730" spans="1:11" ht="15">
      <c r="A2730"/>
      <c r="B2730"/>
      <c r="C2730"/>
      <c r="D2730"/>
      <c r="E2730"/>
      <c r="F2730"/>
      <c r="G2730"/>
      <c r="H2730"/>
      <c r="I2730"/>
      <c r="J2730"/>
      <c r="K2730"/>
    </row>
    <row r="2731" spans="1:11" ht="15">
      <c r="A2731"/>
      <c r="B2731"/>
      <c r="C2731"/>
      <c r="D2731"/>
      <c r="E2731"/>
      <c r="F2731"/>
      <c r="G2731"/>
      <c r="H2731"/>
      <c r="I2731"/>
      <c r="J2731"/>
      <c r="K2731"/>
    </row>
    <row r="2732" spans="1:11" ht="15">
      <c r="A2732"/>
      <c r="B2732"/>
      <c r="C2732"/>
      <c r="D2732"/>
      <c r="E2732"/>
      <c r="F2732"/>
      <c r="G2732"/>
      <c r="H2732"/>
      <c r="I2732"/>
      <c r="J2732"/>
      <c r="K2732"/>
    </row>
    <row r="2733" spans="1:11" ht="15">
      <c r="A2733"/>
      <c r="B2733"/>
      <c r="C2733"/>
      <c r="D2733"/>
      <c r="E2733"/>
      <c r="F2733"/>
      <c r="G2733"/>
      <c r="H2733"/>
      <c r="I2733"/>
      <c r="J2733"/>
      <c r="K2733"/>
    </row>
    <row r="2734" spans="1:11" ht="15">
      <c r="A2734"/>
      <c r="B2734"/>
      <c r="C2734"/>
      <c r="D2734"/>
      <c r="E2734"/>
      <c r="F2734"/>
      <c r="G2734"/>
      <c r="H2734"/>
      <c r="I2734"/>
      <c r="J2734"/>
      <c r="K2734"/>
    </row>
    <row r="2735" spans="1:11" ht="15">
      <c r="A2735"/>
      <c r="B2735"/>
      <c r="C2735"/>
      <c r="D2735"/>
      <c r="E2735"/>
      <c r="F2735"/>
      <c r="G2735"/>
      <c r="H2735"/>
      <c r="I2735"/>
      <c r="J2735"/>
      <c r="K2735"/>
    </row>
    <row r="2736" spans="1:11" ht="15">
      <c r="A2736"/>
      <c r="B2736"/>
      <c r="C2736"/>
      <c r="D2736"/>
      <c r="E2736"/>
      <c r="F2736"/>
      <c r="G2736"/>
      <c r="H2736"/>
      <c r="I2736"/>
      <c r="J2736"/>
      <c r="K2736"/>
    </row>
    <row r="2737" spans="1:11" ht="15">
      <c r="A2737"/>
      <c r="B2737"/>
      <c r="C2737"/>
      <c r="D2737"/>
      <c r="E2737"/>
      <c r="F2737"/>
      <c r="G2737"/>
      <c r="H2737"/>
      <c r="I2737"/>
      <c r="J2737"/>
      <c r="K2737"/>
    </row>
    <row r="2738" spans="1:11" ht="15">
      <c r="A2738"/>
      <c r="B2738"/>
      <c r="C2738"/>
      <c r="D2738"/>
      <c r="E2738"/>
      <c r="F2738"/>
      <c r="G2738"/>
      <c r="H2738"/>
      <c r="I2738"/>
      <c r="J2738"/>
      <c r="K2738"/>
    </row>
    <row r="2739" spans="1:11" ht="15">
      <c r="A2739"/>
      <c r="B2739"/>
      <c r="C2739"/>
      <c r="D2739"/>
      <c r="E2739"/>
      <c r="F2739"/>
      <c r="G2739"/>
      <c r="H2739"/>
      <c r="I2739"/>
      <c r="J2739"/>
      <c r="K2739"/>
    </row>
    <row r="2740" spans="1:11" ht="15">
      <c r="A2740"/>
      <c r="B2740"/>
      <c r="C2740"/>
      <c r="D2740"/>
      <c r="E2740"/>
      <c r="F2740"/>
      <c r="G2740"/>
      <c r="H2740"/>
      <c r="I2740"/>
      <c r="J2740"/>
      <c r="K2740"/>
    </row>
    <row r="2741" spans="1:11" ht="15">
      <c r="A2741"/>
      <c r="B2741"/>
      <c r="C2741"/>
      <c r="D2741"/>
      <c r="E2741"/>
      <c r="F2741"/>
      <c r="G2741"/>
      <c r="H2741"/>
      <c r="I2741"/>
      <c r="J2741"/>
      <c r="K2741"/>
    </row>
    <row r="2742" spans="1:11" ht="15">
      <c r="A2742"/>
      <c r="B2742"/>
      <c r="C2742"/>
      <c r="D2742"/>
      <c r="E2742"/>
      <c r="F2742"/>
      <c r="G2742"/>
      <c r="H2742"/>
      <c r="I2742"/>
      <c r="J2742"/>
      <c r="K2742"/>
    </row>
    <row r="2743" spans="1:11" ht="15">
      <c r="A2743"/>
      <c r="B2743"/>
      <c r="C2743"/>
      <c r="D2743"/>
      <c r="E2743"/>
      <c r="F2743"/>
      <c r="G2743"/>
      <c r="H2743"/>
      <c r="I2743"/>
      <c r="J2743"/>
      <c r="K2743"/>
    </row>
    <row r="2744" spans="1:11" ht="15">
      <c r="A2744"/>
      <c r="B2744"/>
      <c r="C2744"/>
      <c r="D2744"/>
      <c r="E2744"/>
      <c r="F2744"/>
      <c r="G2744"/>
      <c r="H2744"/>
      <c r="I2744"/>
      <c r="J2744"/>
      <c r="K2744"/>
    </row>
    <row r="2745" spans="1:11" ht="15">
      <c r="A2745"/>
      <c r="B2745"/>
      <c r="C2745"/>
      <c r="D2745"/>
      <c r="E2745"/>
      <c r="F2745"/>
      <c r="G2745"/>
      <c r="H2745"/>
      <c r="I2745"/>
      <c r="J2745"/>
      <c r="K2745"/>
    </row>
    <row r="2746" spans="1:11" ht="15">
      <c r="A2746"/>
      <c r="B2746"/>
      <c r="C2746"/>
      <c r="D2746"/>
      <c r="E2746"/>
      <c r="F2746"/>
      <c r="G2746"/>
      <c r="H2746"/>
      <c r="I2746"/>
      <c r="J2746"/>
      <c r="K2746"/>
    </row>
    <row r="2747" spans="1:11" ht="15">
      <c r="A2747"/>
      <c r="B2747"/>
      <c r="C2747"/>
      <c r="D2747"/>
      <c r="E2747"/>
      <c r="F2747"/>
      <c r="G2747"/>
      <c r="H2747"/>
      <c r="I2747"/>
      <c r="J2747"/>
      <c r="K2747"/>
    </row>
    <row r="2748" spans="1:11" ht="15">
      <c r="A2748"/>
      <c r="B2748"/>
      <c r="C2748"/>
      <c r="D2748"/>
      <c r="E2748"/>
      <c r="F2748"/>
      <c r="G2748"/>
      <c r="H2748"/>
      <c r="I2748"/>
      <c r="J2748"/>
      <c r="K2748"/>
    </row>
    <row r="2749" spans="1:11" ht="15">
      <c r="A2749"/>
      <c r="B2749"/>
      <c r="C2749"/>
      <c r="D2749"/>
      <c r="E2749"/>
      <c r="F2749"/>
      <c r="G2749"/>
      <c r="H2749"/>
      <c r="I2749"/>
      <c r="J2749"/>
      <c r="K2749"/>
    </row>
    <row r="2750" spans="1:11" ht="15">
      <c r="A2750"/>
      <c r="B2750"/>
      <c r="C2750"/>
      <c r="D2750"/>
      <c r="E2750"/>
      <c r="F2750"/>
      <c r="G2750"/>
      <c r="H2750"/>
      <c r="I2750"/>
      <c r="J2750"/>
      <c r="K2750"/>
    </row>
    <row r="2751" spans="1:11" ht="15">
      <c r="A2751"/>
      <c r="B2751"/>
      <c r="C2751"/>
      <c r="D2751"/>
      <c r="E2751"/>
      <c r="F2751"/>
      <c r="G2751"/>
      <c r="H2751"/>
      <c r="I2751"/>
      <c r="J2751"/>
      <c r="K2751"/>
    </row>
    <row r="2752" spans="1:11" ht="15">
      <c r="A2752"/>
      <c r="B2752"/>
      <c r="C2752"/>
      <c r="D2752"/>
      <c r="E2752"/>
      <c r="F2752"/>
      <c r="G2752"/>
      <c r="H2752"/>
      <c r="I2752"/>
      <c r="J2752"/>
      <c r="K2752"/>
    </row>
    <row r="2753" spans="1:11" ht="15">
      <c r="A2753"/>
      <c r="B2753"/>
      <c r="C2753"/>
      <c r="D2753"/>
      <c r="E2753"/>
      <c r="F2753"/>
      <c r="G2753"/>
      <c r="H2753"/>
      <c r="I2753"/>
      <c r="J2753"/>
      <c r="K2753"/>
    </row>
    <row r="2754" spans="1:11" ht="15">
      <c r="A2754"/>
      <c r="B2754"/>
      <c r="C2754"/>
      <c r="D2754"/>
      <c r="E2754"/>
      <c r="F2754"/>
      <c r="G2754"/>
      <c r="H2754"/>
      <c r="I2754"/>
      <c r="J2754"/>
      <c r="K2754"/>
    </row>
    <row r="2755" spans="1:11" ht="15">
      <c r="A2755"/>
      <c r="B2755"/>
      <c r="C2755"/>
      <c r="D2755"/>
      <c r="E2755"/>
      <c r="F2755"/>
      <c r="G2755"/>
      <c r="H2755"/>
      <c r="I2755"/>
      <c r="J2755"/>
      <c r="K2755"/>
    </row>
    <row r="2756" spans="1:11" ht="15">
      <c r="A2756"/>
      <c r="B2756"/>
      <c r="C2756"/>
      <c r="D2756"/>
      <c r="E2756"/>
      <c r="F2756"/>
      <c r="G2756"/>
      <c r="H2756"/>
      <c r="I2756"/>
      <c r="J2756"/>
      <c r="K2756"/>
    </row>
    <row r="2757" spans="1:11" ht="15">
      <c r="A2757"/>
      <c r="B2757"/>
      <c r="C2757"/>
      <c r="D2757"/>
      <c r="E2757"/>
      <c r="F2757"/>
      <c r="G2757"/>
      <c r="H2757"/>
      <c r="I2757"/>
      <c r="J2757"/>
      <c r="K2757"/>
    </row>
    <row r="2758" spans="1:11" ht="15">
      <c r="A2758"/>
      <c r="B2758"/>
      <c r="C2758"/>
      <c r="D2758"/>
      <c r="E2758"/>
      <c r="F2758"/>
      <c r="G2758"/>
      <c r="H2758"/>
      <c r="I2758"/>
      <c r="J2758"/>
      <c r="K2758"/>
    </row>
    <row r="2759" spans="1:11" ht="15">
      <c r="A2759"/>
      <c r="B2759"/>
      <c r="C2759"/>
      <c r="D2759"/>
      <c r="E2759"/>
      <c r="F2759"/>
      <c r="G2759"/>
      <c r="H2759"/>
      <c r="I2759"/>
      <c r="J2759"/>
      <c r="K2759"/>
    </row>
    <row r="2760" spans="1:11" ht="15">
      <c r="A2760"/>
      <c r="B2760"/>
      <c r="C2760"/>
      <c r="D2760"/>
      <c r="E2760"/>
      <c r="F2760"/>
      <c r="G2760"/>
      <c r="H2760"/>
      <c r="I2760"/>
      <c r="J2760"/>
      <c r="K2760"/>
    </row>
    <row r="2761" spans="1:11" ht="15">
      <c r="A2761"/>
      <c r="B2761"/>
      <c r="C2761"/>
      <c r="D2761"/>
      <c r="E2761"/>
      <c r="F2761"/>
      <c r="G2761"/>
      <c r="H2761"/>
      <c r="I2761"/>
      <c r="J2761"/>
      <c r="K2761"/>
    </row>
    <row r="2762" spans="1:11" ht="15">
      <c r="A2762"/>
      <c r="B2762"/>
      <c r="C2762"/>
      <c r="D2762"/>
      <c r="E2762"/>
      <c r="F2762"/>
      <c r="G2762"/>
      <c r="H2762"/>
      <c r="I2762"/>
      <c r="J2762"/>
      <c r="K2762"/>
    </row>
    <row r="2763" spans="1:11" ht="15">
      <c r="A2763"/>
      <c r="B2763"/>
      <c r="C2763"/>
      <c r="D2763"/>
      <c r="E2763"/>
      <c r="F2763"/>
      <c r="G2763"/>
      <c r="H2763"/>
      <c r="I2763"/>
      <c r="J2763"/>
      <c r="K2763"/>
    </row>
    <row r="2764" spans="1:11" ht="15">
      <c r="A2764"/>
      <c r="B2764"/>
      <c r="C2764"/>
      <c r="D2764"/>
      <c r="E2764"/>
      <c r="F2764"/>
      <c r="G2764"/>
      <c r="H2764"/>
      <c r="I2764"/>
      <c r="J2764"/>
      <c r="K2764"/>
    </row>
    <row r="2765" spans="1:11" ht="15">
      <c r="A2765"/>
      <c r="B2765"/>
      <c r="C2765"/>
      <c r="D2765"/>
      <c r="E2765"/>
      <c r="F2765"/>
      <c r="G2765"/>
      <c r="H2765"/>
      <c r="I2765"/>
      <c r="J2765"/>
      <c r="K2765"/>
    </row>
    <row r="2766" spans="1:11" ht="15">
      <c r="A2766"/>
      <c r="B2766"/>
      <c r="C2766"/>
      <c r="D2766"/>
      <c r="E2766"/>
      <c r="F2766"/>
      <c r="G2766"/>
      <c r="H2766"/>
      <c r="I2766"/>
      <c r="J2766"/>
      <c r="K2766"/>
    </row>
    <row r="2767" spans="1:11" ht="15">
      <c r="A2767"/>
      <c r="B2767"/>
      <c r="C2767"/>
      <c r="D2767"/>
      <c r="E2767"/>
      <c r="F2767"/>
      <c r="G2767"/>
      <c r="H2767"/>
      <c r="I2767"/>
      <c r="J2767"/>
      <c r="K2767"/>
    </row>
    <row r="2768" spans="1:11" ht="15">
      <c r="A2768"/>
      <c r="B2768"/>
      <c r="C2768"/>
      <c r="D2768"/>
      <c r="E2768"/>
      <c r="F2768"/>
      <c r="G2768"/>
      <c r="H2768"/>
      <c r="I2768"/>
      <c r="J2768"/>
      <c r="K2768"/>
    </row>
    <row r="2769" spans="1:11" ht="15">
      <c r="A2769"/>
      <c r="B2769"/>
      <c r="C2769"/>
      <c r="D2769"/>
      <c r="E2769"/>
      <c r="F2769"/>
      <c r="G2769"/>
      <c r="H2769"/>
      <c r="I2769"/>
      <c r="J2769"/>
      <c r="K2769"/>
    </row>
    <row r="2770" spans="1:11" ht="15">
      <c r="A2770"/>
      <c r="B2770"/>
      <c r="C2770"/>
      <c r="D2770"/>
      <c r="E2770"/>
      <c r="F2770"/>
      <c r="G2770"/>
      <c r="H2770"/>
      <c r="I2770"/>
      <c r="J2770"/>
      <c r="K2770"/>
    </row>
    <row r="2771" spans="1:11" ht="15">
      <c r="A2771"/>
      <c r="B2771"/>
      <c r="C2771"/>
      <c r="D2771"/>
      <c r="E2771"/>
      <c r="F2771"/>
      <c r="G2771"/>
      <c r="H2771"/>
      <c r="I2771"/>
      <c r="J2771"/>
      <c r="K2771"/>
    </row>
    <row r="2772" spans="1:11" ht="15">
      <c r="A2772"/>
      <c r="B2772"/>
      <c r="C2772"/>
      <c r="D2772"/>
      <c r="E2772"/>
      <c r="F2772"/>
      <c r="G2772"/>
      <c r="H2772"/>
      <c r="I2772"/>
      <c r="J2772"/>
      <c r="K2772"/>
    </row>
    <row r="2773" spans="1:11" ht="15">
      <c r="A2773"/>
      <c r="B2773"/>
      <c r="C2773"/>
      <c r="D2773"/>
      <c r="E2773"/>
      <c r="F2773"/>
      <c r="G2773"/>
      <c r="H2773"/>
      <c r="I2773"/>
      <c r="J2773"/>
      <c r="K2773"/>
    </row>
    <row r="2774" spans="1:11" ht="15">
      <c r="A2774"/>
      <c r="B2774"/>
      <c r="C2774"/>
      <c r="D2774"/>
      <c r="E2774"/>
      <c r="F2774"/>
      <c r="G2774"/>
      <c r="H2774"/>
      <c r="I2774"/>
      <c r="J2774"/>
      <c r="K2774"/>
    </row>
    <row r="2775" spans="1:11" ht="15">
      <c r="A2775"/>
      <c r="B2775"/>
      <c r="C2775"/>
      <c r="D2775"/>
      <c r="E2775"/>
      <c r="F2775"/>
      <c r="G2775"/>
      <c r="H2775"/>
      <c r="I2775"/>
      <c r="J2775"/>
      <c r="K2775"/>
    </row>
    <row r="2776" spans="1:11" ht="15">
      <c r="A2776"/>
      <c r="B2776"/>
      <c r="C2776"/>
      <c r="D2776"/>
      <c r="E2776"/>
      <c r="F2776"/>
      <c r="G2776"/>
      <c r="H2776"/>
      <c r="I2776"/>
      <c r="J2776"/>
      <c r="K2776"/>
    </row>
    <row r="2777" spans="1:11" ht="15">
      <c r="A2777"/>
      <c r="B2777"/>
      <c r="C2777"/>
      <c r="D2777"/>
      <c r="E2777"/>
      <c r="F2777"/>
      <c r="G2777"/>
      <c r="H2777"/>
      <c r="I2777"/>
      <c r="J2777"/>
      <c r="K2777"/>
    </row>
    <row r="2778" spans="1:11" ht="15">
      <c r="A2778"/>
      <c r="B2778"/>
      <c r="C2778"/>
      <c r="D2778"/>
      <c r="E2778"/>
      <c r="F2778"/>
      <c r="G2778"/>
      <c r="H2778"/>
      <c r="I2778"/>
      <c r="J2778"/>
      <c r="K2778"/>
    </row>
    <row r="2779" spans="1:11" ht="15">
      <c r="A2779"/>
      <c r="B2779"/>
      <c r="C2779"/>
      <c r="D2779"/>
      <c r="E2779"/>
      <c r="F2779"/>
      <c r="G2779"/>
      <c r="H2779"/>
      <c r="I2779"/>
      <c r="J2779"/>
      <c r="K2779"/>
    </row>
    <row r="2780" spans="1:11" ht="15">
      <c r="A2780"/>
      <c r="B2780"/>
      <c r="C2780"/>
      <c r="D2780"/>
      <c r="E2780"/>
      <c r="F2780"/>
      <c r="G2780"/>
      <c r="H2780"/>
      <c r="I2780"/>
      <c r="J2780"/>
      <c r="K2780"/>
    </row>
    <row r="2781" spans="1:11" ht="15">
      <c r="A2781"/>
      <c r="B2781"/>
      <c r="C2781"/>
      <c r="D2781"/>
      <c r="E2781"/>
      <c r="F2781"/>
      <c r="G2781"/>
      <c r="H2781"/>
      <c r="I2781"/>
      <c r="J2781"/>
      <c r="K2781"/>
    </row>
    <row r="2782" spans="1:11" ht="15">
      <c r="A2782"/>
      <c r="B2782"/>
      <c r="C2782"/>
      <c r="D2782"/>
      <c r="E2782"/>
      <c r="F2782"/>
      <c r="G2782"/>
      <c r="H2782"/>
      <c r="I2782"/>
      <c r="J2782"/>
      <c r="K2782"/>
    </row>
    <row r="2783" spans="1:11" ht="15">
      <c r="A2783"/>
      <c r="B2783"/>
      <c r="C2783"/>
      <c r="D2783"/>
      <c r="E2783"/>
      <c r="F2783"/>
      <c r="G2783"/>
      <c r="H2783"/>
      <c r="I2783"/>
      <c r="J2783"/>
      <c r="K2783"/>
    </row>
    <row r="2784" spans="1:11" ht="15">
      <c r="A2784"/>
      <c r="B2784"/>
      <c r="C2784"/>
      <c r="D2784"/>
      <c r="E2784"/>
      <c r="F2784"/>
      <c r="G2784"/>
      <c r="H2784"/>
      <c r="I2784"/>
      <c r="J2784"/>
      <c r="K2784"/>
    </row>
    <row r="2785" spans="1:11" ht="15">
      <c r="A2785"/>
      <c r="B2785"/>
      <c r="C2785"/>
      <c r="D2785"/>
      <c r="E2785"/>
      <c r="F2785"/>
      <c r="G2785"/>
      <c r="H2785"/>
      <c r="I2785"/>
      <c r="J2785"/>
      <c r="K2785"/>
    </row>
    <row r="2786" spans="1:11" ht="15">
      <c r="A2786"/>
      <c r="B2786"/>
      <c r="C2786"/>
      <c r="D2786"/>
      <c r="E2786"/>
      <c r="F2786"/>
      <c r="G2786"/>
      <c r="H2786"/>
      <c r="I2786"/>
      <c r="J2786"/>
      <c r="K2786"/>
    </row>
    <row r="2787" spans="1:11" ht="15">
      <c r="A2787"/>
      <c r="B2787"/>
      <c r="C2787"/>
      <c r="D2787"/>
      <c r="E2787"/>
      <c r="F2787"/>
      <c r="G2787"/>
      <c r="H2787"/>
      <c r="I2787"/>
      <c r="J2787"/>
      <c r="K2787"/>
    </row>
    <row r="2788" spans="1:11" ht="15">
      <c r="A2788"/>
      <c r="B2788"/>
      <c r="C2788"/>
      <c r="D2788"/>
      <c r="E2788"/>
      <c r="F2788"/>
      <c r="G2788"/>
      <c r="H2788"/>
      <c r="I2788"/>
      <c r="J2788"/>
      <c r="K2788"/>
    </row>
    <row r="2789" spans="1:11" ht="15">
      <c r="A2789"/>
      <c r="B2789"/>
      <c r="C2789"/>
      <c r="D2789"/>
      <c r="E2789"/>
      <c r="F2789"/>
      <c r="G2789"/>
      <c r="H2789"/>
      <c r="I2789"/>
      <c r="J2789"/>
      <c r="K2789"/>
    </row>
    <row r="2790" spans="1:11" ht="15">
      <c r="A2790"/>
      <c r="B2790"/>
      <c r="C2790"/>
      <c r="D2790"/>
      <c r="E2790"/>
      <c r="F2790"/>
      <c r="G2790"/>
      <c r="H2790"/>
      <c r="I2790"/>
      <c r="J2790"/>
      <c r="K2790"/>
    </row>
    <row r="2791" spans="1:11" ht="15">
      <c r="A2791"/>
      <c r="B2791"/>
      <c r="C2791"/>
      <c r="D2791"/>
      <c r="E2791"/>
      <c r="F2791"/>
      <c r="G2791"/>
      <c r="H2791"/>
      <c r="I2791"/>
      <c r="J2791"/>
      <c r="K2791"/>
    </row>
    <row r="2792" spans="1:11" ht="15">
      <c r="A2792"/>
      <c r="B2792"/>
      <c r="C2792"/>
      <c r="D2792"/>
      <c r="E2792"/>
      <c r="F2792"/>
      <c r="G2792"/>
      <c r="H2792"/>
      <c r="I2792"/>
      <c r="J2792"/>
      <c r="K2792"/>
    </row>
    <row r="2793" spans="1:11" ht="15">
      <c r="A2793"/>
      <c r="B2793"/>
      <c r="C2793"/>
      <c r="D2793"/>
      <c r="E2793"/>
      <c r="F2793"/>
      <c r="G2793"/>
      <c r="H2793"/>
      <c r="I2793"/>
      <c r="J2793"/>
      <c r="K2793"/>
    </row>
    <row r="2794" spans="1:11" ht="15">
      <c r="A2794"/>
      <c r="B2794"/>
      <c r="C2794"/>
      <c r="D2794"/>
      <c r="E2794"/>
      <c r="F2794"/>
      <c r="G2794"/>
      <c r="H2794"/>
      <c r="I2794"/>
      <c r="J2794"/>
      <c r="K2794"/>
    </row>
    <row r="2795" spans="1:11" ht="15">
      <c r="A2795"/>
      <c r="B2795"/>
      <c r="C2795"/>
      <c r="D2795"/>
      <c r="E2795"/>
      <c r="F2795"/>
      <c r="G2795"/>
      <c r="H2795"/>
      <c r="I2795"/>
      <c r="J2795"/>
      <c r="K2795"/>
    </row>
    <row r="2796" spans="1:11" ht="15">
      <c r="A2796"/>
      <c r="B2796"/>
      <c r="C2796"/>
      <c r="D2796"/>
      <c r="E2796"/>
      <c r="F2796"/>
      <c r="G2796"/>
      <c r="H2796"/>
      <c r="I2796"/>
      <c r="J2796"/>
      <c r="K2796"/>
    </row>
    <row r="2797" spans="1:11" ht="15">
      <c r="A2797"/>
      <c r="B2797"/>
      <c r="C2797"/>
      <c r="D2797"/>
      <c r="E2797"/>
      <c r="F2797"/>
      <c r="G2797"/>
      <c r="H2797"/>
      <c r="I2797"/>
      <c r="J2797"/>
      <c r="K2797"/>
    </row>
    <row r="2798" spans="1:11" ht="15">
      <c r="A2798"/>
      <c r="B2798"/>
      <c r="C2798"/>
      <c r="D2798"/>
      <c r="E2798"/>
      <c r="F2798"/>
      <c r="G2798"/>
      <c r="H2798"/>
      <c r="I2798"/>
      <c r="J2798"/>
      <c r="K2798"/>
    </row>
    <row r="2799" spans="1:11" ht="15">
      <c r="A2799"/>
      <c r="B2799"/>
      <c r="C2799"/>
      <c r="D2799"/>
      <c r="E2799"/>
      <c r="F2799"/>
      <c r="G2799"/>
      <c r="H2799"/>
      <c r="I2799"/>
      <c r="J2799"/>
      <c r="K2799"/>
    </row>
    <row r="2800" spans="1:11" ht="15">
      <c r="A2800"/>
      <c r="B2800"/>
      <c r="C2800"/>
      <c r="D2800"/>
      <c r="E2800"/>
      <c r="F2800"/>
      <c r="G2800"/>
      <c r="H2800"/>
      <c r="I2800"/>
      <c r="J2800"/>
      <c r="K2800"/>
    </row>
    <row r="2801" spans="1:11" ht="15">
      <c r="A2801"/>
      <c r="B2801"/>
      <c r="C2801"/>
      <c r="D2801"/>
      <c r="E2801"/>
      <c r="F2801"/>
      <c r="G2801"/>
      <c r="H2801"/>
      <c r="I2801"/>
      <c r="J2801"/>
      <c r="K2801"/>
    </row>
    <row r="2802" spans="1:11" ht="15">
      <c r="A2802"/>
      <c r="B2802"/>
      <c r="C2802"/>
      <c r="D2802"/>
      <c r="E2802"/>
      <c r="F2802"/>
      <c r="G2802"/>
      <c r="H2802"/>
      <c r="I2802"/>
      <c r="J2802"/>
      <c r="K2802"/>
    </row>
    <row r="2803" spans="1:11" ht="15">
      <c r="A2803"/>
      <c r="B2803"/>
      <c r="C2803"/>
      <c r="D2803"/>
      <c r="E2803"/>
      <c r="F2803"/>
      <c r="G2803"/>
      <c r="H2803"/>
      <c r="I2803"/>
      <c r="J2803"/>
      <c r="K2803"/>
    </row>
    <row r="2804" spans="1:11" ht="15">
      <c r="A2804"/>
      <c r="B2804"/>
      <c r="C2804"/>
      <c r="D2804"/>
      <c r="E2804"/>
      <c r="F2804"/>
      <c r="G2804"/>
      <c r="H2804"/>
      <c r="I2804"/>
      <c r="J2804"/>
      <c r="K2804"/>
    </row>
    <row r="2805" spans="1:11" ht="15">
      <c r="A2805"/>
      <c r="B2805"/>
      <c r="C2805"/>
      <c r="D2805"/>
      <c r="E2805"/>
      <c r="F2805"/>
      <c r="G2805"/>
      <c r="H2805"/>
      <c r="I2805"/>
      <c r="J2805"/>
      <c r="K2805"/>
    </row>
    <row r="2806" spans="1:11" ht="15">
      <c r="A2806"/>
      <c r="B2806"/>
      <c r="C2806"/>
      <c r="D2806"/>
      <c r="E2806"/>
      <c r="F2806"/>
      <c r="G2806"/>
      <c r="H2806"/>
      <c r="I2806"/>
      <c r="J2806"/>
      <c r="K2806"/>
    </row>
    <row r="2807" spans="1:11" ht="15">
      <c r="A2807"/>
      <c r="B2807"/>
      <c r="C2807"/>
      <c r="D2807"/>
      <c r="E2807"/>
      <c r="F2807"/>
      <c r="G2807"/>
      <c r="H2807"/>
      <c r="I2807"/>
      <c r="J2807"/>
      <c r="K2807"/>
    </row>
    <row r="2808" spans="1:11" ht="15">
      <c r="A2808"/>
      <c r="B2808"/>
      <c r="C2808"/>
      <c r="D2808"/>
      <c r="E2808"/>
      <c r="F2808"/>
      <c r="G2808"/>
      <c r="H2808"/>
      <c r="I2808"/>
      <c r="J2808"/>
      <c r="K2808"/>
    </row>
    <row r="2809" spans="1:11" ht="15">
      <c r="A2809"/>
      <c r="B2809"/>
      <c r="C2809"/>
      <c r="D2809"/>
      <c r="E2809"/>
      <c r="F2809"/>
      <c r="G2809"/>
      <c r="H2809"/>
      <c r="I2809"/>
      <c r="J2809"/>
      <c r="K2809"/>
    </row>
    <row r="2810" spans="1:11" ht="15">
      <c r="A2810"/>
      <c r="B2810"/>
      <c r="C2810"/>
      <c r="D2810"/>
      <c r="E2810"/>
      <c r="F2810"/>
      <c r="G2810"/>
      <c r="H2810"/>
      <c r="I2810"/>
      <c r="J2810"/>
      <c r="K2810"/>
    </row>
    <row r="2811" spans="1:11" ht="15">
      <c r="A2811"/>
      <c r="B2811"/>
      <c r="C2811"/>
      <c r="D2811"/>
      <c r="E2811"/>
      <c r="F2811"/>
      <c r="G2811"/>
      <c r="H2811"/>
      <c r="I2811"/>
      <c r="J2811"/>
      <c r="K2811"/>
    </row>
    <row r="2812" spans="1:11" ht="15">
      <c r="A2812"/>
      <c r="B2812"/>
      <c r="C2812"/>
      <c r="D2812"/>
      <c r="E2812"/>
      <c r="F2812"/>
      <c r="G2812"/>
      <c r="H2812"/>
      <c r="I2812"/>
      <c r="J2812"/>
      <c r="K2812"/>
    </row>
    <row r="2813" spans="1:11" ht="15">
      <c r="A2813"/>
      <c r="B2813"/>
      <c r="C2813"/>
      <c r="D2813"/>
      <c r="E2813"/>
      <c r="F2813"/>
      <c r="G2813"/>
      <c r="H2813"/>
      <c r="I2813"/>
      <c r="J2813"/>
      <c r="K2813"/>
    </row>
    <row r="2814" spans="1:11" ht="15">
      <c r="A2814"/>
      <c r="B2814"/>
      <c r="C2814"/>
      <c r="D2814"/>
      <c r="E2814"/>
      <c r="F2814"/>
      <c r="G2814"/>
      <c r="H2814"/>
      <c r="I2814"/>
      <c r="J2814"/>
      <c r="K2814"/>
    </row>
    <row r="2815" spans="1:11" ht="15">
      <c r="A2815"/>
      <c r="B2815"/>
      <c r="C2815"/>
      <c r="D2815"/>
      <c r="E2815"/>
      <c r="F2815"/>
      <c r="G2815"/>
      <c r="H2815"/>
      <c r="I2815"/>
      <c r="J2815"/>
      <c r="K2815"/>
    </row>
    <row r="2816" spans="1:11" ht="15">
      <c r="A2816"/>
      <c r="B2816"/>
      <c r="C2816"/>
      <c r="D2816"/>
      <c r="E2816"/>
      <c r="F2816"/>
      <c r="G2816"/>
      <c r="H2816"/>
      <c r="I2816"/>
      <c r="J2816"/>
      <c r="K2816"/>
    </row>
    <row r="2817" spans="1:11" ht="15">
      <c r="A2817"/>
      <c r="B2817"/>
      <c r="C2817"/>
      <c r="D2817"/>
      <c r="E2817"/>
      <c r="F2817"/>
      <c r="G2817"/>
      <c r="H2817"/>
      <c r="I2817"/>
      <c r="J2817"/>
      <c r="K2817"/>
    </row>
    <row r="2818" spans="1:11" ht="15">
      <c r="A2818"/>
      <c r="B2818"/>
      <c r="C2818"/>
      <c r="D2818"/>
      <c r="E2818"/>
      <c r="F2818"/>
      <c r="G2818"/>
      <c r="H2818"/>
      <c r="I2818"/>
      <c r="J2818"/>
      <c r="K2818"/>
    </row>
    <row r="2819" spans="1:11" ht="15">
      <c r="A2819"/>
      <c r="B2819"/>
      <c r="C2819"/>
      <c r="D2819"/>
      <c r="E2819"/>
      <c r="F2819"/>
      <c r="G2819"/>
      <c r="H2819"/>
      <c r="I2819"/>
      <c r="J2819"/>
      <c r="K2819"/>
    </row>
    <row r="2820" spans="1:11" ht="15">
      <c r="A2820"/>
      <c r="B2820"/>
      <c r="C2820"/>
      <c r="D2820"/>
      <c r="E2820"/>
      <c r="F2820"/>
      <c r="G2820"/>
      <c r="H2820"/>
      <c r="I2820"/>
      <c r="J2820"/>
      <c r="K2820"/>
    </row>
    <row r="2821" spans="1:11" ht="15">
      <c r="A2821"/>
      <c r="B2821"/>
      <c r="C2821"/>
      <c r="D2821"/>
      <c r="E2821"/>
      <c r="F2821"/>
      <c r="G2821"/>
      <c r="H2821"/>
      <c r="I2821"/>
      <c r="J2821"/>
      <c r="K2821"/>
    </row>
    <row r="2822" spans="1:11" ht="15">
      <c r="A2822"/>
      <c r="B2822"/>
      <c r="C2822"/>
      <c r="D2822"/>
      <c r="E2822"/>
      <c r="F2822"/>
      <c r="G2822"/>
      <c r="H2822"/>
      <c r="I2822"/>
      <c r="J2822"/>
      <c r="K2822"/>
    </row>
    <row r="2823" spans="1:11" ht="15">
      <c r="A2823"/>
      <c r="B2823"/>
      <c r="C2823"/>
      <c r="D2823"/>
      <c r="E2823"/>
      <c r="F2823"/>
      <c r="G2823"/>
      <c r="H2823"/>
      <c r="I2823"/>
      <c r="J2823"/>
      <c r="K2823"/>
    </row>
    <row r="2824" spans="1:11" ht="15">
      <c r="A2824"/>
      <c r="B2824"/>
      <c r="C2824"/>
      <c r="D2824"/>
      <c r="E2824"/>
      <c r="F2824"/>
      <c r="G2824"/>
      <c r="H2824"/>
      <c r="I2824"/>
      <c r="J2824"/>
      <c r="K2824"/>
    </row>
    <row r="2825" spans="1:11" ht="15">
      <c r="A2825"/>
      <c r="B2825"/>
      <c r="C2825"/>
      <c r="D2825"/>
      <c r="E2825"/>
      <c r="F2825"/>
      <c r="G2825"/>
      <c r="H2825"/>
      <c r="I2825"/>
      <c r="J2825"/>
      <c r="K2825"/>
    </row>
    <row r="2826" spans="1:11" ht="15">
      <c r="A2826"/>
      <c r="B2826"/>
      <c r="C2826"/>
      <c r="D2826"/>
      <c r="E2826"/>
      <c r="F2826"/>
      <c r="G2826"/>
      <c r="H2826"/>
      <c r="I2826"/>
      <c r="J2826"/>
      <c r="K2826"/>
    </row>
    <row r="2827" spans="1:11" ht="15">
      <c r="A2827"/>
      <c r="B2827"/>
      <c r="C2827"/>
      <c r="D2827"/>
      <c r="E2827"/>
      <c r="F2827"/>
      <c r="G2827"/>
      <c r="H2827"/>
      <c r="I2827"/>
      <c r="J2827"/>
      <c r="K2827"/>
    </row>
    <row r="2828" spans="1:11" ht="15">
      <c r="A2828"/>
      <c r="B2828"/>
      <c r="C2828"/>
      <c r="D2828"/>
      <c r="E2828"/>
      <c r="F2828"/>
      <c r="G2828"/>
      <c r="H2828"/>
      <c r="I2828"/>
      <c r="J2828"/>
      <c r="K2828"/>
    </row>
    <row r="2829" spans="1:11" ht="15">
      <c r="A2829"/>
      <c r="B2829"/>
      <c r="C2829"/>
      <c r="D2829"/>
      <c r="E2829"/>
      <c r="F2829"/>
      <c r="G2829"/>
      <c r="H2829"/>
      <c r="I2829"/>
      <c r="J2829"/>
      <c r="K2829"/>
    </row>
    <row r="2830" spans="1:11" ht="15">
      <c r="A2830"/>
      <c r="B2830"/>
      <c r="C2830"/>
      <c r="D2830"/>
      <c r="E2830"/>
      <c r="F2830"/>
      <c r="G2830"/>
      <c r="H2830"/>
      <c r="I2830"/>
      <c r="J2830"/>
      <c r="K2830"/>
    </row>
    <row r="2831" spans="1:11" ht="15">
      <c r="A2831"/>
      <c r="B2831"/>
      <c r="C2831"/>
      <c r="D2831"/>
      <c r="E2831"/>
      <c r="F2831"/>
      <c r="G2831"/>
      <c r="H2831"/>
      <c r="I2831"/>
      <c r="J2831"/>
      <c r="K2831"/>
    </row>
    <row r="2832" spans="1:11" ht="15">
      <c r="A2832"/>
      <c r="B2832"/>
      <c r="C2832"/>
      <c r="D2832"/>
      <c r="E2832"/>
      <c r="F2832"/>
      <c r="G2832"/>
      <c r="H2832"/>
      <c r="I2832"/>
      <c r="J2832"/>
      <c r="K2832"/>
    </row>
    <row r="2833" spans="1:11" ht="15">
      <c r="A2833"/>
      <c r="B2833"/>
      <c r="C2833"/>
      <c r="D2833"/>
      <c r="E2833"/>
      <c r="F2833"/>
      <c r="G2833"/>
      <c r="H2833"/>
      <c r="I2833"/>
      <c r="J2833"/>
      <c r="K2833"/>
    </row>
    <row r="2834" spans="1:11" ht="15">
      <c r="A2834"/>
      <c r="B2834"/>
      <c r="C2834"/>
      <c r="D2834"/>
      <c r="E2834"/>
      <c r="F2834"/>
      <c r="G2834"/>
      <c r="H2834"/>
      <c r="I2834"/>
      <c r="J2834"/>
      <c r="K2834"/>
    </row>
    <row r="2835" spans="1:11" ht="15">
      <c r="A2835"/>
      <c r="B2835"/>
      <c r="C2835"/>
      <c r="D2835"/>
      <c r="E2835"/>
      <c r="F2835"/>
      <c r="G2835"/>
      <c r="H2835"/>
      <c r="I2835"/>
      <c r="J2835"/>
      <c r="K2835"/>
    </row>
    <row r="2836" spans="1:11" ht="15">
      <c r="A2836"/>
      <c r="B2836"/>
      <c r="C2836"/>
      <c r="D2836"/>
      <c r="E2836"/>
      <c r="F2836"/>
      <c r="G2836"/>
      <c r="H2836"/>
      <c r="I2836"/>
      <c r="J2836"/>
      <c r="K2836"/>
    </row>
    <row r="2837" spans="1:11" ht="15">
      <c r="A2837"/>
      <c r="B2837"/>
      <c r="C2837"/>
      <c r="D2837"/>
      <c r="E2837"/>
      <c r="F2837"/>
      <c r="G2837"/>
      <c r="H2837"/>
      <c r="I2837"/>
      <c r="J2837"/>
      <c r="K2837"/>
    </row>
    <row r="2838" spans="1:11" ht="15">
      <c r="A2838"/>
      <c r="B2838"/>
      <c r="C2838"/>
      <c r="D2838"/>
      <c r="E2838"/>
      <c r="F2838"/>
      <c r="G2838"/>
      <c r="H2838"/>
      <c r="I2838"/>
      <c r="J2838"/>
      <c r="K2838"/>
    </row>
    <row r="2839" spans="1:11" ht="15">
      <c r="A2839"/>
      <c r="B2839"/>
      <c r="C2839"/>
      <c r="D2839"/>
      <c r="E2839"/>
      <c r="F2839"/>
      <c r="G2839"/>
      <c r="H2839"/>
      <c r="I2839"/>
      <c r="J2839"/>
      <c r="K2839"/>
    </row>
    <row r="2840" spans="1:11" ht="15">
      <c r="A2840"/>
      <c r="B2840"/>
      <c r="C2840"/>
      <c r="D2840"/>
      <c r="E2840"/>
      <c r="F2840"/>
      <c r="G2840"/>
      <c r="H2840"/>
      <c r="I2840"/>
      <c r="J2840"/>
      <c r="K2840"/>
    </row>
    <row r="2841" spans="1:11" ht="15">
      <c r="A2841"/>
      <c r="B2841"/>
      <c r="C2841"/>
      <c r="D2841"/>
      <c r="E2841"/>
      <c r="F2841"/>
      <c r="G2841"/>
      <c r="H2841"/>
      <c r="I2841"/>
      <c r="J2841"/>
      <c r="K2841"/>
    </row>
    <row r="2842" spans="1:11" ht="15">
      <c r="A2842"/>
      <c r="B2842"/>
      <c r="C2842"/>
      <c r="D2842"/>
      <c r="E2842"/>
      <c r="F2842"/>
      <c r="G2842"/>
      <c r="H2842"/>
      <c r="I2842"/>
      <c r="J2842"/>
      <c r="K2842"/>
    </row>
    <row r="2843" spans="1:11" ht="15">
      <c r="A2843"/>
      <c r="B2843"/>
      <c r="C2843"/>
      <c r="D2843"/>
      <c r="E2843"/>
      <c r="F2843"/>
      <c r="G2843"/>
      <c r="H2843"/>
      <c r="I2843"/>
      <c r="J2843"/>
      <c r="K2843"/>
    </row>
    <row r="2844" spans="1:11" ht="15">
      <c r="A2844"/>
      <c r="B2844"/>
      <c r="C2844"/>
      <c r="D2844"/>
      <c r="E2844"/>
      <c r="F2844"/>
      <c r="G2844"/>
      <c r="H2844"/>
      <c r="I2844"/>
      <c r="J2844"/>
      <c r="K2844"/>
    </row>
    <row r="2845" spans="1:11" ht="15">
      <c r="A2845"/>
      <c r="B2845"/>
      <c r="C2845"/>
      <c r="D2845"/>
      <c r="E2845"/>
      <c r="F2845"/>
      <c r="G2845"/>
      <c r="H2845"/>
      <c r="I2845"/>
      <c r="J2845"/>
      <c r="K2845"/>
    </row>
    <row r="2846" spans="1:11" ht="15">
      <c r="A2846"/>
      <c r="B2846"/>
      <c r="C2846"/>
      <c r="D2846"/>
      <c r="E2846"/>
      <c r="F2846"/>
      <c r="G2846"/>
      <c r="H2846"/>
      <c r="I2846"/>
      <c r="J2846"/>
      <c r="K2846"/>
    </row>
    <row r="2847" spans="1:11" ht="15">
      <c r="A2847"/>
      <c r="B2847"/>
      <c r="C2847"/>
      <c r="D2847"/>
      <c r="E2847"/>
      <c r="F2847"/>
      <c r="G2847"/>
      <c r="H2847"/>
      <c r="I2847"/>
      <c r="J2847"/>
      <c r="K2847"/>
    </row>
    <row r="2848" spans="1:11" ht="15">
      <c r="A2848"/>
      <c r="B2848"/>
      <c r="C2848"/>
      <c r="D2848"/>
      <c r="E2848"/>
      <c r="F2848"/>
      <c r="G2848"/>
      <c r="H2848"/>
      <c r="I2848"/>
      <c r="J2848"/>
      <c r="K2848"/>
    </row>
    <row r="2849" spans="1:11" ht="15">
      <c r="A2849"/>
      <c r="B2849"/>
      <c r="C2849"/>
      <c r="D2849"/>
      <c r="E2849"/>
      <c r="F2849"/>
      <c r="G2849"/>
      <c r="H2849"/>
      <c r="I2849"/>
      <c r="J2849"/>
      <c r="K2849"/>
    </row>
    <row r="2850" spans="1:11" ht="15">
      <c r="A2850"/>
      <c r="B2850"/>
      <c r="C2850"/>
      <c r="D2850"/>
      <c r="E2850"/>
      <c r="F2850"/>
      <c r="G2850"/>
      <c r="H2850"/>
      <c r="I2850"/>
      <c r="J2850"/>
      <c r="K2850"/>
    </row>
    <row r="2851" spans="1:11" ht="15">
      <c r="A2851"/>
      <c r="B2851"/>
      <c r="C2851"/>
      <c r="D2851"/>
      <c r="E2851"/>
      <c r="F2851"/>
      <c r="G2851"/>
      <c r="H2851"/>
      <c r="I2851"/>
      <c r="J2851"/>
      <c r="K2851"/>
    </row>
    <row r="2852" spans="1:11" ht="15">
      <c r="A2852"/>
      <c r="B2852"/>
      <c r="C2852"/>
      <c r="D2852"/>
      <c r="E2852"/>
      <c r="F2852"/>
      <c r="G2852"/>
      <c r="H2852"/>
      <c r="I2852"/>
      <c r="J2852"/>
      <c r="K2852"/>
    </row>
    <row r="2853" spans="1:11" ht="15">
      <c r="A2853"/>
      <c r="B2853"/>
      <c r="C2853"/>
      <c r="D2853"/>
      <c r="E2853"/>
      <c r="F2853"/>
      <c r="G2853"/>
      <c r="H2853"/>
      <c r="I2853"/>
      <c r="J2853"/>
      <c r="K2853"/>
    </row>
    <row r="2854" spans="1:11" ht="15">
      <c r="A2854"/>
      <c r="B2854"/>
      <c r="C2854"/>
      <c r="D2854"/>
      <c r="E2854"/>
      <c r="F2854"/>
      <c r="G2854"/>
      <c r="H2854"/>
      <c r="I2854"/>
      <c r="J2854"/>
      <c r="K2854"/>
    </row>
    <row r="2855" spans="1:11" ht="15">
      <c r="A2855"/>
      <c r="B2855"/>
      <c r="C2855"/>
      <c r="D2855"/>
      <c r="E2855"/>
      <c r="F2855"/>
      <c r="G2855"/>
      <c r="H2855"/>
      <c r="I2855"/>
      <c r="J2855"/>
      <c r="K2855"/>
    </row>
    <row r="2856" spans="1:11" ht="15">
      <c r="A2856"/>
      <c r="B2856"/>
      <c r="C2856"/>
      <c r="D2856"/>
      <c r="E2856"/>
      <c r="F2856"/>
      <c r="G2856"/>
      <c r="H2856"/>
      <c r="I2856"/>
      <c r="J2856"/>
      <c r="K2856"/>
    </row>
    <row r="2857" spans="1:11" ht="15">
      <c r="A2857"/>
      <c r="B2857"/>
      <c r="C2857"/>
      <c r="D2857"/>
      <c r="E2857"/>
      <c r="F2857"/>
      <c r="G2857"/>
      <c r="H2857"/>
      <c r="I2857"/>
      <c r="J2857"/>
      <c r="K2857"/>
    </row>
    <row r="2858" spans="1:11" ht="15">
      <c r="A2858"/>
      <c r="B2858"/>
      <c r="C2858"/>
      <c r="D2858"/>
      <c r="E2858"/>
      <c r="F2858"/>
      <c r="G2858"/>
      <c r="H2858"/>
      <c r="I2858"/>
      <c r="J2858"/>
      <c r="K2858"/>
    </row>
    <row r="2859" spans="1:11" ht="15">
      <c r="A2859"/>
      <c r="B2859"/>
      <c r="C2859"/>
      <c r="D2859"/>
      <c r="E2859"/>
      <c r="F2859"/>
      <c r="G2859"/>
      <c r="H2859"/>
      <c r="I2859"/>
      <c r="J2859"/>
      <c r="K2859"/>
    </row>
    <row r="2860" spans="1:11" ht="15">
      <c r="A2860"/>
      <c r="B2860"/>
      <c r="C2860"/>
      <c r="D2860"/>
      <c r="E2860"/>
      <c r="F2860"/>
      <c r="G2860"/>
      <c r="H2860"/>
      <c r="I2860"/>
      <c r="J2860"/>
      <c r="K2860"/>
    </row>
    <row r="2861" spans="1:11" ht="15">
      <c r="A2861"/>
      <c r="B2861"/>
      <c r="C2861"/>
      <c r="D2861"/>
      <c r="E2861"/>
      <c r="F2861"/>
      <c r="G2861"/>
      <c r="H2861"/>
      <c r="I2861"/>
      <c r="J2861"/>
      <c r="K2861"/>
    </row>
    <row r="2862" spans="1:11" ht="15">
      <c r="A2862"/>
      <c r="B2862"/>
      <c r="C2862"/>
      <c r="D2862"/>
      <c r="E2862"/>
      <c r="F2862"/>
      <c r="G2862"/>
      <c r="H2862"/>
      <c r="I2862"/>
      <c r="J2862"/>
      <c r="K2862"/>
    </row>
    <row r="2863" spans="1:11" ht="15">
      <c r="A2863"/>
      <c r="B2863"/>
      <c r="C2863"/>
      <c r="D2863"/>
      <c r="E2863"/>
      <c r="F2863"/>
      <c r="G2863"/>
      <c r="H2863"/>
      <c r="I2863"/>
      <c r="J2863"/>
      <c r="K2863"/>
    </row>
    <row r="2864" spans="1:11" ht="15">
      <c r="A2864"/>
      <c r="B2864"/>
      <c r="C2864"/>
      <c r="D2864"/>
      <c r="E2864"/>
      <c r="F2864"/>
      <c r="G2864"/>
      <c r="H2864"/>
      <c r="I2864"/>
      <c r="J2864"/>
      <c r="K2864"/>
    </row>
    <row r="2865" spans="1:11" ht="15">
      <c r="A2865"/>
      <c r="B2865"/>
      <c r="C2865"/>
      <c r="D2865"/>
      <c r="E2865"/>
      <c r="F2865"/>
      <c r="G2865"/>
      <c r="H2865"/>
      <c r="I2865"/>
      <c r="J2865"/>
      <c r="K2865"/>
    </row>
    <row r="2866" spans="1:11" ht="15">
      <c r="A2866"/>
      <c r="B2866"/>
      <c r="C2866"/>
      <c r="D2866"/>
      <c r="E2866"/>
      <c r="F2866"/>
      <c r="G2866"/>
      <c r="H2866"/>
      <c r="I2866"/>
      <c r="J2866"/>
      <c r="K2866"/>
    </row>
    <row r="2867" spans="1:11" ht="15">
      <c r="A2867"/>
      <c r="B2867"/>
      <c r="C2867"/>
      <c r="D2867"/>
      <c r="E2867"/>
      <c r="F2867"/>
      <c r="G2867"/>
      <c r="H2867"/>
      <c r="I2867"/>
      <c r="J2867"/>
      <c r="K2867"/>
    </row>
    <row r="2868" spans="1:11" ht="15">
      <c r="A2868"/>
      <c r="B2868"/>
      <c r="C2868"/>
      <c r="D2868"/>
      <c r="E2868"/>
      <c r="F2868"/>
      <c r="G2868"/>
      <c r="H2868"/>
      <c r="I2868"/>
      <c r="J2868"/>
      <c r="K2868"/>
    </row>
    <row r="2869" spans="1:11" ht="15">
      <c r="A2869"/>
      <c r="B2869"/>
      <c r="C2869"/>
      <c r="D2869"/>
      <c r="E2869"/>
      <c r="F2869"/>
      <c r="G2869"/>
      <c r="H2869"/>
      <c r="I2869"/>
      <c r="J2869"/>
      <c r="K2869"/>
    </row>
    <row r="2870" spans="1:11" ht="15">
      <c r="A2870"/>
      <c r="B2870"/>
      <c r="C2870"/>
      <c r="D2870"/>
      <c r="E2870"/>
      <c r="F2870"/>
      <c r="G2870"/>
      <c r="H2870"/>
      <c r="I2870"/>
      <c r="J2870"/>
      <c r="K2870"/>
    </row>
    <row r="2871" spans="1:11" ht="15">
      <c r="A2871"/>
      <c r="B2871"/>
      <c r="C2871"/>
      <c r="D2871"/>
      <c r="E2871"/>
      <c r="F2871"/>
      <c r="G2871"/>
      <c r="H2871"/>
      <c r="I2871"/>
      <c r="J2871"/>
      <c r="K2871"/>
    </row>
    <row r="2872" spans="1:11" ht="15">
      <c r="A2872"/>
      <c r="B2872"/>
      <c r="C2872"/>
      <c r="D2872"/>
      <c r="E2872"/>
      <c r="F2872"/>
      <c r="G2872"/>
      <c r="H2872"/>
      <c r="I2872"/>
      <c r="J2872"/>
      <c r="K2872"/>
    </row>
    <row r="2873" spans="1:11" ht="15">
      <c r="A2873"/>
      <c r="B2873"/>
      <c r="C2873"/>
      <c r="D2873"/>
      <c r="E2873"/>
      <c r="F2873"/>
      <c r="G2873"/>
      <c r="H2873"/>
      <c r="I2873"/>
      <c r="J2873"/>
      <c r="K2873"/>
    </row>
    <row r="2874" spans="1:11" ht="15">
      <c r="A2874"/>
      <c r="B2874"/>
      <c r="C2874"/>
      <c r="D2874"/>
      <c r="E2874"/>
      <c r="F2874"/>
      <c r="G2874"/>
      <c r="H2874"/>
      <c r="I2874"/>
      <c r="J2874"/>
      <c r="K2874"/>
    </row>
    <row r="2875" spans="1:11" ht="15">
      <c r="A2875"/>
      <c r="B2875"/>
      <c r="C2875"/>
      <c r="D2875"/>
      <c r="E2875"/>
      <c r="F2875"/>
      <c r="G2875"/>
      <c r="H2875"/>
      <c r="I2875"/>
      <c r="J2875"/>
      <c r="K2875"/>
    </row>
    <row r="2876" spans="1:11" ht="15">
      <c r="A2876"/>
      <c r="B2876"/>
      <c r="C2876"/>
      <c r="D2876"/>
      <c r="E2876"/>
      <c r="F2876"/>
      <c r="G2876"/>
      <c r="H2876"/>
      <c r="I2876"/>
      <c r="J2876"/>
      <c r="K2876"/>
    </row>
    <row r="2877" spans="1:11" ht="15">
      <c r="A2877"/>
      <c r="B2877"/>
      <c r="C2877"/>
      <c r="D2877"/>
      <c r="E2877"/>
      <c r="F2877"/>
      <c r="G2877"/>
      <c r="H2877"/>
      <c r="I2877"/>
      <c r="J2877"/>
      <c r="K2877"/>
    </row>
    <row r="2878" spans="1:11" ht="15">
      <c r="A2878"/>
      <c r="B2878"/>
      <c r="C2878"/>
      <c r="D2878"/>
      <c r="E2878"/>
      <c r="F2878"/>
      <c r="G2878"/>
      <c r="H2878"/>
      <c r="I2878"/>
      <c r="J2878"/>
      <c r="K2878"/>
    </row>
    <row r="2879" spans="1:11" ht="15">
      <c r="A2879"/>
      <c r="B2879"/>
      <c r="C2879"/>
      <c r="D2879"/>
      <c r="E2879"/>
      <c r="F2879"/>
      <c r="G2879"/>
      <c r="H2879"/>
      <c r="I2879"/>
      <c r="J2879"/>
      <c r="K2879"/>
    </row>
    <row r="2880" spans="1:11" ht="15">
      <c r="A2880"/>
      <c r="B2880"/>
      <c r="C2880"/>
      <c r="D2880"/>
      <c r="E2880"/>
      <c r="F2880"/>
      <c r="G2880"/>
      <c r="H2880"/>
      <c r="I2880"/>
      <c r="J2880"/>
      <c r="K2880"/>
    </row>
    <row r="2881" spans="1:11" ht="15">
      <c r="A2881"/>
      <c r="B2881"/>
      <c r="C2881"/>
      <c r="D2881"/>
      <c r="E2881"/>
      <c r="F2881"/>
      <c r="G2881"/>
      <c r="H2881"/>
      <c r="I2881"/>
      <c r="J2881"/>
      <c r="K2881"/>
    </row>
    <row r="2882" spans="1:11" ht="15">
      <c r="A2882"/>
      <c r="B2882"/>
      <c r="C2882"/>
      <c r="D2882"/>
      <c r="E2882"/>
      <c r="F2882"/>
      <c r="G2882"/>
      <c r="H2882"/>
      <c r="I2882"/>
      <c r="J2882"/>
      <c r="K2882"/>
    </row>
    <row r="2883" spans="1:11" ht="15">
      <c r="A2883"/>
      <c r="B2883"/>
      <c r="C2883"/>
      <c r="D2883"/>
      <c r="E2883"/>
      <c r="F2883"/>
      <c r="G2883"/>
      <c r="H2883"/>
      <c r="I2883"/>
      <c r="J2883"/>
      <c r="K2883"/>
    </row>
    <row r="2884" spans="1:11" ht="15">
      <c r="A2884"/>
      <c r="B2884"/>
      <c r="C2884"/>
      <c r="D2884"/>
      <c r="E2884"/>
      <c r="F2884"/>
      <c r="G2884"/>
      <c r="H2884"/>
      <c r="I2884"/>
      <c r="J2884"/>
      <c r="K2884"/>
    </row>
    <row r="2885" spans="1:11" ht="15">
      <c r="A2885"/>
      <c r="B2885"/>
      <c r="C2885"/>
      <c r="D2885"/>
      <c r="E2885"/>
      <c r="F2885"/>
      <c r="G2885"/>
      <c r="H2885"/>
      <c r="I2885"/>
      <c r="J2885"/>
      <c r="K2885"/>
    </row>
    <row r="2886" spans="1:11" ht="15">
      <c r="A2886"/>
      <c r="B2886"/>
      <c r="C2886"/>
      <c r="D2886"/>
      <c r="E2886"/>
      <c r="F2886"/>
      <c r="G2886"/>
      <c r="H2886"/>
      <c r="I2886"/>
      <c r="J2886"/>
      <c r="K2886"/>
    </row>
    <row r="2887" spans="1:11" ht="15">
      <c r="A2887"/>
      <c r="B2887"/>
      <c r="C2887"/>
      <c r="D2887"/>
      <c r="E2887"/>
      <c r="F2887"/>
      <c r="G2887"/>
      <c r="H2887"/>
      <c r="I2887"/>
      <c r="J2887"/>
      <c r="K2887"/>
    </row>
    <row r="2888" spans="1:11" ht="15">
      <c r="A2888"/>
      <c r="B2888"/>
      <c r="C2888"/>
      <c r="D2888"/>
      <c r="E2888"/>
      <c r="F2888"/>
      <c r="G2888"/>
      <c r="H2888"/>
      <c r="I2888"/>
      <c r="J2888"/>
      <c r="K2888"/>
    </row>
    <row r="2889" spans="1:11" ht="15">
      <c r="A2889"/>
      <c r="B2889"/>
      <c r="C2889"/>
      <c r="D2889"/>
      <c r="E2889"/>
      <c r="F2889"/>
      <c r="G2889"/>
      <c r="H2889"/>
      <c r="I2889"/>
      <c r="J2889"/>
      <c r="K2889"/>
    </row>
    <row r="2890" spans="1:11" ht="15">
      <c r="A2890"/>
      <c r="B2890"/>
      <c r="C2890"/>
      <c r="D2890"/>
      <c r="E2890"/>
      <c r="F2890"/>
      <c r="G2890"/>
      <c r="H2890"/>
      <c r="I2890"/>
      <c r="J2890"/>
      <c r="K2890"/>
    </row>
    <row r="2891" spans="1:11" ht="15">
      <c r="A2891"/>
      <c r="B2891"/>
      <c r="C2891"/>
      <c r="D2891"/>
      <c r="E2891"/>
      <c r="F2891"/>
      <c r="G2891"/>
      <c r="H2891"/>
      <c r="I2891"/>
      <c r="J2891"/>
      <c r="K2891"/>
    </row>
    <row r="2892" spans="1:11" ht="15">
      <c r="A2892"/>
      <c r="B2892"/>
      <c r="C2892"/>
      <c r="D2892"/>
      <c r="E2892"/>
      <c r="F2892"/>
      <c r="G2892"/>
      <c r="H2892"/>
      <c r="I2892"/>
      <c r="J2892"/>
      <c r="K2892"/>
    </row>
    <row r="2893" spans="1:11" ht="15">
      <c r="A2893"/>
      <c r="B2893"/>
      <c r="C2893"/>
      <c r="D2893"/>
      <c r="E2893"/>
      <c r="F2893"/>
      <c r="G2893"/>
      <c r="H2893"/>
      <c r="I2893"/>
      <c r="J2893"/>
      <c r="K2893"/>
    </row>
    <row r="2894" spans="1:11" ht="15">
      <c r="A2894"/>
      <c r="B2894"/>
      <c r="C2894"/>
      <c r="D2894"/>
      <c r="E2894"/>
      <c r="F2894"/>
      <c r="G2894"/>
      <c r="H2894"/>
      <c r="I2894"/>
      <c r="J2894"/>
      <c r="K2894"/>
    </row>
    <row r="2895" spans="1:11" ht="15">
      <c r="A2895"/>
      <c r="B2895"/>
      <c r="C2895"/>
      <c r="D2895"/>
      <c r="E2895"/>
      <c r="F2895"/>
      <c r="G2895"/>
      <c r="H2895"/>
      <c r="I2895"/>
      <c r="J2895"/>
      <c r="K2895"/>
    </row>
    <row r="2896" spans="1:11" ht="15">
      <c r="A2896"/>
      <c r="B2896"/>
      <c r="C2896"/>
      <c r="D2896"/>
      <c r="E2896"/>
      <c r="F2896"/>
      <c r="G2896"/>
      <c r="H2896"/>
      <c r="I2896"/>
      <c r="J2896"/>
      <c r="K2896"/>
    </row>
    <row r="2897" spans="1:11" ht="15">
      <c r="A2897"/>
      <c r="B2897"/>
      <c r="C2897"/>
      <c r="D2897"/>
      <c r="E2897"/>
      <c r="F2897"/>
      <c r="G2897"/>
      <c r="H2897"/>
      <c r="I2897"/>
      <c r="J2897"/>
      <c r="K2897"/>
    </row>
    <row r="2898" spans="1:11" ht="15">
      <c r="A2898"/>
      <c r="B2898"/>
      <c r="C2898"/>
      <c r="D2898"/>
      <c r="E2898"/>
      <c r="F2898"/>
      <c r="G2898"/>
      <c r="H2898"/>
      <c r="I2898"/>
      <c r="J2898"/>
      <c r="K2898"/>
    </row>
    <row r="2899" spans="1:11" ht="15">
      <c r="A2899"/>
      <c r="B2899"/>
      <c r="C2899"/>
      <c r="D2899"/>
      <c r="E2899"/>
      <c r="F2899"/>
      <c r="G2899"/>
      <c r="H2899"/>
      <c r="I2899"/>
      <c r="J2899"/>
      <c r="K2899"/>
    </row>
    <row r="2900" spans="1:11" ht="15">
      <c r="A2900"/>
      <c r="B2900"/>
      <c r="C2900"/>
      <c r="D2900"/>
      <c r="E2900"/>
      <c r="F2900"/>
      <c r="G2900"/>
      <c r="H2900"/>
      <c r="I2900"/>
      <c r="J2900"/>
      <c r="K2900"/>
    </row>
    <row r="2901" spans="1:11" ht="15">
      <c r="A2901"/>
      <c r="B2901"/>
      <c r="C2901"/>
      <c r="D2901"/>
      <c r="E2901"/>
      <c r="F2901"/>
      <c r="G2901"/>
      <c r="H2901"/>
      <c r="I2901"/>
      <c r="J2901"/>
      <c r="K2901"/>
    </row>
    <row r="2902" spans="1:11" ht="15">
      <c r="A2902"/>
      <c r="B2902"/>
      <c r="C2902"/>
      <c r="D2902"/>
      <c r="E2902"/>
      <c r="F2902"/>
      <c r="G2902"/>
      <c r="H2902"/>
      <c r="I2902"/>
      <c r="J2902"/>
      <c r="K2902"/>
    </row>
    <row r="2903" spans="1:11" ht="15">
      <c r="A2903"/>
      <c r="B2903"/>
      <c r="C2903"/>
      <c r="D2903"/>
      <c r="E2903"/>
      <c r="F2903"/>
      <c r="G2903"/>
      <c r="H2903"/>
      <c r="I2903"/>
      <c r="J2903"/>
      <c r="K2903"/>
    </row>
    <row r="2904" spans="1:11" ht="15">
      <c r="A2904"/>
      <c r="B2904"/>
      <c r="C2904"/>
      <c r="D2904"/>
      <c r="E2904"/>
      <c r="F2904"/>
      <c r="G2904"/>
      <c r="H2904"/>
      <c r="I2904"/>
      <c r="J2904"/>
      <c r="K2904"/>
    </row>
    <row r="2905" spans="1:11" ht="15">
      <c r="A2905"/>
      <c r="B2905"/>
      <c r="C2905"/>
      <c r="D2905"/>
      <c r="E2905"/>
      <c r="F2905"/>
      <c r="G2905"/>
      <c r="H2905"/>
      <c r="I2905"/>
      <c r="J2905"/>
      <c r="K2905"/>
    </row>
    <row r="2906" spans="1:11" ht="15">
      <c r="A2906"/>
      <c r="B2906"/>
      <c r="C2906"/>
      <c r="D2906"/>
      <c r="E2906"/>
      <c r="F2906"/>
      <c r="G2906"/>
      <c r="H2906"/>
      <c r="I2906"/>
      <c r="J2906"/>
      <c r="K2906"/>
    </row>
    <row r="2907" spans="1:11" ht="15">
      <c r="A2907"/>
      <c r="B2907"/>
      <c r="C2907"/>
      <c r="D2907"/>
      <c r="E2907"/>
      <c r="F2907"/>
      <c r="G2907"/>
      <c r="H2907"/>
      <c r="I2907"/>
      <c r="J2907"/>
      <c r="K2907"/>
    </row>
    <row r="2908" spans="1:11" ht="15">
      <c r="A2908"/>
      <c r="B2908"/>
      <c r="C2908"/>
      <c r="D2908"/>
      <c r="E2908"/>
      <c r="F2908"/>
      <c r="G2908"/>
      <c r="H2908"/>
      <c r="I2908"/>
      <c r="J2908"/>
      <c r="K2908"/>
    </row>
    <row r="2909" spans="1:11" ht="15">
      <c r="A2909"/>
      <c r="B2909"/>
      <c r="C2909"/>
      <c r="D2909"/>
      <c r="E2909"/>
      <c r="F2909"/>
      <c r="G2909"/>
      <c r="H2909"/>
      <c r="I2909"/>
      <c r="J2909"/>
      <c r="K2909"/>
    </row>
    <row r="2910" spans="1:11" ht="15">
      <c r="A2910"/>
      <c r="B2910"/>
      <c r="C2910"/>
      <c r="D2910"/>
      <c r="E2910"/>
      <c r="F2910"/>
      <c r="G2910"/>
      <c r="H2910"/>
      <c r="I2910"/>
      <c r="J2910"/>
      <c r="K2910"/>
    </row>
    <row r="2911" spans="1:11" ht="15">
      <c r="A2911"/>
      <c r="B2911"/>
      <c r="C2911"/>
      <c r="D2911"/>
      <c r="E2911"/>
      <c r="F2911"/>
      <c r="G2911"/>
      <c r="H2911"/>
      <c r="I2911"/>
      <c r="J2911"/>
      <c r="K2911"/>
    </row>
    <row r="2912" spans="1:11" ht="15">
      <c r="A2912"/>
      <c r="B2912"/>
      <c r="C2912"/>
      <c r="D2912"/>
      <c r="E2912"/>
      <c r="F2912"/>
      <c r="G2912"/>
      <c r="H2912"/>
      <c r="I2912"/>
      <c r="J2912"/>
      <c r="K2912"/>
    </row>
    <row r="2913" spans="1:11" ht="15">
      <c r="A2913"/>
      <c r="B2913"/>
      <c r="C2913"/>
      <c r="D2913"/>
      <c r="E2913"/>
      <c r="F2913"/>
      <c r="G2913"/>
      <c r="H2913"/>
      <c r="I2913"/>
      <c r="J2913"/>
      <c r="K2913"/>
    </row>
    <row r="2914" spans="1:11" ht="15">
      <c r="A2914"/>
      <c r="B2914"/>
      <c r="C2914"/>
      <c r="D2914"/>
      <c r="E2914"/>
      <c r="F2914"/>
      <c r="G2914"/>
      <c r="H2914"/>
      <c r="I2914"/>
      <c r="J2914"/>
      <c r="K2914"/>
    </row>
    <row r="2915" spans="1:11" ht="15">
      <c r="A2915"/>
      <c r="B2915"/>
      <c r="C2915"/>
      <c r="D2915"/>
      <c r="E2915"/>
      <c r="F2915"/>
      <c r="G2915"/>
      <c r="H2915"/>
      <c r="I2915"/>
      <c r="J2915"/>
      <c r="K2915"/>
    </row>
    <row r="2916" spans="1:11" ht="15">
      <c r="A2916"/>
      <c r="B2916"/>
      <c r="C2916"/>
      <c r="D2916"/>
      <c r="E2916"/>
      <c r="F2916"/>
      <c r="G2916"/>
      <c r="H2916"/>
      <c r="I2916"/>
      <c r="J2916"/>
      <c r="K2916"/>
    </row>
    <row r="2917" spans="1:11" ht="15">
      <c r="A2917"/>
      <c r="B2917"/>
      <c r="C2917"/>
      <c r="D2917"/>
      <c r="E2917"/>
      <c r="F2917"/>
      <c r="G2917"/>
      <c r="H2917"/>
      <c r="I2917"/>
      <c r="J2917"/>
      <c r="K2917"/>
    </row>
    <row r="2918" spans="1:11" ht="15">
      <c r="A2918"/>
      <c r="B2918"/>
      <c r="C2918"/>
      <c r="D2918"/>
      <c r="E2918"/>
      <c r="F2918"/>
      <c r="G2918"/>
      <c r="H2918"/>
      <c r="I2918"/>
      <c r="J2918"/>
      <c r="K2918"/>
    </row>
    <row r="2919" spans="1:11" ht="15">
      <c r="A2919"/>
      <c r="B2919"/>
      <c r="C2919"/>
      <c r="D2919"/>
      <c r="E2919"/>
      <c r="F2919"/>
      <c r="G2919"/>
      <c r="H2919"/>
      <c r="I2919"/>
      <c r="J2919"/>
      <c r="K2919"/>
    </row>
    <row r="2920" spans="1:11" ht="15">
      <c r="A2920"/>
      <c r="B2920"/>
      <c r="C2920"/>
      <c r="D2920"/>
      <c r="E2920"/>
      <c r="F2920"/>
      <c r="G2920"/>
      <c r="H2920"/>
      <c r="I2920"/>
      <c r="J2920"/>
      <c r="K2920"/>
    </row>
    <row r="2921" spans="1:11" ht="15">
      <c r="A2921"/>
      <c r="B2921"/>
      <c r="C2921"/>
      <c r="D2921"/>
      <c r="E2921"/>
      <c r="F2921"/>
      <c r="G2921"/>
      <c r="H2921"/>
      <c r="I2921"/>
      <c r="J2921"/>
      <c r="K2921"/>
    </row>
    <row r="2922" spans="1:11" ht="15">
      <c r="A2922"/>
      <c r="B2922"/>
      <c r="C2922"/>
      <c r="D2922"/>
      <c r="E2922"/>
      <c r="F2922"/>
      <c r="G2922"/>
      <c r="H2922"/>
      <c r="I2922"/>
      <c r="J2922"/>
      <c r="K2922"/>
    </row>
    <row r="2923" spans="1:11" ht="15">
      <c r="A2923"/>
      <c r="B2923"/>
      <c r="C2923"/>
      <c r="D2923"/>
      <c r="E2923"/>
      <c r="F2923"/>
      <c r="G2923"/>
      <c r="H2923"/>
      <c r="I2923"/>
      <c r="J2923"/>
      <c r="K2923"/>
    </row>
    <row r="2924" spans="1:11" ht="15">
      <c r="A2924"/>
      <c r="B2924"/>
      <c r="C2924"/>
      <c r="D2924"/>
      <c r="E2924"/>
      <c r="F2924"/>
      <c r="G2924"/>
      <c r="H2924"/>
      <c r="I2924"/>
      <c r="J2924"/>
      <c r="K2924"/>
    </row>
    <row r="2925" spans="1:11" ht="15">
      <c r="A2925"/>
      <c r="B2925"/>
      <c r="C2925"/>
      <c r="D2925"/>
      <c r="E2925"/>
      <c r="F2925"/>
      <c r="G2925"/>
      <c r="H2925"/>
      <c r="I2925"/>
      <c r="J2925"/>
      <c r="K2925"/>
    </row>
    <row r="2926" spans="1:11" ht="15">
      <c r="A2926"/>
      <c r="B2926"/>
      <c r="C2926"/>
      <c r="D2926"/>
      <c r="E2926"/>
      <c r="F2926"/>
      <c r="G2926"/>
      <c r="H2926"/>
      <c r="I2926"/>
      <c r="J2926"/>
      <c r="K2926"/>
    </row>
    <row r="2927" spans="1:11" ht="15">
      <c r="A2927"/>
      <c r="B2927"/>
      <c r="C2927"/>
      <c r="D2927"/>
      <c r="E2927"/>
      <c r="F2927"/>
      <c r="G2927"/>
      <c r="H2927"/>
      <c r="I2927"/>
      <c r="J2927"/>
      <c r="K2927"/>
    </row>
    <row r="2928" spans="1:11" ht="15">
      <c r="A2928"/>
      <c r="B2928"/>
      <c r="C2928"/>
      <c r="D2928"/>
      <c r="E2928"/>
      <c r="F2928"/>
      <c r="G2928"/>
      <c r="H2928"/>
      <c r="I2928"/>
      <c r="J2928"/>
      <c r="K2928"/>
    </row>
    <row r="2929" spans="1:11" ht="15">
      <c r="A2929"/>
      <c r="B2929"/>
      <c r="C2929"/>
      <c r="D2929"/>
      <c r="E2929"/>
      <c r="F2929"/>
      <c r="G2929"/>
      <c r="H2929"/>
      <c r="I2929"/>
      <c r="J2929"/>
      <c r="K2929"/>
    </row>
    <row r="2930" spans="1:11" ht="15">
      <c r="A2930"/>
      <c r="B2930"/>
      <c r="C2930"/>
      <c r="D2930"/>
      <c r="E2930"/>
      <c r="F2930"/>
      <c r="G2930"/>
      <c r="H2930"/>
      <c r="I2930"/>
      <c r="J2930"/>
      <c r="K2930"/>
    </row>
    <row r="2931" spans="1:11" ht="15">
      <c r="A2931"/>
      <c r="B2931"/>
      <c r="C2931"/>
      <c r="D2931"/>
      <c r="E2931"/>
      <c r="F2931"/>
      <c r="G2931"/>
      <c r="H2931"/>
      <c r="I2931"/>
      <c r="J2931"/>
      <c r="K2931"/>
    </row>
    <row r="2932" spans="1:11" ht="15">
      <c r="A2932"/>
      <c r="B2932"/>
      <c r="C2932"/>
      <c r="D2932"/>
      <c r="E2932"/>
      <c r="F2932"/>
      <c r="G2932"/>
      <c r="H2932"/>
      <c r="I2932"/>
      <c r="J2932"/>
      <c r="K2932"/>
    </row>
    <row r="2933" spans="1:11" ht="15">
      <c r="A2933"/>
      <c r="B2933"/>
      <c r="C2933"/>
      <c r="D2933"/>
      <c r="E2933"/>
      <c r="F2933"/>
      <c r="G2933"/>
      <c r="H2933"/>
      <c r="I2933"/>
      <c r="J2933"/>
      <c r="K2933"/>
    </row>
    <row r="2934" spans="1:11" ht="15">
      <c r="A2934"/>
      <c r="B2934"/>
      <c r="C2934"/>
      <c r="D2934"/>
      <c r="E2934"/>
      <c r="F2934"/>
      <c r="G2934"/>
      <c r="H2934"/>
      <c r="I2934"/>
      <c r="J2934"/>
      <c r="K2934"/>
    </row>
    <row r="2935" spans="1:11" ht="15">
      <c r="A2935"/>
      <c r="B2935"/>
      <c r="C2935"/>
      <c r="D2935"/>
      <c r="E2935"/>
      <c r="F2935"/>
      <c r="G2935"/>
      <c r="H2935"/>
      <c r="I2935"/>
      <c r="J2935"/>
      <c r="K2935"/>
    </row>
    <row r="2936" spans="1:11" ht="15">
      <c r="A2936"/>
      <c r="B2936"/>
      <c r="C2936"/>
      <c r="D2936"/>
      <c r="E2936"/>
      <c r="F2936"/>
      <c r="G2936"/>
      <c r="H2936"/>
      <c r="I2936"/>
      <c r="J2936"/>
      <c r="K2936"/>
    </row>
    <row r="2937" spans="1:11" ht="15">
      <c r="A2937"/>
      <c r="B2937"/>
      <c r="C2937"/>
      <c r="D2937"/>
      <c r="E2937"/>
      <c r="F2937"/>
      <c r="G2937"/>
      <c r="H2937"/>
      <c r="I2937"/>
      <c r="J2937"/>
      <c r="K2937"/>
    </row>
    <row r="2938" spans="1:11" ht="15">
      <c r="A2938"/>
      <c r="B2938"/>
      <c r="C2938"/>
      <c r="D2938"/>
      <c r="E2938"/>
      <c r="F2938"/>
      <c r="G2938"/>
      <c r="H2938"/>
      <c r="I2938"/>
      <c r="J2938"/>
      <c r="K2938"/>
    </row>
    <row r="2939" spans="1:11" ht="15">
      <c r="A2939"/>
      <c r="B2939"/>
      <c r="C2939"/>
      <c r="D2939"/>
      <c r="E2939"/>
      <c r="F2939"/>
      <c r="G2939"/>
      <c r="H2939"/>
      <c r="I2939"/>
      <c r="J2939"/>
      <c r="K2939"/>
    </row>
    <row r="2940" spans="1:11" ht="15">
      <c r="A2940"/>
      <c r="B2940"/>
      <c r="C2940"/>
      <c r="D2940"/>
      <c r="E2940"/>
      <c r="F2940"/>
      <c r="G2940"/>
      <c r="H2940"/>
      <c r="I2940"/>
      <c r="J2940"/>
      <c r="K2940"/>
    </row>
    <row r="2941" spans="1:11" ht="15">
      <c r="A2941"/>
      <c r="B2941"/>
      <c r="C2941"/>
      <c r="D2941"/>
      <c r="E2941"/>
      <c r="F2941"/>
      <c r="G2941"/>
      <c r="H2941"/>
      <c r="I2941"/>
      <c r="J2941"/>
      <c r="K2941"/>
    </row>
    <row r="2942" spans="1:11" ht="15">
      <c r="A2942"/>
      <c r="B2942"/>
      <c r="C2942"/>
      <c r="D2942"/>
      <c r="E2942"/>
      <c r="F2942"/>
      <c r="G2942"/>
      <c r="H2942"/>
      <c r="I2942"/>
      <c r="J2942"/>
      <c r="K2942"/>
    </row>
    <row r="2943" spans="1:11" ht="15">
      <c r="A2943"/>
      <c r="B2943"/>
      <c r="C2943"/>
      <c r="D2943"/>
      <c r="E2943"/>
      <c r="F2943"/>
      <c r="G2943"/>
      <c r="H2943"/>
      <c r="I2943"/>
      <c r="J2943"/>
      <c r="K2943"/>
    </row>
    <row r="2944" spans="1:11" ht="15">
      <c r="A2944"/>
      <c r="B2944"/>
      <c r="C2944"/>
      <c r="D2944"/>
      <c r="E2944"/>
      <c r="F2944"/>
      <c r="G2944"/>
      <c r="H2944"/>
      <c r="I2944"/>
      <c r="J2944"/>
      <c r="K2944"/>
    </row>
    <row r="2945" spans="1:11" ht="15">
      <c r="A2945"/>
      <c r="B2945"/>
      <c r="C2945"/>
      <c r="D2945"/>
      <c r="E2945"/>
      <c r="F2945"/>
      <c r="G2945"/>
      <c r="H2945"/>
      <c r="I2945"/>
      <c r="J2945"/>
      <c r="K2945"/>
    </row>
    <row r="2946" spans="1:11" ht="15">
      <c r="A2946"/>
      <c r="B2946"/>
      <c r="C2946"/>
      <c r="D2946"/>
      <c r="E2946"/>
      <c r="F2946"/>
      <c r="G2946"/>
      <c r="H2946"/>
      <c r="I2946"/>
      <c r="J2946"/>
      <c r="K2946"/>
    </row>
    <row r="2947" spans="1:11" ht="15">
      <c r="A2947"/>
      <c r="B2947"/>
      <c r="C2947"/>
      <c r="D2947"/>
      <c r="E2947"/>
      <c r="F2947"/>
      <c r="G2947"/>
      <c r="H2947"/>
      <c r="I2947"/>
      <c r="J2947"/>
      <c r="K2947"/>
    </row>
    <row r="2948" spans="1:11" ht="15">
      <c r="A2948"/>
      <c r="B2948"/>
      <c r="C2948"/>
      <c r="D2948"/>
      <c r="E2948"/>
      <c r="F2948"/>
      <c r="G2948"/>
      <c r="H2948"/>
      <c r="I2948"/>
      <c r="J2948"/>
      <c r="K2948"/>
    </row>
    <row r="2949" spans="1:11" ht="15">
      <c r="A2949"/>
      <c r="B2949"/>
      <c r="C2949"/>
      <c r="D2949"/>
      <c r="E2949"/>
      <c r="F2949"/>
      <c r="G2949"/>
      <c r="H2949"/>
      <c r="I2949"/>
      <c r="J2949"/>
      <c r="K2949"/>
    </row>
    <row r="2950" spans="1:11" ht="15">
      <c r="A2950"/>
      <c r="B2950"/>
      <c r="C2950"/>
      <c r="D2950"/>
      <c r="E2950"/>
      <c r="F2950"/>
      <c r="G2950"/>
      <c r="H2950"/>
      <c r="I2950"/>
      <c r="J2950"/>
      <c r="K2950"/>
    </row>
    <row r="2951" spans="1:11" ht="15">
      <c r="A2951"/>
      <c r="B2951"/>
      <c r="C2951"/>
      <c r="D2951"/>
      <c r="E2951"/>
      <c r="F2951"/>
      <c r="G2951"/>
      <c r="H2951"/>
      <c r="I2951"/>
      <c r="J2951"/>
      <c r="K2951"/>
    </row>
    <row r="2952" spans="1:11" ht="15">
      <c r="A2952"/>
      <c r="B2952"/>
      <c r="C2952"/>
      <c r="D2952"/>
      <c r="E2952"/>
      <c r="F2952"/>
      <c r="G2952"/>
      <c r="H2952"/>
      <c r="I2952"/>
      <c r="J2952"/>
      <c r="K2952"/>
    </row>
    <row r="2953" spans="1:11" ht="15">
      <c r="A2953"/>
      <c r="B2953"/>
      <c r="C2953"/>
      <c r="D2953"/>
      <c r="E2953"/>
      <c r="F2953"/>
      <c r="G2953"/>
      <c r="H2953"/>
      <c r="I2953"/>
      <c r="J2953"/>
      <c r="K2953"/>
    </row>
    <row r="2954" spans="1:11" ht="15">
      <c r="A2954"/>
      <c r="B2954"/>
      <c r="C2954"/>
      <c r="D2954"/>
      <c r="E2954"/>
      <c r="F2954"/>
      <c r="G2954"/>
      <c r="H2954"/>
      <c r="I2954"/>
      <c r="J2954"/>
      <c r="K2954"/>
    </row>
    <row r="2955" spans="1:11" ht="15">
      <c r="A2955"/>
      <c r="B2955"/>
      <c r="C2955"/>
      <c r="D2955"/>
      <c r="E2955"/>
      <c r="F2955"/>
      <c r="G2955"/>
      <c r="H2955"/>
      <c r="I2955"/>
      <c r="J2955"/>
      <c r="K2955"/>
    </row>
    <row r="2956" spans="1:11" ht="15">
      <c r="A2956"/>
      <c r="B2956"/>
      <c r="C2956"/>
      <c r="D2956"/>
      <c r="E2956"/>
      <c r="F2956"/>
      <c r="G2956"/>
      <c r="H2956"/>
      <c r="I2956"/>
      <c r="J2956"/>
      <c r="K2956"/>
    </row>
    <row r="2957" spans="1:11" ht="15">
      <c r="A2957"/>
      <c r="B2957"/>
      <c r="C2957"/>
      <c r="D2957"/>
      <c r="E2957"/>
      <c r="F2957"/>
      <c r="G2957"/>
      <c r="H2957"/>
      <c r="I2957"/>
      <c r="J2957"/>
      <c r="K2957"/>
    </row>
    <row r="2958" spans="1:11" ht="15">
      <c r="A2958"/>
      <c r="B2958"/>
      <c r="C2958"/>
      <c r="D2958"/>
      <c r="E2958"/>
      <c r="F2958"/>
      <c r="G2958"/>
      <c r="H2958"/>
      <c r="I2958"/>
      <c r="J2958"/>
      <c r="K2958"/>
    </row>
    <row r="2959" spans="1:11" ht="15">
      <c r="A2959"/>
      <c r="B2959"/>
      <c r="C2959"/>
      <c r="D2959"/>
      <c r="E2959"/>
      <c r="F2959"/>
      <c r="G2959"/>
      <c r="H2959"/>
      <c r="I2959"/>
      <c r="J2959"/>
      <c r="K2959"/>
    </row>
    <row r="2960" spans="1:11" ht="15">
      <c r="A2960"/>
      <c r="B2960"/>
      <c r="C2960"/>
      <c r="D2960"/>
      <c r="E2960"/>
      <c r="F2960"/>
      <c r="G2960"/>
      <c r="H2960"/>
      <c r="I2960"/>
      <c r="J2960"/>
      <c r="K2960"/>
    </row>
    <row r="2961" spans="1:11" ht="15">
      <c r="A2961"/>
      <c r="B2961"/>
      <c r="C2961"/>
      <c r="D2961"/>
      <c r="E2961"/>
      <c r="F2961"/>
      <c r="G2961"/>
      <c r="H2961"/>
      <c r="I2961"/>
      <c r="J2961"/>
      <c r="K2961"/>
    </row>
    <row r="2962" spans="1:11" ht="15">
      <c r="A2962"/>
      <c r="B2962"/>
      <c r="C2962"/>
      <c r="D2962"/>
      <c r="E2962"/>
      <c r="F2962"/>
      <c r="G2962"/>
      <c r="H2962"/>
      <c r="I2962"/>
      <c r="J2962"/>
      <c r="K2962"/>
    </row>
    <row r="2963" spans="1:11" ht="15">
      <c r="A2963"/>
      <c r="B2963"/>
      <c r="C2963"/>
      <c r="D2963"/>
      <c r="E2963"/>
      <c r="F2963"/>
      <c r="G2963"/>
      <c r="H2963"/>
      <c r="I2963"/>
      <c r="J2963"/>
      <c r="K2963"/>
    </row>
    <row r="2964" spans="1:11" ht="15">
      <c r="A2964"/>
      <c r="B2964"/>
      <c r="C2964"/>
      <c r="D2964"/>
      <c r="E2964"/>
      <c r="F2964"/>
      <c r="G2964"/>
      <c r="H2964"/>
      <c r="I2964"/>
      <c r="J2964"/>
      <c r="K2964"/>
    </row>
    <row r="2965" spans="1:11" ht="15">
      <c r="A2965"/>
      <c r="B2965"/>
      <c r="C2965"/>
      <c r="D2965"/>
      <c r="E2965"/>
      <c r="F2965"/>
      <c r="G2965"/>
      <c r="H2965"/>
      <c r="I2965"/>
      <c r="J2965"/>
      <c r="K2965"/>
    </row>
    <row r="2966" spans="1:11" ht="15">
      <c r="A2966"/>
      <c r="B2966"/>
      <c r="C2966"/>
      <c r="D2966"/>
      <c r="E2966"/>
      <c r="F2966"/>
      <c r="G2966"/>
      <c r="H2966"/>
      <c r="I2966"/>
      <c r="J2966"/>
      <c r="K2966"/>
    </row>
    <row r="2967" spans="1:11" ht="15">
      <c r="A2967"/>
      <c r="B2967"/>
      <c r="C2967"/>
      <c r="D2967"/>
      <c r="E2967"/>
      <c r="F2967"/>
      <c r="G2967"/>
      <c r="H2967"/>
      <c r="I2967"/>
      <c r="J2967"/>
      <c r="K2967"/>
    </row>
    <row r="2968" spans="1:11" ht="15">
      <c r="A2968"/>
      <c r="B2968"/>
      <c r="C2968"/>
      <c r="D2968"/>
      <c r="E2968"/>
      <c r="F2968"/>
      <c r="G2968"/>
      <c r="H2968"/>
      <c r="I2968"/>
      <c r="J2968"/>
      <c r="K2968"/>
    </row>
    <row r="2969" spans="1:11" ht="15">
      <c r="A2969"/>
      <c r="B2969"/>
      <c r="C2969"/>
      <c r="D2969"/>
      <c r="E2969"/>
      <c r="F2969"/>
      <c r="G2969"/>
      <c r="H2969"/>
      <c r="I2969"/>
      <c r="J2969"/>
      <c r="K2969"/>
    </row>
    <row r="2970" spans="1:11" ht="15">
      <c r="A2970"/>
      <c r="B2970"/>
      <c r="C2970"/>
      <c r="D2970"/>
      <c r="E2970"/>
      <c r="F2970"/>
      <c r="G2970"/>
      <c r="H2970"/>
      <c r="I2970"/>
      <c r="J2970"/>
      <c r="K2970"/>
    </row>
    <row r="2971" spans="1:11" ht="15">
      <c r="A2971"/>
      <c r="B2971"/>
      <c r="C2971"/>
      <c r="D2971"/>
      <c r="E2971"/>
      <c r="F2971"/>
      <c r="G2971"/>
      <c r="H2971"/>
      <c r="I2971"/>
      <c r="J2971"/>
      <c r="K2971"/>
    </row>
    <row r="2972" spans="1:11" ht="15">
      <c r="A2972"/>
      <c r="B2972"/>
      <c r="C2972"/>
      <c r="D2972"/>
      <c r="E2972"/>
      <c r="F2972"/>
      <c r="G2972"/>
      <c r="H2972"/>
      <c r="I2972"/>
      <c r="J2972"/>
      <c r="K2972"/>
    </row>
    <row r="2973" spans="1:11" ht="15">
      <c r="A2973"/>
      <c r="B2973"/>
      <c r="C2973"/>
      <c r="D2973"/>
      <c r="E2973"/>
      <c r="F2973"/>
      <c r="G2973"/>
      <c r="H2973"/>
      <c r="I2973"/>
      <c r="J2973"/>
      <c r="K2973"/>
    </row>
    <row r="2974" spans="1:11" ht="15">
      <c r="A2974"/>
      <c r="B2974"/>
      <c r="C2974"/>
      <c r="D2974"/>
      <c r="E2974"/>
      <c r="F2974"/>
      <c r="G2974"/>
      <c r="H2974"/>
      <c r="I2974"/>
      <c r="J2974"/>
      <c r="K2974"/>
    </row>
    <row r="2975" spans="1:11" ht="15">
      <c r="A2975"/>
      <c r="B2975"/>
      <c r="C2975"/>
      <c r="D2975"/>
      <c r="E2975"/>
      <c r="F2975"/>
      <c r="G2975"/>
      <c r="H2975"/>
      <c r="I2975"/>
      <c r="J2975"/>
      <c r="K2975"/>
    </row>
    <row r="2976" spans="1:11" ht="15">
      <c r="A2976"/>
      <c r="B2976"/>
      <c r="C2976"/>
      <c r="D2976"/>
      <c r="E2976"/>
      <c r="F2976"/>
      <c r="G2976"/>
      <c r="H2976"/>
      <c r="I2976"/>
      <c r="J2976"/>
      <c r="K2976"/>
    </row>
    <row r="2977" spans="1:11" ht="15">
      <c r="A2977"/>
      <c r="B2977"/>
      <c r="C2977"/>
      <c r="D2977"/>
      <c r="E2977"/>
      <c r="F2977"/>
      <c r="G2977"/>
      <c r="H2977"/>
      <c r="I2977"/>
      <c r="J2977"/>
      <c r="K2977"/>
    </row>
    <row r="2978" spans="1:11" ht="15">
      <c r="A2978"/>
      <c r="B2978"/>
      <c r="C2978"/>
      <c r="D2978"/>
      <c r="E2978"/>
      <c r="F2978"/>
      <c r="G2978"/>
      <c r="H2978"/>
      <c r="I2978"/>
      <c r="J2978"/>
      <c r="K2978"/>
    </row>
    <row r="2979" spans="1:11" ht="15">
      <c r="A2979"/>
      <c r="B2979"/>
      <c r="C2979"/>
      <c r="D2979"/>
      <c r="E2979"/>
      <c r="F2979"/>
      <c r="G2979"/>
      <c r="H2979"/>
      <c r="I2979"/>
      <c r="J2979"/>
      <c r="K2979"/>
    </row>
    <row r="2980" spans="1:11" ht="15">
      <c r="A2980"/>
      <c r="B2980"/>
      <c r="C2980"/>
      <c r="D2980"/>
      <c r="E2980"/>
      <c r="F2980"/>
      <c r="G2980"/>
      <c r="H2980"/>
      <c r="I2980"/>
      <c r="J2980"/>
      <c r="K2980"/>
    </row>
    <row r="2981" spans="1:11" ht="15">
      <c r="A2981"/>
      <c r="B2981"/>
      <c r="C2981"/>
      <c r="D2981"/>
      <c r="E2981"/>
      <c r="F2981"/>
      <c r="G2981"/>
      <c r="H2981"/>
      <c r="I2981"/>
      <c r="J2981"/>
      <c r="K2981"/>
    </row>
    <row r="2982" spans="1:11" ht="15">
      <c r="A2982"/>
      <c r="B2982"/>
      <c r="C2982"/>
      <c r="D2982"/>
      <c r="E2982"/>
      <c r="F2982"/>
      <c r="G2982"/>
      <c r="H2982"/>
      <c r="I2982"/>
      <c r="J2982"/>
      <c r="K2982"/>
    </row>
    <row r="2983" spans="1:11" ht="15">
      <c r="A2983"/>
      <c r="B2983"/>
      <c r="C2983"/>
      <c r="D2983"/>
      <c r="E2983"/>
      <c r="F2983"/>
      <c r="G2983"/>
      <c r="H2983"/>
      <c r="I2983"/>
      <c r="J2983"/>
      <c r="K2983"/>
    </row>
    <row r="2984" spans="1:11" ht="15">
      <c r="A2984"/>
      <c r="B2984"/>
      <c r="C2984"/>
      <c r="D2984"/>
      <c r="E2984"/>
      <c r="F2984"/>
      <c r="G2984"/>
      <c r="H2984"/>
      <c r="I2984"/>
      <c r="J2984"/>
      <c r="K2984"/>
    </row>
    <row r="2985" spans="1:11" ht="15">
      <c r="A2985"/>
      <c r="B2985"/>
      <c r="C2985"/>
      <c r="D2985"/>
      <c r="E2985"/>
      <c r="F2985"/>
      <c r="G2985"/>
      <c r="H2985"/>
      <c r="I2985"/>
      <c r="J2985"/>
      <c r="K2985"/>
    </row>
    <row r="2986" spans="1:11" ht="15">
      <c r="A2986"/>
      <c r="B2986"/>
      <c r="C2986"/>
      <c r="D2986"/>
      <c r="E2986"/>
      <c r="F2986"/>
      <c r="G2986"/>
      <c r="H2986"/>
      <c r="I2986"/>
      <c r="J2986"/>
      <c r="K2986"/>
    </row>
    <row r="2987" spans="1:11" ht="15">
      <c r="A2987"/>
      <c r="B2987"/>
      <c r="C2987"/>
      <c r="D2987"/>
      <c r="E2987"/>
      <c r="F2987"/>
      <c r="G2987"/>
      <c r="H2987"/>
      <c r="I2987"/>
      <c r="J2987"/>
      <c r="K2987"/>
    </row>
    <row r="2988" spans="1:11" ht="15">
      <c r="A2988"/>
      <c r="B2988"/>
      <c r="C2988"/>
      <c r="D2988"/>
      <c r="E2988"/>
      <c r="F2988"/>
      <c r="G2988"/>
      <c r="H2988"/>
      <c r="I2988"/>
      <c r="J2988"/>
      <c r="K2988"/>
    </row>
    <row r="2989" spans="1:11" ht="15">
      <c r="A2989"/>
      <c r="B2989"/>
      <c r="C2989"/>
      <c r="D2989"/>
      <c r="E2989"/>
      <c r="F2989"/>
      <c r="G2989"/>
      <c r="H2989"/>
      <c r="I2989"/>
      <c r="J2989"/>
      <c r="K2989"/>
    </row>
    <row r="2990" spans="1:11" ht="15">
      <c r="A2990"/>
      <c r="B2990"/>
      <c r="C2990"/>
      <c r="D2990"/>
      <c r="E2990"/>
      <c r="F2990"/>
      <c r="G2990"/>
      <c r="H2990"/>
      <c r="I2990"/>
      <c r="J2990"/>
      <c r="K2990"/>
    </row>
    <row r="2991" spans="1:11" ht="15">
      <c r="A2991"/>
      <c r="B2991"/>
      <c r="C2991"/>
      <c r="D2991"/>
      <c r="E2991"/>
      <c r="F2991"/>
      <c r="G2991"/>
      <c r="H2991"/>
      <c r="I2991"/>
      <c r="J2991"/>
      <c r="K2991"/>
    </row>
    <row r="2992" spans="1:11" ht="15">
      <c r="A2992"/>
      <c r="B2992"/>
      <c r="C2992"/>
      <c r="D2992"/>
      <c r="E2992"/>
      <c r="F2992"/>
      <c r="G2992"/>
      <c r="H2992"/>
      <c r="I2992"/>
      <c r="J2992"/>
      <c r="K2992"/>
    </row>
    <row r="2993" spans="1:11" ht="15">
      <c r="A2993"/>
      <c r="B2993"/>
      <c r="C2993"/>
      <c r="D2993"/>
      <c r="E2993"/>
      <c r="F2993"/>
      <c r="G2993"/>
      <c r="H2993"/>
      <c r="I2993"/>
      <c r="J2993"/>
      <c r="K2993"/>
    </row>
    <row r="2994" spans="1:11" ht="15">
      <c r="A2994"/>
      <c r="B2994"/>
      <c r="C2994"/>
      <c r="D2994"/>
      <c r="E2994"/>
      <c r="F2994"/>
      <c r="G2994"/>
      <c r="H2994"/>
      <c r="I2994"/>
      <c r="J2994"/>
      <c r="K2994"/>
    </row>
    <row r="2995" spans="1:11" ht="15">
      <c r="A2995"/>
      <c r="B2995"/>
      <c r="C2995"/>
      <c r="D2995"/>
      <c r="E2995"/>
      <c r="F2995"/>
      <c r="G2995"/>
      <c r="H2995"/>
      <c r="I2995"/>
      <c r="J2995"/>
      <c r="K2995"/>
    </row>
    <row r="2996" spans="1:11" ht="15">
      <c r="A2996"/>
      <c r="B2996"/>
      <c r="C2996"/>
      <c r="D2996"/>
      <c r="E2996"/>
      <c r="F2996"/>
      <c r="G2996"/>
      <c r="H2996"/>
      <c r="I2996"/>
      <c r="J2996"/>
      <c r="K2996"/>
    </row>
    <row r="2997" spans="1:11" ht="15">
      <c r="A2997"/>
      <c r="B2997"/>
      <c r="C2997"/>
      <c r="D2997"/>
      <c r="E2997"/>
      <c r="F2997"/>
      <c r="G2997"/>
      <c r="H2997"/>
      <c r="I2997"/>
      <c r="J2997"/>
      <c r="K2997"/>
    </row>
    <row r="2998" spans="1:11" ht="15">
      <c r="A2998"/>
      <c r="B2998"/>
      <c r="C2998"/>
      <c r="D2998"/>
      <c r="E2998"/>
      <c r="F2998"/>
      <c r="G2998"/>
      <c r="H2998"/>
      <c r="I2998"/>
      <c r="J2998"/>
      <c r="K2998"/>
    </row>
    <row r="2999" spans="1:11" ht="15">
      <c r="A2999"/>
      <c r="B2999"/>
      <c r="C2999"/>
      <c r="D2999"/>
      <c r="E2999"/>
      <c r="F2999"/>
      <c r="G2999"/>
      <c r="H2999"/>
      <c r="I2999"/>
      <c r="J2999"/>
      <c r="K2999"/>
    </row>
    <row r="3000" spans="1:11" ht="15">
      <c r="A3000"/>
      <c r="B3000"/>
      <c r="C3000"/>
      <c r="D3000"/>
      <c r="E3000"/>
      <c r="F3000"/>
      <c r="G3000"/>
      <c r="H3000"/>
      <c r="I3000"/>
      <c r="J3000"/>
      <c r="K3000"/>
    </row>
    <row r="3001" spans="1:11" ht="15">
      <c r="A3001"/>
      <c r="B3001"/>
      <c r="C3001"/>
      <c r="D3001"/>
      <c r="E3001"/>
      <c r="F3001"/>
      <c r="G3001"/>
      <c r="H3001"/>
      <c r="I3001"/>
      <c r="J3001"/>
      <c r="K3001"/>
    </row>
    <row r="3002" spans="1:11" ht="15">
      <c r="A3002"/>
      <c r="B3002"/>
      <c r="C3002"/>
      <c r="D3002"/>
      <c r="E3002"/>
      <c r="F3002"/>
      <c r="G3002"/>
      <c r="H3002"/>
      <c r="I3002"/>
      <c r="J3002"/>
      <c r="K3002"/>
    </row>
    <row r="3003" spans="1:11" ht="15">
      <c r="A3003"/>
      <c r="B3003"/>
      <c r="C3003"/>
      <c r="D3003"/>
      <c r="E3003"/>
      <c r="F3003"/>
      <c r="G3003"/>
      <c r="H3003"/>
      <c r="I3003"/>
      <c r="J3003"/>
      <c r="K3003"/>
    </row>
    <row r="3004" spans="1:11" ht="15">
      <c r="A3004"/>
      <c r="B3004"/>
      <c r="C3004"/>
      <c r="D3004"/>
      <c r="E3004"/>
      <c r="F3004"/>
      <c r="G3004"/>
      <c r="H3004"/>
      <c r="I3004"/>
      <c r="J3004"/>
      <c r="K3004"/>
    </row>
    <row r="3005" spans="1:11" ht="15">
      <c r="A3005"/>
      <c r="B3005"/>
      <c r="C3005"/>
      <c r="D3005"/>
      <c r="E3005"/>
      <c r="F3005"/>
      <c r="G3005"/>
      <c r="H3005"/>
      <c r="I3005"/>
      <c r="J3005"/>
      <c r="K3005"/>
    </row>
    <row r="3006" spans="1:11" ht="15">
      <c r="A3006"/>
      <c r="B3006"/>
      <c r="C3006"/>
      <c r="D3006"/>
      <c r="E3006"/>
      <c r="F3006"/>
      <c r="G3006"/>
      <c r="H3006"/>
      <c r="I3006"/>
      <c r="J3006"/>
      <c r="K3006"/>
    </row>
    <row r="3007" spans="1:11" ht="15">
      <c r="A3007"/>
      <c r="B3007"/>
      <c r="C3007"/>
      <c r="D3007"/>
      <c r="E3007"/>
      <c r="F3007"/>
      <c r="G3007"/>
      <c r="H3007"/>
      <c r="I3007"/>
      <c r="J3007"/>
      <c r="K3007"/>
    </row>
    <row r="3008" spans="1:11" ht="15">
      <c r="A3008"/>
      <c r="B3008"/>
      <c r="C3008"/>
      <c r="D3008"/>
      <c r="E3008"/>
      <c r="F3008"/>
      <c r="G3008"/>
      <c r="H3008"/>
      <c r="I3008"/>
      <c r="J3008"/>
      <c r="K3008"/>
    </row>
    <row r="3009" spans="1:11" ht="15">
      <c r="A3009"/>
      <c r="B3009"/>
      <c r="C3009"/>
      <c r="D3009"/>
      <c r="E3009"/>
      <c r="F3009"/>
      <c r="G3009"/>
      <c r="H3009"/>
      <c r="I3009"/>
      <c r="J3009"/>
      <c r="K3009"/>
    </row>
    <row r="3010" spans="1:11" ht="15">
      <c r="A3010"/>
      <c r="B3010"/>
      <c r="C3010"/>
      <c r="D3010"/>
      <c r="E3010"/>
      <c r="F3010"/>
      <c r="G3010"/>
      <c r="H3010"/>
      <c r="I3010"/>
      <c r="J3010"/>
      <c r="K3010"/>
    </row>
    <row r="3011" spans="1:11" ht="15">
      <c r="A3011"/>
      <c r="B3011"/>
      <c r="C3011"/>
      <c r="D3011"/>
      <c r="E3011"/>
      <c r="F3011"/>
      <c r="G3011"/>
      <c r="H3011"/>
      <c r="I3011"/>
      <c r="J3011"/>
      <c r="K3011"/>
    </row>
    <row r="3012" spans="1:11" ht="15">
      <c r="A3012"/>
      <c r="B3012"/>
      <c r="C3012"/>
      <c r="D3012"/>
      <c r="E3012"/>
      <c r="F3012"/>
      <c r="G3012"/>
      <c r="H3012"/>
      <c r="I3012"/>
      <c r="J3012"/>
      <c r="K3012"/>
    </row>
    <row r="3013" spans="1:11" ht="15">
      <c r="A3013"/>
      <c r="B3013"/>
      <c r="C3013"/>
      <c r="D3013"/>
      <c r="E3013"/>
      <c r="F3013"/>
      <c r="G3013"/>
      <c r="H3013"/>
      <c r="I3013"/>
      <c r="J3013"/>
      <c r="K3013"/>
    </row>
    <row r="3014" spans="1:11" ht="15">
      <c r="A3014"/>
      <c r="B3014"/>
      <c r="C3014"/>
      <c r="D3014"/>
      <c r="E3014"/>
      <c r="F3014"/>
      <c r="G3014"/>
      <c r="H3014"/>
      <c r="I3014"/>
      <c r="J3014"/>
      <c r="K3014"/>
    </row>
    <row r="3015" spans="1:11" ht="15">
      <c r="A3015"/>
      <c r="B3015"/>
      <c r="C3015"/>
      <c r="D3015"/>
      <c r="E3015"/>
      <c r="F3015"/>
      <c r="G3015"/>
      <c r="H3015"/>
      <c r="I3015"/>
      <c r="J3015"/>
      <c r="K3015"/>
    </row>
    <row r="3016" spans="1:11" ht="15">
      <c r="A3016"/>
      <c r="B3016"/>
      <c r="C3016"/>
      <c r="D3016"/>
      <c r="E3016"/>
      <c r="F3016"/>
      <c r="G3016"/>
      <c r="H3016"/>
      <c r="I3016"/>
      <c r="J3016"/>
      <c r="K3016"/>
    </row>
    <row r="3017" spans="1:11" ht="15">
      <c r="A3017"/>
      <c r="B3017"/>
      <c r="C3017"/>
      <c r="D3017"/>
      <c r="E3017"/>
      <c r="F3017"/>
      <c r="G3017"/>
      <c r="H3017"/>
      <c r="I3017"/>
      <c r="J3017"/>
      <c r="K3017"/>
    </row>
    <row r="3018" spans="1:11" ht="15">
      <c r="A3018"/>
      <c r="B3018"/>
      <c r="C3018"/>
      <c r="D3018"/>
      <c r="E3018"/>
      <c r="F3018"/>
      <c r="G3018"/>
      <c r="H3018"/>
      <c r="I3018"/>
      <c r="J3018"/>
      <c r="K3018"/>
    </row>
    <row r="3019" spans="1:11" ht="15">
      <c r="A3019"/>
      <c r="B3019"/>
      <c r="C3019"/>
      <c r="D3019"/>
      <c r="E3019"/>
      <c r="F3019"/>
      <c r="G3019"/>
      <c r="H3019"/>
      <c r="I3019"/>
      <c r="J3019"/>
      <c r="K3019"/>
    </row>
    <row r="3020" spans="1:11" ht="15">
      <c r="A3020"/>
      <c r="B3020"/>
      <c r="C3020"/>
      <c r="D3020"/>
      <c r="E3020"/>
      <c r="F3020"/>
      <c r="G3020"/>
      <c r="H3020"/>
      <c r="I3020"/>
      <c r="J3020"/>
      <c r="K3020"/>
    </row>
    <row r="3021" spans="1:11" ht="15">
      <c r="A3021"/>
      <c r="B3021"/>
      <c r="C3021"/>
      <c r="D3021"/>
      <c r="E3021"/>
      <c r="F3021"/>
      <c r="G3021"/>
      <c r="H3021"/>
      <c r="I3021"/>
      <c r="J3021"/>
      <c r="K3021"/>
    </row>
    <row r="3022" spans="1:11" ht="15">
      <c r="A3022"/>
      <c r="B3022"/>
      <c r="C3022"/>
      <c r="D3022"/>
      <c r="E3022"/>
      <c r="F3022"/>
      <c r="G3022"/>
      <c r="H3022"/>
      <c r="I3022"/>
      <c r="J3022"/>
      <c r="K3022"/>
    </row>
    <row r="3023" spans="1:11" ht="15">
      <c r="A3023"/>
      <c r="B3023"/>
      <c r="C3023"/>
      <c r="D3023"/>
      <c r="E3023"/>
      <c r="F3023"/>
      <c r="G3023"/>
      <c r="H3023"/>
      <c r="I3023"/>
      <c r="J3023"/>
      <c r="K3023"/>
    </row>
    <row r="3024" spans="1:11" ht="15">
      <c r="A3024"/>
      <c r="B3024"/>
      <c r="C3024"/>
      <c r="D3024"/>
      <c r="E3024"/>
      <c r="F3024"/>
      <c r="G3024"/>
      <c r="H3024"/>
      <c r="I3024"/>
      <c r="J3024"/>
      <c r="K3024"/>
    </row>
    <row r="3025" spans="1:11" ht="15">
      <c r="A3025"/>
      <c r="B3025"/>
      <c r="C3025"/>
      <c r="D3025"/>
      <c r="E3025"/>
      <c r="F3025"/>
      <c r="G3025"/>
      <c r="H3025"/>
      <c r="I3025"/>
      <c r="J3025"/>
      <c r="K3025"/>
    </row>
    <row r="3026" spans="1:11" ht="15">
      <c r="A3026"/>
      <c r="B3026"/>
      <c r="C3026"/>
      <c r="D3026"/>
      <c r="E3026"/>
      <c r="F3026"/>
      <c r="G3026"/>
      <c r="H3026"/>
      <c r="I3026"/>
      <c r="J3026"/>
      <c r="K3026"/>
    </row>
    <row r="3027" spans="1:11" ht="15">
      <c r="A3027"/>
      <c r="B3027"/>
      <c r="C3027"/>
      <c r="D3027"/>
      <c r="E3027"/>
      <c r="F3027"/>
      <c r="G3027"/>
      <c r="H3027"/>
      <c r="I3027"/>
      <c r="J3027"/>
      <c r="K3027"/>
    </row>
    <row r="3028" spans="1:11" ht="15">
      <c r="A3028"/>
      <c r="B3028"/>
      <c r="C3028"/>
      <c r="D3028"/>
      <c r="E3028"/>
      <c r="F3028"/>
      <c r="G3028"/>
      <c r="H3028"/>
      <c r="I3028"/>
      <c r="J3028"/>
      <c r="K3028"/>
    </row>
    <row r="3029" spans="1:11" ht="15">
      <c r="A3029"/>
      <c r="B3029"/>
      <c r="C3029"/>
      <c r="D3029"/>
      <c r="E3029"/>
      <c r="F3029"/>
      <c r="G3029"/>
      <c r="H3029"/>
      <c r="I3029"/>
      <c r="J3029"/>
      <c r="K3029"/>
    </row>
    <row r="3030" spans="1:11" ht="15">
      <c r="A3030"/>
      <c r="B3030"/>
      <c r="C3030"/>
      <c r="D3030"/>
      <c r="E3030"/>
      <c r="F3030"/>
      <c r="G3030"/>
      <c r="H3030"/>
      <c r="I3030"/>
      <c r="J3030"/>
      <c r="K3030"/>
    </row>
    <row r="3031" spans="1:11" ht="15">
      <c r="A3031"/>
      <c r="B3031"/>
      <c r="C3031"/>
      <c r="D3031"/>
      <c r="E3031"/>
      <c r="F3031"/>
      <c r="G3031"/>
      <c r="H3031"/>
      <c r="I3031"/>
      <c r="J3031"/>
      <c r="K3031"/>
    </row>
    <row r="3032" spans="1:11" ht="15">
      <c r="A3032"/>
      <c r="B3032"/>
      <c r="C3032"/>
      <c r="D3032"/>
      <c r="E3032"/>
      <c r="F3032"/>
      <c r="G3032"/>
      <c r="H3032"/>
      <c r="I3032"/>
      <c r="J3032"/>
      <c r="K3032"/>
    </row>
    <row r="3033" spans="1:11" ht="15">
      <c r="A3033"/>
      <c r="B3033"/>
      <c r="C3033"/>
      <c r="D3033"/>
      <c r="E3033"/>
      <c r="F3033"/>
      <c r="G3033"/>
      <c r="H3033"/>
      <c r="I3033"/>
      <c r="J3033"/>
      <c r="K3033"/>
    </row>
    <row r="3034" spans="1:11" ht="15">
      <c r="A3034"/>
      <c r="B3034"/>
      <c r="C3034"/>
      <c r="D3034"/>
      <c r="E3034"/>
      <c r="F3034"/>
      <c r="G3034"/>
      <c r="H3034"/>
      <c r="I3034"/>
      <c r="J3034"/>
      <c r="K3034"/>
    </row>
    <row r="3035" spans="1:11" ht="15">
      <c r="A3035"/>
      <c r="B3035"/>
      <c r="C3035"/>
      <c r="D3035"/>
      <c r="E3035"/>
      <c r="F3035"/>
      <c r="G3035"/>
      <c r="H3035"/>
      <c r="I3035"/>
      <c r="J3035"/>
      <c r="K3035"/>
    </row>
    <row r="3036" spans="1:11" ht="15">
      <c r="A3036"/>
      <c r="B3036"/>
      <c r="C3036"/>
      <c r="D3036"/>
      <c r="E3036"/>
      <c r="F3036"/>
      <c r="G3036"/>
      <c r="H3036"/>
      <c r="I3036"/>
      <c r="J3036"/>
      <c r="K3036"/>
    </row>
    <row r="3037" spans="1:11" ht="15">
      <c r="A3037"/>
      <c r="B3037"/>
      <c r="C3037"/>
      <c r="D3037"/>
      <c r="E3037"/>
      <c r="F3037"/>
      <c r="G3037"/>
      <c r="H3037"/>
      <c r="I3037"/>
      <c r="J3037"/>
      <c r="K3037"/>
    </row>
    <row r="3038" spans="1:11" ht="15">
      <c r="A3038"/>
      <c r="B3038"/>
      <c r="C3038"/>
      <c r="D3038"/>
      <c r="E3038"/>
      <c r="F3038"/>
      <c r="G3038"/>
      <c r="H3038"/>
      <c r="I3038"/>
      <c r="J3038"/>
      <c r="K3038"/>
    </row>
    <row r="3039" spans="1:11" ht="15">
      <c r="A3039"/>
      <c r="B3039"/>
      <c r="C3039"/>
      <c r="D3039"/>
      <c r="E3039"/>
      <c r="F3039"/>
      <c r="G3039"/>
      <c r="H3039"/>
      <c r="I3039"/>
      <c r="J3039"/>
      <c r="K3039"/>
    </row>
    <row r="3040" spans="1:11" ht="15">
      <c r="A3040"/>
      <c r="B3040"/>
      <c r="C3040"/>
      <c r="D3040"/>
      <c r="E3040"/>
      <c r="F3040"/>
      <c r="G3040"/>
      <c r="H3040"/>
      <c r="I3040"/>
      <c r="J3040"/>
      <c r="K3040"/>
    </row>
    <row r="3041" spans="1:11" ht="15">
      <c r="A3041"/>
      <c r="B3041"/>
      <c r="C3041"/>
      <c r="D3041"/>
      <c r="E3041"/>
      <c r="F3041"/>
      <c r="G3041"/>
      <c r="H3041"/>
      <c r="I3041"/>
      <c r="J3041"/>
      <c r="K3041"/>
    </row>
    <row r="3042" spans="1:11" ht="15">
      <c r="A3042"/>
      <c r="B3042"/>
      <c r="C3042"/>
      <c r="D3042"/>
      <c r="E3042"/>
      <c r="F3042"/>
      <c r="G3042"/>
      <c r="H3042"/>
      <c r="I3042"/>
      <c r="J3042"/>
      <c r="K3042"/>
    </row>
    <row r="3043" spans="1:11" ht="15">
      <c r="A3043"/>
      <c r="B3043"/>
      <c r="C3043"/>
      <c r="D3043"/>
      <c r="E3043"/>
      <c r="F3043"/>
      <c r="G3043"/>
      <c r="H3043"/>
      <c r="I3043"/>
      <c r="J3043"/>
      <c r="K3043"/>
    </row>
    <row r="3044" spans="1:11" ht="15">
      <c r="A3044"/>
      <c r="B3044"/>
      <c r="C3044"/>
      <c r="D3044"/>
      <c r="E3044"/>
      <c r="F3044"/>
      <c r="G3044"/>
      <c r="H3044"/>
      <c r="I3044"/>
      <c r="J3044"/>
      <c r="K3044"/>
    </row>
    <row r="3045" spans="1:11" ht="15">
      <c r="A3045"/>
      <c r="B3045"/>
      <c r="C3045"/>
      <c r="D3045"/>
      <c r="E3045"/>
      <c r="F3045"/>
      <c r="G3045"/>
      <c r="H3045"/>
      <c r="I3045"/>
      <c r="J3045"/>
      <c r="K3045"/>
    </row>
    <row r="3046" spans="1:11" ht="15">
      <c r="A3046"/>
      <c r="B3046"/>
      <c r="C3046"/>
      <c r="D3046"/>
      <c r="E3046"/>
      <c r="F3046"/>
      <c r="G3046"/>
      <c r="H3046"/>
      <c r="I3046"/>
      <c r="J3046"/>
      <c r="K3046"/>
    </row>
    <row r="3047" spans="1:11" ht="15">
      <c r="A3047"/>
      <c r="B3047"/>
      <c r="C3047"/>
      <c r="D3047"/>
      <c r="E3047"/>
      <c r="F3047"/>
      <c r="G3047"/>
      <c r="H3047"/>
      <c r="I3047"/>
      <c r="J3047"/>
      <c r="K3047"/>
    </row>
    <row r="3048" spans="1:11" ht="15">
      <c r="A3048"/>
      <c r="B3048"/>
      <c r="C3048"/>
      <c r="D3048"/>
      <c r="E3048"/>
      <c r="F3048"/>
      <c r="G3048"/>
      <c r="H3048"/>
      <c r="I3048"/>
      <c r="J3048"/>
      <c r="K3048"/>
    </row>
    <row r="3049" spans="1:11" ht="15">
      <c r="A3049"/>
      <c r="B3049"/>
      <c r="C3049"/>
      <c r="D3049"/>
      <c r="E3049"/>
      <c r="F3049"/>
      <c r="G3049"/>
      <c r="H3049"/>
      <c r="I3049"/>
      <c r="J3049"/>
      <c r="K3049"/>
    </row>
    <row r="3050" spans="1:11" ht="15">
      <c r="A3050"/>
      <c r="B3050"/>
      <c r="C3050"/>
      <c r="D3050"/>
      <c r="E3050"/>
      <c r="F3050"/>
      <c r="G3050"/>
      <c r="H3050"/>
      <c r="I3050"/>
      <c r="J3050"/>
      <c r="K3050"/>
    </row>
    <row r="3051" spans="1:11" ht="15">
      <c r="A3051"/>
      <c r="B3051"/>
      <c r="C3051"/>
      <c r="D3051"/>
      <c r="E3051"/>
      <c r="F3051"/>
      <c r="G3051"/>
      <c r="H3051"/>
      <c r="I3051"/>
      <c r="J3051"/>
      <c r="K3051"/>
    </row>
    <row r="3052" spans="1:11" ht="15">
      <c r="A3052"/>
      <c r="B3052"/>
      <c r="C3052"/>
      <c r="D3052"/>
      <c r="E3052"/>
      <c r="F3052"/>
      <c r="G3052"/>
      <c r="H3052"/>
      <c r="I3052"/>
      <c r="J3052"/>
      <c r="K3052"/>
    </row>
    <row r="3053" spans="1:11" ht="15">
      <c r="A3053"/>
      <c r="B3053"/>
      <c r="C3053"/>
      <c r="D3053"/>
      <c r="E3053"/>
      <c r="F3053"/>
      <c r="G3053"/>
      <c r="H3053"/>
      <c r="I3053"/>
      <c r="J3053"/>
      <c r="K3053"/>
    </row>
    <row r="3054" spans="1:11" ht="15">
      <c r="A3054"/>
      <c r="B3054"/>
      <c r="C3054"/>
      <c r="D3054"/>
      <c r="E3054"/>
      <c r="F3054"/>
      <c r="G3054"/>
      <c r="H3054"/>
      <c r="I3054"/>
      <c r="J3054"/>
      <c r="K3054"/>
    </row>
    <row r="3055" spans="1:11" ht="15">
      <c r="A3055"/>
      <c r="B3055"/>
      <c r="C3055"/>
      <c r="D3055"/>
      <c r="E3055"/>
      <c r="F3055"/>
      <c r="G3055"/>
      <c r="H3055"/>
      <c r="I3055"/>
      <c r="J3055"/>
      <c r="K3055"/>
    </row>
    <row r="3056" spans="1:11" ht="15">
      <c r="A3056"/>
      <c r="B3056"/>
      <c r="C3056"/>
      <c r="D3056"/>
      <c r="E3056"/>
      <c r="F3056"/>
      <c r="G3056"/>
      <c r="H3056"/>
      <c r="I3056"/>
      <c r="J3056"/>
      <c r="K3056"/>
    </row>
    <row r="3057" spans="1:11" ht="15">
      <c r="A3057"/>
      <c r="B3057"/>
      <c r="C3057"/>
      <c r="D3057"/>
      <c r="E3057"/>
      <c r="F3057"/>
      <c r="G3057"/>
      <c r="H3057"/>
      <c r="I3057"/>
      <c r="J3057"/>
      <c r="K3057"/>
    </row>
    <row r="3058" spans="1:11" ht="15">
      <c r="A3058"/>
      <c r="B3058"/>
      <c r="C3058"/>
      <c r="D3058"/>
      <c r="E3058"/>
      <c r="F3058"/>
      <c r="G3058"/>
      <c r="H3058"/>
      <c r="I3058"/>
      <c r="J3058"/>
      <c r="K3058"/>
    </row>
    <row r="3059" spans="1:11" ht="15">
      <c r="A3059"/>
      <c r="B3059"/>
      <c r="C3059"/>
      <c r="D3059"/>
      <c r="E3059"/>
      <c r="F3059"/>
      <c r="G3059"/>
      <c r="H3059"/>
      <c r="I3059"/>
      <c r="J3059"/>
      <c r="K3059"/>
    </row>
    <row r="3060" spans="1:11" ht="15">
      <c r="A3060"/>
      <c r="B3060"/>
      <c r="C3060"/>
      <c r="D3060"/>
      <c r="E3060"/>
      <c r="F3060"/>
      <c r="G3060"/>
      <c r="H3060"/>
      <c r="I3060"/>
      <c r="J3060"/>
      <c r="K3060"/>
    </row>
    <row r="3061" spans="1:11" ht="15">
      <c r="A3061"/>
      <c r="B3061"/>
      <c r="C3061"/>
      <c r="D3061"/>
      <c r="E3061"/>
      <c r="F3061"/>
      <c r="G3061"/>
      <c r="H3061"/>
      <c r="I3061"/>
      <c r="J3061"/>
      <c r="K3061"/>
    </row>
    <row r="3062" spans="1:11" ht="15">
      <c r="A3062"/>
      <c r="B3062"/>
      <c r="C3062"/>
      <c r="D3062"/>
      <c r="E3062"/>
      <c r="F3062"/>
      <c r="G3062"/>
      <c r="H3062"/>
      <c r="I3062"/>
      <c r="J3062"/>
      <c r="K3062"/>
    </row>
    <row r="3063" spans="1:11" ht="15">
      <c r="A3063"/>
      <c r="B3063"/>
      <c r="C3063"/>
      <c r="D3063"/>
      <c r="E3063"/>
      <c r="F3063"/>
      <c r="G3063"/>
      <c r="H3063"/>
      <c r="I3063"/>
      <c r="J3063"/>
      <c r="K3063"/>
    </row>
    <row r="3064" spans="1:11" ht="15">
      <c r="A3064"/>
      <c r="B3064"/>
      <c r="C3064"/>
      <c r="D3064"/>
      <c r="E3064"/>
      <c r="F3064"/>
      <c r="G3064"/>
      <c r="H3064"/>
      <c r="I3064"/>
      <c r="J3064"/>
      <c r="K3064"/>
    </row>
    <row r="3065" spans="1:11" ht="15">
      <c r="A3065"/>
      <c r="B3065"/>
      <c r="C3065"/>
      <c r="D3065"/>
      <c r="E3065"/>
      <c r="F3065"/>
      <c r="G3065"/>
      <c r="H3065"/>
      <c r="I3065"/>
      <c r="J3065"/>
      <c r="K3065"/>
    </row>
    <row r="3066" spans="1:11" ht="15">
      <c r="A3066"/>
      <c r="B3066"/>
      <c r="C3066"/>
      <c r="D3066"/>
      <c r="E3066"/>
      <c r="F3066"/>
      <c r="G3066"/>
      <c r="H3066"/>
      <c r="I3066"/>
      <c r="J3066"/>
      <c r="K3066"/>
    </row>
    <row r="3067" spans="1:11" ht="15">
      <c r="A3067"/>
      <c r="B3067"/>
      <c r="C3067"/>
      <c r="D3067"/>
      <c r="E3067"/>
      <c r="F3067"/>
      <c r="G3067"/>
      <c r="H3067"/>
      <c r="I3067"/>
      <c r="J3067"/>
      <c r="K3067"/>
    </row>
    <row r="3068" spans="1:11" ht="15">
      <c r="A3068"/>
      <c r="B3068"/>
      <c r="C3068"/>
      <c r="D3068"/>
      <c r="E3068"/>
      <c r="F3068"/>
      <c r="G3068"/>
      <c r="H3068"/>
      <c r="I3068"/>
      <c r="J3068"/>
      <c r="K3068"/>
    </row>
    <row r="3069" spans="1:11" ht="15">
      <c r="A3069"/>
      <c r="B3069"/>
      <c r="C3069"/>
      <c r="D3069"/>
      <c r="E3069"/>
      <c r="F3069"/>
      <c r="G3069"/>
      <c r="H3069"/>
      <c r="I3069"/>
      <c r="J3069"/>
      <c r="K3069"/>
    </row>
    <row r="3070" spans="1:11" ht="15">
      <c r="A3070"/>
      <c r="B3070"/>
      <c r="C3070"/>
      <c r="D3070"/>
      <c r="E3070"/>
      <c r="F3070"/>
      <c r="G3070"/>
      <c r="H3070"/>
      <c r="I3070"/>
      <c r="J3070"/>
      <c r="K3070"/>
    </row>
    <row r="3071" spans="1:11" ht="15">
      <c r="A3071"/>
      <c r="B3071"/>
      <c r="C3071"/>
      <c r="D3071"/>
      <c r="E3071"/>
      <c r="F3071"/>
      <c r="G3071"/>
      <c r="H3071"/>
      <c r="I3071"/>
      <c r="J3071"/>
      <c r="K3071"/>
    </row>
    <row r="3072" spans="1:11" ht="15">
      <c r="A3072"/>
      <c r="B3072"/>
      <c r="C3072"/>
      <c r="D3072"/>
      <c r="E3072"/>
      <c r="F3072"/>
      <c r="G3072"/>
      <c r="H3072"/>
      <c r="I3072"/>
      <c r="J3072"/>
      <c r="K3072"/>
    </row>
    <row r="3073" spans="1:11" ht="15">
      <c r="A3073"/>
      <c r="B3073"/>
      <c r="C3073"/>
      <c r="D3073"/>
      <c r="E3073"/>
      <c r="F3073"/>
      <c r="G3073"/>
      <c r="H3073"/>
      <c r="I3073"/>
      <c r="J3073"/>
      <c r="K3073"/>
    </row>
    <row r="3074" spans="1:11" ht="15">
      <c r="A3074"/>
      <c r="B3074"/>
      <c r="C3074"/>
      <c r="D3074"/>
      <c r="E3074"/>
      <c r="F3074"/>
      <c r="G3074"/>
      <c r="H3074"/>
      <c r="I3074"/>
      <c r="J3074"/>
      <c r="K3074"/>
    </row>
    <row r="3075" spans="1:11" ht="15">
      <c r="A3075"/>
      <c r="B3075"/>
      <c r="C3075"/>
      <c r="D3075"/>
      <c r="E3075"/>
      <c r="F3075"/>
      <c r="G3075"/>
      <c r="H3075"/>
      <c r="I3075"/>
      <c r="J3075"/>
      <c r="K3075"/>
    </row>
    <row r="3076" spans="1:11" ht="15">
      <c r="A3076"/>
      <c r="B3076"/>
      <c r="C3076"/>
      <c r="D3076"/>
      <c r="E3076"/>
      <c r="F3076"/>
      <c r="G3076"/>
      <c r="H3076"/>
      <c r="I3076"/>
      <c r="J3076"/>
      <c r="K3076"/>
    </row>
    <row r="3077" spans="1:11" ht="15">
      <c r="A3077"/>
      <c r="B3077"/>
      <c r="C3077"/>
      <c r="D3077"/>
      <c r="E3077"/>
      <c r="F3077"/>
      <c r="G3077"/>
      <c r="H3077"/>
      <c r="I3077"/>
      <c r="J3077"/>
      <c r="K3077"/>
    </row>
    <row r="3078" spans="1:11" ht="15">
      <c r="A3078"/>
      <c r="B3078"/>
      <c r="C3078"/>
      <c r="D3078"/>
      <c r="E3078"/>
      <c r="F3078"/>
      <c r="G3078"/>
      <c r="H3078"/>
      <c r="I3078"/>
      <c r="J3078"/>
      <c r="K3078"/>
    </row>
    <row r="3079" spans="1:11" ht="15">
      <c r="A3079"/>
      <c r="B3079"/>
      <c r="C3079"/>
      <c r="D3079"/>
      <c r="E3079"/>
      <c r="F3079"/>
      <c r="G3079"/>
      <c r="H3079"/>
      <c r="I3079"/>
      <c r="J3079"/>
      <c r="K3079"/>
    </row>
    <row r="3080" spans="1:11" ht="15">
      <c r="A3080"/>
      <c r="B3080"/>
      <c r="C3080"/>
      <c r="D3080"/>
      <c r="E3080"/>
      <c r="F3080"/>
      <c r="G3080"/>
      <c r="H3080"/>
      <c r="I3080"/>
      <c r="J3080"/>
      <c r="K3080"/>
    </row>
    <row r="3081" spans="1:11" ht="15">
      <c r="A3081"/>
      <c r="B3081"/>
      <c r="C3081"/>
      <c r="D3081"/>
      <c r="E3081"/>
      <c r="F3081"/>
      <c r="G3081"/>
      <c r="H3081"/>
      <c r="I3081"/>
      <c r="J3081"/>
      <c r="K3081"/>
    </row>
    <row r="3082" spans="1:11" ht="15">
      <c r="A3082"/>
      <c r="B3082"/>
      <c r="C3082"/>
      <c r="D3082"/>
      <c r="E3082"/>
      <c r="F3082"/>
      <c r="G3082"/>
      <c r="H3082"/>
      <c r="I3082"/>
      <c r="J3082"/>
      <c r="K3082"/>
    </row>
    <row r="3083" spans="1:11" ht="15">
      <c r="A3083"/>
      <c r="B3083"/>
      <c r="C3083"/>
      <c r="D3083"/>
      <c r="E3083"/>
      <c r="F3083"/>
      <c r="G3083"/>
      <c r="H3083"/>
      <c r="I3083"/>
      <c r="J3083"/>
      <c r="K3083"/>
    </row>
    <row r="3084" spans="1:11" ht="15">
      <c r="A3084"/>
      <c r="B3084"/>
      <c r="C3084"/>
      <c r="D3084"/>
      <c r="E3084"/>
      <c r="F3084"/>
      <c r="G3084"/>
      <c r="H3084"/>
      <c r="I3084"/>
      <c r="J3084"/>
      <c r="K3084"/>
    </row>
    <row r="3085" spans="1:11" ht="15">
      <c r="A3085"/>
      <c r="B3085"/>
      <c r="C3085"/>
      <c r="D3085"/>
      <c r="E3085"/>
      <c r="F3085"/>
      <c r="G3085"/>
      <c r="H3085"/>
      <c r="I3085"/>
      <c r="J3085"/>
      <c r="K3085"/>
    </row>
    <row r="3086" spans="1:11" ht="15">
      <c r="A3086"/>
      <c r="B3086"/>
      <c r="C3086"/>
      <c r="D3086"/>
      <c r="E3086"/>
      <c r="F3086"/>
      <c r="G3086"/>
      <c r="H3086"/>
      <c r="I3086"/>
      <c r="J3086"/>
      <c r="K3086"/>
    </row>
    <row r="3087" spans="1:11" ht="15">
      <c r="A3087"/>
      <c r="B3087"/>
      <c r="C3087"/>
      <c r="D3087"/>
      <c r="E3087"/>
      <c r="F3087"/>
      <c r="G3087"/>
      <c r="H3087"/>
      <c r="I3087"/>
      <c r="J3087"/>
      <c r="K3087"/>
    </row>
    <row r="3088" spans="1:11" ht="15">
      <c r="A3088"/>
      <c r="B3088"/>
      <c r="C3088"/>
      <c r="D3088"/>
      <c r="E3088"/>
      <c r="F3088"/>
      <c r="G3088"/>
      <c r="H3088"/>
      <c r="I3088"/>
      <c r="J3088"/>
      <c r="K3088"/>
    </row>
    <row r="3089" spans="1:11" ht="15">
      <c r="A3089"/>
      <c r="B3089"/>
      <c r="C3089"/>
      <c r="D3089"/>
      <c r="E3089"/>
      <c r="F3089"/>
      <c r="G3089"/>
      <c r="H3089"/>
      <c r="I3089"/>
      <c r="J3089"/>
      <c r="K3089"/>
    </row>
    <row r="3090" spans="1:11" ht="15">
      <c r="A3090"/>
      <c r="B3090"/>
      <c r="C3090"/>
      <c r="D3090"/>
      <c r="E3090"/>
      <c r="F3090"/>
      <c r="G3090"/>
      <c r="H3090"/>
      <c r="I3090"/>
      <c r="J3090"/>
      <c r="K3090"/>
    </row>
    <row r="3091" spans="1:11" ht="15">
      <c r="A3091"/>
      <c r="B3091"/>
      <c r="C3091"/>
      <c r="D3091"/>
      <c r="E3091"/>
      <c r="F3091"/>
      <c r="G3091"/>
      <c r="H3091"/>
      <c r="I3091"/>
      <c r="J3091"/>
      <c r="K3091"/>
    </row>
    <row r="3092" spans="1:11" ht="15">
      <c r="A3092"/>
      <c r="B3092"/>
      <c r="C3092"/>
      <c r="D3092"/>
      <c r="E3092"/>
      <c r="F3092"/>
      <c r="G3092"/>
      <c r="H3092"/>
      <c r="I3092"/>
      <c r="J3092"/>
      <c r="K3092"/>
    </row>
    <row r="3093" spans="1:11" ht="15">
      <c r="A3093"/>
      <c r="B3093"/>
      <c r="C3093"/>
      <c r="D3093"/>
      <c r="E3093"/>
      <c r="F3093"/>
      <c r="G3093"/>
      <c r="H3093"/>
      <c r="I3093"/>
      <c r="J3093"/>
      <c r="K3093"/>
    </row>
    <row r="3094" spans="1:11" ht="15">
      <c r="A3094"/>
      <c r="B3094"/>
      <c r="C3094"/>
      <c r="D3094"/>
      <c r="E3094"/>
      <c r="F3094"/>
      <c r="G3094"/>
      <c r="H3094"/>
      <c r="I3094"/>
      <c r="J3094"/>
      <c r="K3094"/>
    </row>
    <row r="3095" spans="1:11" ht="15">
      <c r="A3095"/>
      <c r="B3095"/>
      <c r="C3095"/>
      <c r="D3095"/>
      <c r="E3095"/>
      <c r="F3095"/>
      <c r="G3095"/>
      <c r="H3095"/>
      <c r="I3095"/>
      <c r="J3095"/>
      <c r="K3095"/>
    </row>
    <row r="3096" spans="1:11" ht="15">
      <c r="A3096"/>
      <c r="B3096"/>
      <c r="C3096"/>
      <c r="D3096"/>
      <c r="E3096"/>
      <c r="F3096"/>
      <c r="G3096"/>
      <c r="H3096"/>
      <c r="I3096"/>
      <c r="J3096"/>
      <c r="K3096"/>
    </row>
    <row r="3097" spans="1:11" ht="15">
      <c r="A3097"/>
      <c r="B3097"/>
      <c r="C3097"/>
      <c r="D3097"/>
      <c r="E3097"/>
      <c r="F3097"/>
      <c r="G3097"/>
      <c r="H3097"/>
      <c r="I3097"/>
      <c r="J3097"/>
      <c r="K3097"/>
    </row>
    <row r="3098" spans="1:11" ht="15">
      <c r="A3098"/>
      <c r="B3098"/>
      <c r="C3098"/>
      <c r="D3098"/>
      <c r="E3098"/>
      <c r="F3098"/>
      <c r="G3098"/>
      <c r="H3098"/>
      <c r="I3098"/>
      <c r="J3098"/>
      <c r="K3098"/>
    </row>
    <row r="3099" spans="1:11" ht="15">
      <c r="A3099"/>
      <c r="B3099"/>
      <c r="C3099"/>
      <c r="D3099"/>
      <c r="E3099"/>
      <c r="F3099"/>
      <c r="G3099"/>
      <c r="H3099"/>
      <c r="I3099"/>
      <c r="J3099"/>
      <c r="K3099"/>
    </row>
    <row r="3100" spans="1:11" ht="15">
      <c r="A3100"/>
      <c r="B3100"/>
      <c r="C3100"/>
      <c r="D3100"/>
      <c r="E3100"/>
      <c r="F3100"/>
      <c r="G3100"/>
      <c r="H3100"/>
      <c r="I3100"/>
      <c r="J3100"/>
      <c r="K3100"/>
    </row>
    <row r="3101" spans="1:11" ht="15">
      <c r="A3101"/>
      <c r="B3101"/>
      <c r="C3101"/>
      <c r="D3101"/>
      <c r="E3101"/>
      <c r="F3101"/>
      <c r="G3101"/>
      <c r="H3101"/>
      <c r="I3101"/>
      <c r="J3101"/>
      <c r="K3101"/>
    </row>
    <row r="3102" spans="1:11" ht="15">
      <c r="A3102"/>
      <c r="B3102"/>
      <c r="C3102"/>
      <c r="D3102"/>
      <c r="E3102"/>
      <c r="F3102"/>
      <c r="G3102"/>
      <c r="H3102"/>
      <c r="I3102"/>
      <c r="J3102"/>
      <c r="K3102"/>
    </row>
    <row r="3103" spans="1:11" ht="15">
      <c r="A3103"/>
      <c r="B3103"/>
      <c r="C3103"/>
      <c r="D3103"/>
      <c r="E3103"/>
      <c r="F3103"/>
      <c r="G3103"/>
      <c r="H3103"/>
      <c r="I3103"/>
      <c r="J3103"/>
      <c r="K3103"/>
    </row>
    <row r="3104" spans="1:11" ht="15">
      <c r="A3104"/>
      <c r="B3104"/>
      <c r="C3104"/>
      <c r="D3104"/>
      <c r="E3104"/>
      <c r="F3104"/>
      <c r="G3104"/>
      <c r="H3104"/>
      <c r="I3104"/>
      <c r="J3104"/>
      <c r="K3104"/>
    </row>
    <row r="3105" spans="1:11" ht="15">
      <c r="A3105"/>
      <c r="B3105"/>
      <c r="C3105"/>
      <c r="D3105"/>
      <c r="E3105"/>
      <c r="F3105"/>
      <c r="G3105"/>
      <c r="H3105"/>
      <c r="I3105"/>
      <c r="J3105"/>
      <c r="K3105"/>
    </row>
    <row r="3106" spans="1:11" ht="15">
      <c r="A3106"/>
      <c r="B3106"/>
      <c r="C3106"/>
      <c r="D3106"/>
      <c r="E3106"/>
      <c r="F3106"/>
      <c r="G3106"/>
      <c r="H3106"/>
      <c r="I3106"/>
      <c r="J3106"/>
      <c r="K3106"/>
    </row>
    <row r="3107" spans="1:11" ht="15">
      <c r="A3107"/>
      <c r="B3107"/>
      <c r="C3107"/>
      <c r="D3107"/>
      <c r="E3107"/>
      <c r="F3107"/>
      <c r="G3107"/>
      <c r="H3107"/>
      <c r="I3107"/>
      <c r="J3107"/>
      <c r="K3107"/>
    </row>
    <row r="3108" spans="1:11" ht="15">
      <c r="A3108"/>
      <c r="B3108"/>
      <c r="C3108"/>
      <c r="D3108"/>
      <c r="E3108"/>
      <c r="F3108"/>
      <c r="G3108"/>
      <c r="H3108"/>
      <c r="I3108"/>
      <c r="J3108"/>
      <c r="K3108"/>
    </row>
    <row r="3109" spans="1:11" ht="15">
      <c r="A3109"/>
      <c r="B3109"/>
      <c r="C3109"/>
      <c r="D3109"/>
      <c r="E3109"/>
      <c r="F3109"/>
      <c r="G3109"/>
      <c r="H3109"/>
      <c r="I3109"/>
      <c r="J3109"/>
      <c r="K3109"/>
    </row>
    <row r="3110" spans="1:11" ht="15">
      <c r="A3110"/>
      <c r="B3110"/>
      <c r="C3110"/>
      <c r="D3110"/>
      <c r="E3110"/>
      <c r="F3110"/>
      <c r="G3110"/>
      <c r="H3110"/>
      <c r="I3110"/>
      <c r="J3110"/>
      <c r="K3110"/>
    </row>
    <row r="3111" spans="1:11" ht="15">
      <c r="A3111"/>
      <c r="B3111"/>
      <c r="C3111"/>
      <c r="D3111"/>
      <c r="E3111"/>
      <c r="F3111"/>
      <c r="G3111"/>
      <c r="H3111"/>
      <c r="I3111"/>
      <c r="J3111"/>
      <c r="K3111"/>
    </row>
    <row r="3112" spans="1:11" ht="15">
      <c r="A3112"/>
      <c r="B3112"/>
      <c r="C3112"/>
      <c r="D3112"/>
      <c r="E3112"/>
      <c r="F3112"/>
      <c r="G3112"/>
      <c r="H3112"/>
      <c r="I3112"/>
      <c r="J3112"/>
      <c r="K3112"/>
    </row>
    <row r="3113" spans="1:11" ht="15">
      <c r="A3113"/>
      <c r="B3113"/>
      <c r="C3113"/>
      <c r="D3113"/>
      <c r="E3113"/>
      <c r="F3113"/>
      <c r="G3113"/>
      <c r="H3113"/>
      <c r="I3113"/>
      <c r="J3113"/>
      <c r="K3113"/>
    </row>
    <row r="3114" spans="1:11" ht="15">
      <c r="A3114"/>
      <c r="B3114"/>
      <c r="C3114"/>
      <c r="D3114"/>
      <c r="E3114"/>
      <c r="F3114"/>
      <c r="G3114"/>
      <c r="H3114"/>
      <c r="I3114"/>
      <c r="J3114"/>
      <c r="K3114"/>
    </row>
    <row r="3115" spans="1:11" ht="15">
      <c r="A3115"/>
      <c r="B3115"/>
      <c r="C3115"/>
      <c r="D3115"/>
      <c r="E3115"/>
      <c r="F3115"/>
      <c r="G3115"/>
      <c r="H3115"/>
      <c r="I3115"/>
      <c r="J3115"/>
      <c r="K3115"/>
    </row>
    <row r="3116" spans="1:11" ht="15">
      <c r="A3116"/>
      <c r="B3116"/>
      <c r="C3116"/>
      <c r="D3116"/>
      <c r="E3116"/>
      <c r="F3116"/>
      <c r="G3116"/>
      <c r="H3116"/>
      <c r="I3116"/>
      <c r="J3116"/>
      <c r="K3116"/>
    </row>
    <row r="3117" spans="1:11" ht="15">
      <c r="A3117"/>
      <c r="B3117"/>
      <c r="C3117"/>
      <c r="D3117"/>
      <c r="E3117"/>
      <c r="F3117"/>
      <c r="G3117"/>
      <c r="H3117"/>
      <c r="I3117"/>
      <c r="J3117"/>
      <c r="K3117"/>
    </row>
    <row r="3118" spans="1:11" ht="15">
      <c r="A3118"/>
      <c r="B3118"/>
      <c r="C3118"/>
      <c r="D3118"/>
      <c r="E3118"/>
      <c r="F3118"/>
      <c r="G3118"/>
      <c r="H3118"/>
      <c r="I3118"/>
      <c r="J3118"/>
      <c r="K3118"/>
    </row>
    <row r="3119" spans="1:11" ht="15">
      <c r="A3119"/>
      <c r="B3119"/>
      <c r="C3119"/>
      <c r="D3119"/>
      <c r="E3119"/>
      <c r="F3119"/>
      <c r="G3119"/>
      <c r="H3119"/>
      <c r="I3119"/>
      <c r="J3119"/>
      <c r="K3119"/>
    </row>
    <row r="3120" spans="1:11" ht="15">
      <c r="A3120"/>
      <c r="B3120"/>
      <c r="C3120"/>
      <c r="D3120"/>
      <c r="E3120"/>
      <c r="F3120"/>
      <c r="G3120"/>
      <c r="H3120"/>
      <c r="I3120"/>
      <c r="J3120"/>
      <c r="K3120"/>
    </row>
    <row r="3121" spans="1:11" ht="15">
      <c r="A3121"/>
      <c r="B3121"/>
      <c r="C3121"/>
      <c r="D3121"/>
      <c r="E3121"/>
      <c r="F3121"/>
      <c r="G3121"/>
      <c r="H3121"/>
      <c r="I3121"/>
      <c r="J3121"/>
      <c r="K3121"/>
    </row>
    <row r="3122" spans="1:11" ht="15">
      <c r="A3122"/>
      <c r="B3122"/>
      <c r="C3122"/>
      <c r="D3122"/>
      <c r="E3122"/>
      <c r="F3122"/>
      <c r="G3122"/>
      <c r="H3122"/>
      <c r="I3122"/>
      <c r="J3122"/>
      <c r="K3122"/>
    </row>
    <row r="3123" spans="1:11" ht="15">
      <c r="A3123"/>
      <c r="B3123"/>
      <c r="C3123"/>
      <c r="D3123"/>
      <c r="E3123"/>
      <c r="F3123"/>
      <c r="G3123"/>
      <c r="H3123"/>
      <c r="I3123"/>
      <c r="J3123"/>
      <c r="K3123"/>
    </row>
    <row r="3124" spans="1:11" ht="15">
      <c r="A3124"/>
      <c r="B3124"/>
      <c r="C3124"/>
      <c r="D3124"/>
      <c r="E3124"/>
      <c r="F3124"/>
      <c r="G3124"/>
      <c r="H3124"/>
      <c r="I3124"/>
      <c r="J3124"/>
      <c r="K3124"/>
    </row>
    <row r="3125" spans="1:11" ht="15">
      <c r="A3125"/>
      <c r="B3125"/>
      <c r="C3125"/>
      <c r="D3125"/>
      <c r="E3125"/>
      <c r="F3125"/>
      <c r="G3125"/>
      <c r="H3125"/>
      <c r="I3125"/>
      <c r="J3125"/>
      <c r="K3125"/>
    </row>
    <row r="3126" spans="1:11" ht="15">
      <c r="A3126"/>
      <c r="B3126"/>
      <c r="C3126"/>
      <c r="D3126"/>
      <c r="E3126"/>
      <c r="F3126"/>
      <c r="G3126"/>
      <c r="H3126"/>
      <c r="I3126"/>
      <c r="J3126"/>
      <c r="K3126"/>
    </row>
    <row r="3127" spans="1:11" ht="15">
      <c r="A3127"/>
      <c r="B3127"/>
      <c r="C3127"/>
      <c r="D3127"/>
      <c r="E3127"/>
      <c r="F3127"/>
      <c r="G3127"/>
      <c r="H3127"/>
      <c r="I3127"/>
      <c r="J3127"/>
      <c r="K3127"/>
    </row>
    <row r="3128" spans="1:11" ht="15">
      <c r="A3128"/>
      <c r="B3128"/>
      <c r="C3128"/>
      <c r="D3128"/>
      <c r="E3128"/>
      <c r="F3128"/>
      <c r="G3128"/>
      <c r="H3128"/>
      <c r="I3128"/>
      <c r="J3128"/>
      <c r="K3128"/>
    </row>
    <row r="3129" spans="1:11" ht="15">
      <c r="A3129"/>
      <c r="B3129"/>
      <c r="C3129"/>
      <c r="D3129"/>
      <c r="E3129"/>
      <c r="F3129"/>
      <c r="G3129"/>
      <c r="H3129"/>
      <c r="I3129"/>
      <c r="J3129"/>
      <c r="K3129"/>
    </row>
    <row r="3130" spans="1:11" ht="15">
      <c r="A3130"/>
      <c r="B3130"/>
      <c r="C3130"/>
      <c r="D3130"/>
      <c r="E3130"/>
      <c r="F3130"/>
      <c r="G3130"/>
      <c r="H3130"/>
      <c r="I3130"/>
      <c r="J3130"/>
      <c r="K3130"/>
    </row>
    <row r="3131" spans="1:11" ht="15">
      <c r="A3131"/>
      <c r="B3131"/>
      <c r="C3131"/>
      <c r="D3131"/>
      <c r="E3131"/>
      <c r="F3131"/>
      <c r="G3131"/>
      <c r="H3131"/>
      <c r="I3131"/>
      <c r="J3131"/>
      <c r="K3131"/>
    </row>
    <row r="3132" spans="1:11" ht="15">
      <c r="A3132"/>
      <c r="B3132"/>
      <c r="C3132"/>
      <c r="D3132"/>
      <c r="E3132"/>
      <c r="F3132"/>
      <c r="G3132"/>
      <c r="H3132"/>
      <c r="I3132"/>
      <c r="J3132"/>
      <c r="K3132"/>
    </row>
    <row r="3133" spans="1:11" ht="15">
      <c r="A3133"/>
      <c r="B3133"/>
      <c r="C3133"/>
      <c r="D3133"/>
      <c r="E3133"/>
      <c r="F3133"/>
      <c r="G3133"/>
      <c r="H3133"/>
      <c r="I3133"/>
      <c r="J3133"/>
      <c r="K3133"/>
    </row>
    <row r="3134" spans="1:11" ht="15">
      <c r="A3134"/>
      <c r="B3134"/>
      <c r="C3134"/>
      <c r="D3134"/>
      <c r="E3134"/>
      <c r="F3134"/>
      <c r="G3134"/>
      <c r="H3134"/>
      <c r="I3134"/>
      <c r="J3134"/>
      <c r="K3134"/>
    </row>
    <row r="3135" spans="1:11" ht="15">
      <c r="A3135"/>
      <c r="B3135"/>
      <c r="C3135"/>
      <c r="D3135"/>
      <c r="E3135"/>
      <c r="F3135"/>
      <c r="G3135"/>
      <c r="H3135"/>
      <c r="I3135"/>
      <c r="J3135"/>
      <c r="K3135"/>
    </row>
    <row r="3136" spans="1:11" ht="15">
      <c r="A3136"/>
      <c r="B3136"/>
      <c r="C3136"/>
      <c r="D3136"/>
      <c r="E3136"/>
      <c r="F3136"/>
      <c r="G3136"/>
      <c r="H3136"/>
      <c r="I3136"/>
      <c r="J3136"/>
      <c r="K3136"/>
    </row>
    <row r="3137" spans="1:11" ht="15">
      <c r="A3137"/>
      <c r="B3137"/>
      <c r="C3137"/>
      <c r="D3137"/>
      <c r="E3137"/>
      <c r="F3137"/>
      <c r="G3137"/>
      <c r="H3137"/>
      <c r="I3137"/>
      <c r="J3137"/>
      <c r="K3137"/>
    </row>
    <row r="3138" spans="1:11" ht="15">
      <c r="A3138"/>
      <c r="B3138"/>
      <c r="C3138"/>
      <c r="D3138"/>
      <c r="E3138"/>
      <c r="F3138"/>
      <c r="G3138"/>
      <c r="H3138"/>
      <c r="I3138"/>
      <c r="J3138"/>
      <c r="K3138"/>
    </row>
    <row r="3139" spans="1:11" ht="15">
      <c r="A3139"/>
      <c r="B3139"/>
      <c r="C3139"/>
      <c r="D3139"/>
      <c r="E3139"/>
      <c r="F3139"/>
      <c r="G3139"/>
      <c r="H3139"/>
      <c r="I3139"/>
      <c r="J3139"/>
      <c r="K3139"/>
    </row>
    <row r="3140" spans="1:11" ht="15">
      <c r="A3140"/>
      <c r="B3140"/>
      <c r="C3140"/>
      <c r="D3140"/>
      <c r="E3140"/>
      <c r="F3140"/>
      <c r="G3140"/>
      <c r="H3140"/>
      <c r="I3140"/>
      <c r="J3140"/>
      <c r="K3140"/>
    </row>
    <row r="3141" spans="1:11" ht="15">
      <c r="A3141"/>
      <c r="B3141"/>
      <c r="C3141"/>
      <c r="D3141"/>
      <c r="E3141"/>
      <c r="F3141"/>
      <c r="G3141"/>
      <c r="H3141"/>
      <c r="I3141"/>
      <c r="J3141"/>
      <c r="K3141"/>
    </row>
    <row r="3142" spans="1:11" ht="15">
      <c r="A3142"/>
      <c r="B3142"/>
      <c r="C3142"/>
      <c r="D3142"/>
      <c r="E3142"/>
      <c r="F3142"/>
      <c r="G3142"/>
      <c r="H3142"/>
      <c r="I3142"/>
      <c r="J3142"/>
      <c r="K3142"/>
    </row>
    <row r="3143" spans="1:11" ht="15">
      <c r="A3143"/>
      <c r="B3143"/>
      <c r="C3143"/>
      <c r="D3143"/>
      <c r="E3143"/>
      <c r="F3143"/>
      <c r="G3143"/>
      <c r="H3143"/>
      <c r="I3143"/>
      <c r="J3143"/>
      <c r="K3143"/>
    </row>
    <row r="3144" spans="1:11" ht="15">
      <c r="A3144"/>
      <c r="B3144"/>
      <c r="C3144"/>
      <c r="D3144"/>
      <c r="E3144"/>
      <c r="F3144"/>
      <c r="G3144"/>
      <c r="H3144"/>
      <c r="I3144"/>
      <c r="J3144"/>
      <c r="K3144"/>
    </row>
    <row r="3145" spans="1:11" ht="15">
      <c r="A3145"/>
      <c r="B3145"/>
      <c r="C3145"/>
      <c r="D3145"/>
      <c r="E3145"/>
      <c r="F3145"/>
      <c r="G3145"/>
      <c r="H3145"/>
      <c r="I3145"/>
      <c r="J3145"/>
      <c r="K3145"/>
    </row>
    <row r="3146" spans="1:11" ht="15">
      <c r="A3146"/>
      <c r="B3146"/>
      <c r="C3146"/>
      <c r="D3146"/>
      <c r="E3146"/>
      <c r="F3146"/>
      <c r="G3146"/>
      <c r="H3146"/>
      <c r="I3146"/>
      <c r="J3146"/>
      <c r="K3146"/>
    </row>
    <row r="3147" spans="1:11" ht="15">
      <c r="A3147"/>
      <c r="B3147"/>
      <c r="C3147"/>
      <c r="D3147"/>
      <c r="E3147"/>
      <c r="F3147"/>
      <c r="G3147"/>
      <c r="H3147"/>
      <c r="I3147"/>
      <c r="J3147"/>
      <c r="K3147"/>
    </row>
    <row r="3148" spans="1:11" ht="15">
      <c r="A3148"/>
      <c r="B3148"/>
      <c r="C3148"/>
      <c r="D3148"/>
      <c r="E3148"/>
      <c r="F3148"/>
      <c r="G3148"/>
      <c r="H3148"/>
      <c r="I3148"/>
      <c r="J3148"/>
      <c r="K3148"/>
    </row>
    <row r="3149" spans="1:11" ht="15">
      <c r="A3149"/>
      <c r="B3149"/>
      <c r="C3149"/>
      <c r="D3149"/>
      <c r="E3149"/>
      <c r="F3149"/>
      <c r="G3149"/>
      <c r="H3149"/>
      <c r="I3149"/>
      <c r="J3149"/>
      <c r="K3149"/>
    </row>
    <row r="3150" spans="1:11" ht="15">
      <c r="A3150"/>
      <c r="B3150"/>
      <c r="C3150"/>
      <c r="D3150"/>
      <c r="E3150"/>
      <c r="F3150"/>
      <c r="G3150"/>
      <c r="H3150"/>
      <c r="I3150"/>
      <c r="J3150"/>
      <c r="K3150"/>
    </row>
    <row r="3151" spans="1:11" ht="15">
      <c r="A3151"/>
      <c r="B3151"/>
      <c r="C3151"/>
      <c r="D3151"/>
      <c r="E3151"/>
      <c r="F3151"/>
      <c r="G3151"/>
      <c r="H3151"/>
      <c r="I3151"/>
      <c r="J3151"/>
      <c r="K3151"/>
    </row>
    <row r="3152" spans="1:11" ht="15">
      <c r="A3152"/>
      <c r="B3152"/>
      <c r="C3152"/>
      <c r="D3152"/>
      <c r="E3152"/>
      <c r="F3152"/>
      <c r="G3152"/>
      <c r="H3152"/>
      <c r="I3152"/>
      <c r="J3152"/>
      <c r="K3152"/>
    </row>
    <row r="3153" spans="1:11" ht="15">
      <c r="A3153"/>
      <c r="B3153"/>
      <c r="C3153"/>
      <c r="D3153"/>
      <c r="E3153"/>
      <c r="F3153"/>
      <c r="G3153"/>
      <c r="H3153"/>
      <c r="I3153"/>
      <c r="J3153"/>
      <c r="K3153"/>
    </row>
    <row r="3154" spans="1:11" ht="15">
      <c r="A3154"/>
      <c r="B3154"/>
      <c r="C3154"/>
      <c r="D3154"/>
      <c r="E3154"/>
      <c r="F3154"/>
      <c r="G3154"/>
      <c r="H3154"/>
      <c r="I3154"/>
      <c r="J3154"/>
      <c r="K3154"/>
    </row>
    <row r="3155" spans="1:11" ht="15">
      <c r="A3155"/>
      <c r="B3155"/>
      <c r="C3155"/>
      <c r="D3155"/>
      <c r="E3155"/>
      <c r="F3155"/>
      <c r="G3155"/>
      <c r="H3155"/>
      <c r="I3155"/>
      <c r="J3155"/>
      <c r="K3155"/>
    </row>
    <row r="3156" spans="1:11" ht="15">
      <c r="A3156"/>
      <c r="B3156"/>
      <c r="C3156"/>
      <c r="D3156"/>
      <c r="E3156"/>
      <c r="F3156"/>
      <c r="G3156"/>
      <c r="H3156"/>
      <c r="I3156"/>
      <c r="J3156"/>
      <c r="K3156"/>
    </row>
    <row r="3157" spans="1:11" ht="15">
      <c r="A3157"/>
      <c r="B3157"/>
      <c r="C3157"/>
      <c r="D3157"/>
      <c r="E3157"/>
      <c r="F3157"/>
      <c r="G3157"/>
      <c r="H3157"/>
      <c r="I3157"/>
      <c r="J3157"/>
      <c r="K3157"/>
    </row>
    <row r="3158" spans="1:11" ht="15">
      <c r="A3158"/>
      <c r="B3158"/>
      <c r="C3158"/>
      <c r="D3158"/>
      <c r="E3158"/>
      <c r="F3158"/>
      <c r="G3158"/>
      <c r="H3158"/>
      <c r="I3158"/>
      <c r="J3158"/>
      <c r="K3158"/>
    </row>
    <row r="3159" spans="1:11" ht="15">
      <c r="A3159"/>
      <c r="B3159"/>
      <c r="C3159"/>
      <c r="D3159"/>
      <c r="E3159"/>
      <c r="F3159"/>
      <c r="G3159"/>
      <c r="H3159"/>
      <c r="I3159"/>
      <c r="J3159"/>
      <c r="K3159"/>
    </row>
    <row r="3160" spans="1:11" ht="15">
      <c r="A3160"/>
      <c r="B3160"/>
      <c r="C3160"/>
      <c r="D3160"/>
      <c r="E3160"/>
      <c r="F3160"/>
      <c r="G3160"/>
      <c r="H3160"/>
      <c r="I3160"/>
      <c r="J3160"/>
      <c r="K3160"/>
    </row>
    <row r="3161" spans="1:11" ht="15">
      <c r="A3161"/>
      <c r="B3161"/>
      <c r="C3161"/>
      <c r="D3161"/>
      <c r="E3161"/>
      <c r="F3161"/>
      <c r="G3161"/>
      <c r="H3161"/>
      <c r="I3161"/>
      <c r="J3161"/>
      <c r="K3161"/>
    </row>
    <row r="3162" spans="1:11" ht="15">
      <c r="A3162"/>
      <c r="B3162"/>
      <c r="C3162"/>
      <c r="D3162"/>
      <c r="E3162"/>
      <c r="F3162"/>
      <c r="G3162"/>
      <c r="H3162"/>
      <c r="I3162"/>
      <c r="J3162"/>
      <c r="K3162"/>
    </row>
    <row r="3163" spans="1:11" ht="15">
      <c r="A3163"/>
      <c r="B3163"/>
      <c r="C3163"/>
      <c r="D3163"/>
      <c r="E3163"/>
      <c r="F3163"/>
      <c r="G3163"/>
      <c r="H3163"/>
      <c r="I3163"/>
      <c r="J3163"/>
      <c r="K3163"/>
    </row>
    <row r="3164" spans="1:11" ht="15">
      <c r="A3164"/>
      <c r="B3164"/>
      <c r="C3164"/>
      <c r="D3164"/>
      <c r="E3164"/>
      <c r="F3164"/>
      <c r="G3164"/>
      <c r="H3164"/>
      <c r="I3164"/>
      <c r="J3164"/>
      <c r="K3164"/>
    </row>
    <row r="3165" spans="1:11" ht="15">
      <c r="A3165"/>
      <c r="B3165"/>
      <c r="C3165"/>
      <c r="D3165"/>
      <c r="E3165"/>
      <c r="F3165"/>
      <c r="G3165"/>
      <c r="H3165"/>
      <c r="I3165"/>
      <c r="J3165"/>
      <c r="K3165"/>
    </row>
    <row r="3166" spans="1:11" ht="15">
      <c r="A3166"/>
      <c r="B3166"/>
      <c r="C3166"/>
      <c r="D3166"/>
      <c r="E3166"/>
      <c r="F3166"/>
      <c r="G3166"/>
      <c r="H3166"/>
      <c r="I3166"/>
      <c r="J3166"/>
      <c r="K3166"/>
    </row>
    <row r="3167" spans="1:11" ht="15">
      <c r="A3167"/>
      <c r="B3167"/>
      <c r="C3167"/>
      <c r="D3167"/>
      <c r="E3167"/>
      <c r="F3167"/>
      <c r="G3167"/>
      <c r="H3167"/>
      <c r="I3167"/>
      <c r="J3167"/>
      <c r="K3167"/>
    </row>
    <row r="3168" spans="1:11" ht="15">
      <c r="A3168"/>
      <c r="B3168"/>
      <c r="C3168"/>
      <c r="D3168"/>
      <c r="E3168"/>
      <c r="F3168"/>
      <c r="G3168"/>
      <c r="H3168"/>
      <c r="I3168"/>
      <c r="J3168"/>
      <c r="K3168"/>
    </row>
    <row r="3169" spans="1:11" ht="15">
      <c r="A3169"/>
      <c r="B3169"/>
      <c r="C3169"/>
      <c r="D3169"/>
      <c r="E3169"/>
      <c r="F3169"/>
      <c r="G3169"/>
      <c r="H3169"/>
      <c r="I3169"/>
      <c r="J3169"/>
      <c r="K3169"/>
    </row>
    <row r="3170" spans="1:11" ht="15">
      <c r="A3170"/>
      <c r="B3170"/>
      <c r="C3170"/>
      <c r="D3170"/>
      <c r="E3170"/>
      <c r="F3170"/>
      <c r="G3170"/>
      <c r="H3170"/>
      <c r="I3170"/>
      <c r="J3170"/>
      <c r="K3170"/>
    </row>
    <row r="3171" spans="1:11" ht="15">
      <c r="A3171"/>
      <c r="B3171"/>
      <c r="C3171"/>
      <c r="D3171"/>
      <c r="E3171"/>
      <c r="F3171"/>
      <c r="G3171"/>
      <c r="H3171"/>
      <c r="I3171"/>
      <c r="J3171"/>
      <c r="K3171"/>
    </row>
    <row r="3172" spans="1:11" ht="15">
      <c r="A3172"/>
      <c r="B3172"/>
      <c r="C3172"/>
      <c r="D3172"/>
      <c r="E3172"/>
      <c r="F3172"/>
      <c r="G3172"/>
      <c r="H3172"/>
      <c r="I3172"/>
      <c r="J3172"/>
      <c r="K3172"/>
    </row>
    <row r="3173" spans="1:11" ht="15">
      <c r="A3173"/>
      <c r="B3173"/>
      <c r="C3173"/>
      <c r="D3173"/>
      <c r="E3173"/>
      <c r="F3173"/>
      <c r="G3173"/>
      <c r="H3173"/>
      <c r="I3173"/>
      <c r="J3173"/>
      <c r="K3173"/>
    </row>
    <row r="3174" spans="1:11" ht="15">
      <c r="A3174"/>
      <c r="B3174"/>
      <c r="C3174"/>
      <c r="D3174"/>
      <c r="E3174"/>
      <c r="F3174"/>
      <c r="G3174"/>
      <c r="H3174"/>
      <c r="I3174"/>
      <c r="J3174"/>
      <c r="K3174"/>
    </row>
    <row r="3175" spans="1:11" ht="15">
      <c r="A3175"/>
      <c r="B3175"/>
      <c r="C3175"/>
      <c r="D3175"/>
      <c r="E3175"/>
      <c r="F3175"/>
      <c r="G3175"/>
      <c r="H3175"/>
      <c r="I3175"/>
      <c r="J3175"/>
      <c r="K3175"/>
    </row>
    <row r="3176" spans="1:11" ht="15">
      <c r="A3176"/>
      <c r="B3176"/>
      <c r="C3176"/>
      <c r="D3176"/>
      <c r="E3176"/>
      <c r="F3176"/>
      <c r="G3176"/>
      <c r="H3176"/>
      <c r="I3176"/>
      <c r="J3176"/>
      <c r="K3176"/>
    </row>
    <row r="3177" spans="1:11" ht="15">
      <c r="A3177"/>
      <c r="B3177"/>
      <c r="C3177"/>
      <c r="D3177"/>
      <c r="E3177"/>
      <c r="F3177"/>
      <c r="G3177"/>
      <c r="H3177"/>
      <c r="I3177"/>
      <c r="J3177"/>
      <c r="K3177"/>
    </row>
    <row r="3178" spans="1:11" ht="15">
      <c r="A3178"/>
      <c r="B3178"/>
      <c r="C3178"/>
      <c r="D3178"/>
      <c r="E3178"/>
      <c r="F3178"/>
      <c r="G3178"/>
      <c r="H3178"/>
      <c r="I3178"/>
      <c r="J3178"/>
      <c r="K3178"/>
    </row>
    <row r="3179" spans="1:11" ht="15">
      <c r="A3179"/>
      <c r="B3179"/>
      <c r="C3179"/>
      <c r="D3179"/>
      <c r="E3179"/>
      <c r="F3179"/>
      <c r="G3179"/>
      <c r="H3179"/>
      <c r="I3179"/>
      <c r="J3179"/>
      <c r="K3179"/>
    </row>
    <row r="3180" spans="1:11" ht="15">
      <c r="A3180"/>
      <c r="B3180"/>
      <c r="C3180"/>
      <c r="D3180"/>
      <c r="E3180"/>
      <c r="F3180"/>
      <c r="G3180"/>
      <c r="H3180"/>
      <c r="I3180"/>
      <c r="J3180"/>
      <c r="K3180"/>
    </row>
    <row r="3181" spans="1:11" ht="15">
      <c r="A3181"/>
      <c r="B3181"/>
      <c r="C3181"/>
      <c r="D3181"/>
      <c r="E3181"/>
      <c r="F3181"/>
      <c r="G3181"/>
      <c r="H3181"/>
      <c r="I3181"/>
      <c r="J3181"/>
      <c r="K3181"/>
    </row>
    <row r="3182" spans="1:11" ht="15">
      <c r="A3182"/>
      <c r="B3182"/>
      <c r="C3182"/>
      <c r="D3182"/>
      <c r="E3182"/>
      <c r="F3182"/>
      <c r="G3182"/>
      <c r="H3182"/>
      <c r="I3182"/>
      <c r="J3182"/>
      <c r="K3182"/>
    </row>
    <row r="3183" spans="1:11" ht="15">
      <c r="A3183"/>
      <c r="B3183"/>
      <c r="C3183"/>
      <c r="D3183"/>
      <c r="E3183"/>
      <c r="F3183"/>
      <c r="G3183"/>
      <c r="H3183"/>
      <c r="I3183"/>
      <c r="J3183"/>
      <c r="K3183"/>
    </row>
    <row r="3184" spans="1:11" ht="15">
      <c r="A3184"/>
      <c r="B3184"/>
      <c r="C3184"/>
      <c r="D3184"/>
      <c r="E3184"/>
      <c r="F3184"/>
      <c r="G3184"/>
      <c r="H3184"/>
      <c r="I3184"/>
      <c r="J3184"/>
      <c r="K3184"/>
    </row>
    <row r="3185" spans="1:11" ht="15">
      <c r="A3185"/>
      <c r="B3185"/>
      <c r="C3185"/>
      <c r="D3185"/>
      <c r="E3185"/>
      <c r="F3185"/>
      <c r="G3185"/>
      <c r="H3185"/>
      <c r="I3185"/>
      <c r="J3185"/>
      <c r="K3185"/>
    </row>
    <row r="3186" spans="1:11" ht="15">
      <c r="A3186"/>
      <c r="B3186"/>
      <c r="C3186"/>
      <c r="D3186"/>
      <c r="E3186"/>
      <c r="F3186"/>
      <c r="G3186"/>
      <c r="H3186"/>
      <c r="I3186"/>
      <c r="J3186"/>
      <c r="K3186"/>
    </row>
    <row r="3187" spans="1:11" ht="15">
      <c r="A3187"/>
      <c r="B3187"/>
      <c r="C3187"/>
      <c r="D3187"/>
      <c r="E3187"/>
      <c r="F3187"/>
      <c r="G3187"/>
      <c r="H3187"/>
      <c r="I3187"/>
      <c r="J3187"/>
      <c r="K3187"/>
    </row>
    <row r="3188" spans="1:11" ht="15">
      <c r="A3188"/>
      <c r="B3188"/>
      <c r="C3188"/>
      <c r="D3188"/>
      <c r="E3188"/>
      <c r="F3188"/>
      <c r="G3188"/>
      <c r="H3188"/>
      <c r="I3188"/>
      <c r="J3188"/>
      <c r="K3188"/>
    </row>
    <row r="3189" spans="1:11" ht="15">
      <c r="A3189"/>
      <c r="B3189"/>
      <c r="C3189"/>
      <c r="D3189"/>
      <c r="E3189"/>
      <c r="F3189"/>
      <c r="G3189"/>
      <c r="H3189"/>
      <c r="I3189"/>
      <c r="J3189"/>
      <c r="K3189"/>
    </row>
    <row r="3190" spans="1:11" ht="15">
      <c r="A3190"/>
      <c r="B3190"/>
      <c r="C3190"/>
      <c r="D3190"/>
      <c r="E3190"/>
      <c r="F3190"/>
      <c r="G3190"/>
      <c r="H3190"/>
      <c r="I3190"/>
      <c r="J3190"/>
      <c r="K3190"/>
    </row>
    <row r="3191" spans="1:11" ht="15">
      <c r="A3191"/>
      <c r="B3191"/>
      <c r="C3191"/>
      <c r="D3191"/>
      <c r="E3191"/>
      <c r="F3191"/>
      <c r="G3191"/>
      <c r="H3191"/>
      <c r="I3191"/>
      <c r="J3191"/>
      <c r="K3191"/>
    </row>
    <row r="3192" spans="1:11" ht="15">
      <c r="A3192"/>
      <c r="B3192"/>
      <c r="C3192"/>
      <c r="D3192"/>
      <c r="E3192"/>
      <c r="F3192"/>
      <c r="G3192"/>
      <c r="H3192"/>
      <c r="I3192"/>
      <c r="J3192"/>
      <c r="K3192"/>
    </row>
    <row r="3193" spans="1:11" ht="15">
      <c r="A3193"/>
      <c r="B3193"/>
      <c r="C3193"/>
      <c r="D3193"/>
      <c r="E3193"/>
      <c r="F3193"/>
      <c r="G3193"/>
      <c r="H3193"/>
      <c r="I3193"/>
      <c r="J3193"/>
      <c r="K3193"/>
    </row>
    <row r="3194" spans="1:11" ht="15">
      <c r="A3194"/>
      <c r="B3194"/>
      <c r="C3194"/>
      <c r="D3194"/>
      <c r="E3194"/>
      <c r="F3194"/>
      <c r="G3194"/>
      <c r="H3194"/>
      <c r="I3194"/>
      <c r="J3194"/>
      <c r="K3194"/>
    </row>
    <row r="3195" spans="1:11" ht="15">
      <c r="A3195"/>
      <c r="B3195"/>
      <c r="C3195"/>
      <c r="D3195"/>
      <c r="E3195"/>
      <c r="F3195"/>
      <c r="G3195"/>
      <c r="H3195"/>
      <c r="I3195"/>
      <c r="J3195"/>
      <c r="K3195"/>
    </row>
    <row r="3196" spans="1:11" ht="15">
      <c r="A3196"/>
      <c r="B3196"/>
      <c r="C3196"/>
      <c r="D3196"/>
      <c r="E3196"/>
      <c r="F3196"/>
      <c r="G3196"/>
      <c r="H3196"/>
      <c r="I3196"/>
      <c r="J3196"/>
      <c r="K3196"/>
    </row>
    <row r="3197" spans="1:11" ht="15">
      <c r="A3197"/>
      <c r="B3197"/>
      <c r="C3197"/>
      <c r="D3197"/>
      <c r="E3197"/>
      <c r="F3197"/>
      <c r="G3197"/>
      <c r="H3197"/>
      <c r="I3197"/>
      <c r="J3197"/>
      <c r="K3197"/>
    </row>
    <row r="3198" spans="1:11" ht="15">
      <c r="A3198"/>
      <c r="B3198"/>
      <c r="C3198"/>
      <c r="D3198"/>
      <c r="E3198"/>
      <c r="F3198"/>
      <c r="G3198"/>
      <c r="H3198"/>
      <c r="I3198"/>
      <c r="J3198"/>
      <c r="K3198"/>
    </row>
    <row r="3199" spans="1:11" ht="15">
      <c r="A3199"/>
      <c r="B3199"/>
      <c r="C3199"/>
      <c r="D3199"/>
      <c r="E3199"/>
      <c r="F3199"/>
      <c r="G3199"/>
      <c r="H3199"/>
      <c r="I3199"/>
      <c r="J3199"/>
      <c r="K3199"/>
    </row>
    <row r="3200" spans="1:11" ht="15">
      <c r="A3200"/>
      <c r="B3200"/>
      <c r="C3200"/>
      <c r="D3200"/>
      <c r="E3200"/>
      <c r="F3200"/>
      <c r="G3200"/>
      <c r="H3200"/>
      <c r="I3200"/>
      <c r="J3200"/>
      <c r="K3200"/>
    </row>
    <row r="3201" spans="1:11" ht="15">
      <c r="A3201"/>
      <c r="B3201"/>
      <c r="C3201"/>
      <c r="D3201"/>
      <c r="E3201"/>
      <c r="F3201"/>
      <c r="G3201"/>
      <c r="H3201"/>
      <c r="I3201"/>
      <c r="J3201"/>
      <c r="K3201"/>
    </row>
    <row r="3202" spans="1:11" ht="15">
      <c r="A3202"/>
      <c r="B3202"/>
      <c r="C3202"/>
      <c r="D3202"/>
      <c r="E3202"/>
      <c r="F3202"/>
      <c r="G3202"/>
      <c r="H3202"/>
      <c r="I3202"/>
      <c r="J3202"/>
      <c r="K3202"/>
    </row>
    <row r="3203" spans="1:11" ht="15">
      <c r="A3203"/>
      <c r="B3203"/>
      <c r="C3203"/>
      <c r="D3203"/>
      <c r="E3203"/>
      <c r="F3203"/>
      <c r="G3203"/>
      <c r="H3203"/>
      <c r="I3203"/>
      <c r="J3203"/>
      <c r="K3203"/>
    </row>
    <row r="3204" spans="1:11" ht="15">
      <c r="A3204"/>
      <c r="B3204"/>
      <c r="C3204"/>
      <c r="D3204"/>
      <c r="E3204"/>
      <c r="F3204"/>
      <c r="G3204"/>
      <c r="H3204"/>
      <c r="I3204"/>
      <c r="J3204"/>
      <c r="K3204"/>
    </row>
    <row r="3205" spans="1:11" ht="15">
      <c r="A3205"/>
      <c r="B3205"/>
      <c r="C3205"/>
      <c r="D3205"/>
      <c r="E3205"/>
      <c r="F3205"/>
      <c r="G3205"/>
      <c r="H3205"/>
      <c r="I3205"/>
      <c r="J3205"/>
      <c r="K3205"/>
    </row>
    <row r="3206" spans="1:11" ht="15">
      <c r="A3206"/>
      <c r="B3206"/>
      <c r="C3206"/>
      <c r="D3206"/>
      <c r="E3206"/>
      <c r="F3206"/>
      <c r="G3206"/>
      <c r="H3206"/>
      <c r="I3206"/>
      <c r="J3206"/>
      <c r="K3206"/>
    </row>
    <row r="3207" spans="1:11" ht="15">
      <c r="A3207"/>
      <c r="B3207"/>
      <c r="C3207"/>
      <c r="D3207"/>
      <c r="E3207"/>
      <c r="F3207"/>
      <c r="G3207"/>
      <c r="H3207"/>
      <c r="I3207"/>
      <c r="J3207"/>
      <c r="K3207"/>
    </row>
    <row r="3208" spans="1:11" ht="15">
      <c r="A3208"/>
      <c r="B3208"/>
      <c r="C3208"/>
      <c r="D3208"/>
      <c r="E3208"/>
      <c r="F3208"/>
      <c r="G3208"/>
      <c r="H3208"/>
      <c r="I3208"/>
      <c r="J3208"/>
      <c r="K3208"/>
    </row>
    <row r="3209" spans="1:11" ht="15">
      <c r="A3209"/>
      <c r="B3209"/>
      <c r="C3209"/>
      <c r="D3209"/>
      <c r="E3209"/>
      <c r="F3209"/>
      <c r="G3209"/>
      <c r="H3209"/>
      <c r="I3209"/>
      <c r="J3209"/>
      <c r="K3209"/>
    </row>
    <row r="3210" spans="1:11" ht="15">
      <c r="A3210"/>
      <c r="B3210"/>
      <c r="C3210"/>
      <c r="D3210"/>
      <c r="E3210"/>
      <c r="F3210"/>
      <c r="G3210"/>
      <c r="H3210"/>
      <c r="I3210"/>
      <c r="J3210"/>
      <c r="K3210"/>
    </row>
    <row r="3211" spans="1:11" ht="15">
      <c r="A3211"/>
      <c r="B3211"/>
      <c r="C3211"/>
      <c r="D3211"/>
      <c r="E3211"/>
      <c r="F3211"/>
      <c r="G3211"/>
      <c r="H3211"/>
      <c r="I3211"/>
      <c r="J3211"/>
      <c r="K3211"/>
    </row>
    <row r="3212" spans="1:11" ht="15">
      <c r="A3212"/>
      <c r="B3212"/>
      <c r="C3212"/>
      <c r="D3212"/>
      <c r="E3212"/>
      <c r="F3212"/>
      <c r="G3212"/>
      <c r="H3212"/>
      <c r="I3212"/>
      <c r="J3212"/>
      <c r="K3212"/>
    </row>
    <row r="3213" spans="1:11" ht="15">
      <c r="A3213"/>
      <c r="B3213"/>
      <c r="C3213"/>
      <c r="D3213"/>
      <c r="E3213"/>
      <c r="F3213"/>
      <c r="G3213"/>
      <c r="H3213"/>
      <c r="I3213"/>
      <c r="J3213"/>
      <c r="K3213"/>
    </row>
    <row r="3214" spans="1:11" ht="15">
      <c r="A3214"/>
      <c r="B3214"/>
      <c r="C3214"/>
      <c r="D3214"/>
      <c r="E3214"/>
      <c r="F3214"/>
      <c r="G3214"/>
      <c r="H3214"/>
      <c r="I3214"/>
      <c r="J3214"/>
      <c r="K3214"/>
    </row>
    <row r="3215" spans="1:11" ht="15">
      <c r="A3215"/>
      <c r="B3215"/>
      <c r="C3215"/>
      <c r="D3215"/>
      <c r="E3215"/>
      <c r="F3215"/>
      <c r="G3215"/>
      <c r="H3215"/>
      <c r="I3215"/>
      <c r="J3215"/>
      <c r="K3215"/>
    </row>
    <row r="3216" spans="1:11" ht="15">
      <c r="A3216"/>
      <c r="B3216"/>
      <c r="C3216"/>
      <c r="D3216"/>
      <c r="E3216"/>
      <c r="F3216"/>
      <c r="G3216"/>
      <c r="H3216"/>
      <c r="I3216"/>
      <c r="J3216"/>
      <c r="K3216"/>
    </row>
    <row r="3217" spans="1:11" ht="15">
      <c r="A3217"/>
      <c r="B3217"/>
      <c r="C3217"/>
      <c r="D3217"/>
      <c r="E3217"/>
      <c r="F3217"/>
      <c r="G3217"/>
      <c r="H3217"/>
      <c r="I3217"/>
      <c r="J3217"/>
      <c r="K3217"/>
    </row>
    <row r="3218" spans="1:11" ht="15">
      <c r="A3218"/>
      <c r="B3218"/>
      <c r="C3218"/>
      <c r="D3218"/>
      <c r="E3218"/>
      <c r="F3218"/>
      <c r="G3218"/>
      <c r="H3218"/>
      <c r="I3218"/>
      <c r="J3218"/>
      <c r="K3218"/>
    </row>
    <row r="3219" spans="1:11" ht="15">
      <c r="A3219"/>
      <c r="B3219"/>
      <c r="C3219"/>
      <c r="D3219"/>
      <c r="E3219"/>
      <c r="F3219"/>
      <c r="G3219"/>
      <c r="H3219"/>
      <c r="I3219"/>
      <c r="J3219"/>
      <c r="K3219"/>
    </row>
    <row r="3220" spans="1:11" ht="15">
      <c r="A3220"/>
      <c r="B3220"/>
      <c r="C3220"/>
      <c r="D3220"/>
      <c r="E3220"/>
      <c r="F3220"/>
      <c r="G3220"/>
      <c r="H3220"/>
      <c r="I3220"/>
      <c r="J3220"/>
      <c r="K3220"/>
    </row>
    <row r="3221" spans="1:11" ht="15">
      <c r="A3221"/>
      <c r="B3221"/>
      <c r="C3221"/>
      <c r="D3221"/>
      <c r="E3221"/>
      <c r="F3221"/>
      <c r="G3221"/>
      <c r="H3221"/>
      <c r="I3221"/>
      <c r="J3221"/>
      <c r="K3221"/>
    </row>
    <row r="3222" spans="1:11" ht="15">
      <c r="A3222"/>
      <c r="B3222"/>
      <c r="C3222"/>
      <c r="D3222"/>
      <c r="E3222"/>
      <c r="F3222"/>
      <c r="G3222"/>
      <c r="H3222"/>
      <c r="I3222"/>
      <c r="J3222"/>
      <c r="K3222"/>
    </row>
    <row r="3223" spans="1:11" ht="15">
      <c r="A3223"/>
      <c r="B3223"/>
      <c r="C3223"/>
      <c r="D3223"/>
      <c r="E3223"/>
      <c r="F3223"/>
      <c r="G3223"/>
      <c r="H3223"/>
      <c r="I3223"/>
      <c r="J3223"/>
      <c r="K3223"/>
    </row>
    <row r="3224" spans="1:11" ht="15">
      <c r="A3224"/>
      <c r="B3224"/>
      <c r="C3224"/>
      <c r="D3224"/>
      <c r="E3224"/>
      <c r="F3224"/>
      <c r="G3224"/>
      <c r="H3224"/>
      <c r="I3224"/>
      <c r="J3224"/>
      <c r="K3224"/>
    </row>
    <row r="3225" spans="1:11" ht="15">
      <c r="A3225"/>
      <c r="B3225"/>
      <c r="C3225"/>
      <c r="D3225"/>
      <c r="E3225"/>
      <c r="F3225"/>
      <c r="G3225"/>
      <c r="H3225"/>
      <c r="I3225"/>
      <c r="J3225"/>
      <c r="K3225"/>
    </row>
    <row r="3226" spans="1:11" ht="15">
      <c r="A3226"/>
      <c r="B3226"/>
      <c r="C3226"/>
      <c r="D3226"/>
      <c r="E3226"/>
      <c r="F3226"/>
      <c r="G3226"/>
      <c r="H3226"/>
      <c r="I3226"/>
      <c r="J3226"/>
      <c r="K3226"/>
    </row>
    <row r="3227" spans="1:11" ht="15">
      <c r="A3227"/>
      <c r="B3227"/>
      <c r="C3227"/>
      <c r="D3227"/>
      <c r="E3227"/>
      <c r="F3227"/>
      <c r="G3227"/>
      <c r="H3227"/>
      <c r="I3227"/>
      <c r="J3227"/>
      <c r="K3227"/>
    </row>
    <row r="3228" spans="1:11" ht="15">
      <c r="A3228"/>
      <c r="B3228"/>
      <c r="C3228"/>
      <c r="D3228"/>
      <c r="E3228"/>
      <c r="F3228"/>
      <c r="G3228"/>
      <c r="H3228"/>
      <c r="I3228"/>
      <c r="J3228"/>
      <c r="K3228"/>
    </row>
    <row r="3229" spans="1:11" ht="15">
      <c r="A3229"/>
      <c r="B3229"/>
      <c r="C3229"/>
      <c r="D3229"/>
      <c r="E3229"/>
      <c r="F3229"/>
      <c r="G3229"/>
      <c r="H3229"/>
      <c r="I3229"/>
      <c r="J3229"/>
      <c r="K3229"/>
    </row>
    <row r="3230" spans="1:11" ht="15">
      <c r="A3230"/>
      <c r="B3230"/>
      <c r="C3230"/>
      <c r="D3230"/>
      <c r="E3230"/>
      <c r="F3230"/>
      <c r="G3230"/>
      <c r="H3230"/>
      <c r="I3230"/>
      <c r="J3230"/>
      <c r="K3230"/>
    </row>
    <row r="3231" spans="1:11" ht="15">
      <c r="A3231"/>
      <c r="B3231"/>
      <c r="C3231"/>
      <c r="D3231"/>
      <c r="E3231"/>
      <c r="F3231"/>
      <c r="G3231"/>
      <c r="H3231"/>
      <c r="I3231"/>
      <c r="J3231"/>
      <c r="K3231"/>
    </row>
    <row r="3232" spans="1:11" ht="15">
      <c r="A3232"/>
      <c r="B3232"/>
      <c r="C3232"/>
      <c r="D3232"/>
      <c r="E3232"/>
      <c r="F3232"/>
      <c r="G3232"/>
      <c r="H3232"/>
      <c r="I3232"/>
      <c r="J3232"/>
      <c r="K3232"/>
    </row>
    <row r="3233" spans="1:11" ht="15">
      <c r="A3233"/>
      <c r="B3233"/>
      <c r="C3233"/>
      <c r="D3233"/>
      <c r="E3233"/>
      <c r="F3233"/>
      <c r="G3233"/>
      <c r="H3233"/>
      <c r="I3233"/>
      <c r="J3233"/>
      <c r="K3233"/>
    </row>
    <row r="3234" spans="1:11" ht="15">
      <c r="A3234"/>
      <c r="B3234"/>
      <c r="C3234"/>
      <c r="D3234"/>
      <c r="E3234"/>
      <c r="F3234"/>
      <c r="G3234"/>
      <c r="H3234"/>
      <c r="I3234"/>
      <c r="J3234"/>
      <c r="K3234"/>
    </row>
    <row r="3235" spans="1:11" ht="15">
      <c r="A3235"/>
      <c r="B3235"/>
      <c r="C3235"/>
      <c r="D3235"/>
      <c r="E3235"/>
      <c r="F3235"/>
      <c r="G3235"/>
      <c r="H3235"/>
      <c r="I3235"/>
      <c r="J3235"/>
      <c r="K3235"/>
    </row>
    <row r="3236" spans="1:11" ht="15">
      <c r="A3236"/>
      <c r="B3236"/>
      <c r="C3236"/>
      <c r="D3236"/>
      <c r="E3236"/>
      <c r="F3236"/>
      <c r="G3236"/>
      <c r="H3236"/>
      <c r="I3236"/>
      <c r="J3236"/>
      <c r="K3236"/>
    </row>
    <row r="3237" spans="1:11" ht="15">
      <c r="A3237"/>
      <c r="B3237"/>
      <c r="C3237"/>
      <c r="D3237"/>
      <c r="E3237"/>
      <c r="F3237"/>
      <c r="G3237"/>
      <c r="H3237"/>
      <c r="I3237"/>
      <c r="J3237"/>
      <c r="K3237"/>
    </row>
    <row r="3238" spans="1:11" ht="15">
      <c r="A3238"/>
      <c r="B3238"/>
      <c r="C3238"/>
      <c r="D3238"/>
      <c r="E3238"/>
      <c r="F3238"/>
      <c r="G3238"/>
      <c r="H3238"/>
      <c r="I3238"/>
      <c r="J3238"/>
      <c r="K3238"/>
    </row>
    <row r="3239" spans="1:11" ht="15">
      <c r="A3239"/>
      <c r="B3239"/>
      <c r="C3239"/>
      <c r="D3239"/>
      <c r="E3239"/>
      <c r="F3239"/>
      <c r="G3239"/>
      <c r="H3239"/>
      <c r="I3239"/>
      <c r="J3239"/>
      <c r="K3239"/>
    </row>
    <row r="3240" spans="1:11" ht="15">
      <c r="A3240"/>
      <c r="B3240"/>
      <c r="C3240"/>
      <c r="D3240"/>
      <c r="E3240"/>
      <c r="F3240"/>
      <c r="G3240"/>
      <c r="H3240"/>
      <c r="I3240"/>
      <c r="J3240"/>
      <c r="K3240"/>
    </row>
    <row r="3241" spans="1:11" ht="15">
      <c r="A3241"/>
      <c r="B3241"/>
      <c r="C3241"/>
      <c r="D3241"/>
      <c r="E3241"/>
      <c r="F3241"/>
      <c r="G3241"/>
      <c r="H3241"/>
      <c r="I3241"/>
      <c r="J3241"/>
      <c r="K3241"/>
    </row>
    <row r="3242" spans="1:11" ht="15">
      <c r="A3242"/>
      <c r="B3242"/>
      <c r="C3242"/>
      <c r="D3242"/>
      <c r="E3242"/>
      <c r="F3242"/>
      <c r="G3242"/>
      <c r="H3242"/>
      <c r="I3242"/>
      <c r="J3242"/>
      <c r="K3242"/>
    </row>
    <row r="3243" spans="1:11" ht="15">
      <c r="A3243"/>
      <c r="B3243"/>
      <c r="C3243"/>
      <c r="D3243"/>
      <c r="E3243"/>
      <c r="F3243"/>
      <c r="G3243"/>
      <c r="H3243"/>
      <c r="I3243"/>
      <c r="J3243"/>
      <c r="K3243"/>
    </row>
    <row r="3244" spans="1:11" ht="15">
      <c r="A3244"/>
      <c r="B3244"/>
      <c r="C3244"/>
      <c r="D3244"/>
      <c r="E3244"/>
      <c r="F3244"/>
      <c r="G3244"/>
      <c r="H3244"/>
      <c r="I3244"/>
      <c r="J3244"/>
      <c r="K3244"/>
    </row>
    <row r="3245" spans="1:11" ht="15">
      <c r="A3245"/>
      <c r="B3245"/>
      <c r="C3245"/>
      <c r="D3245"/>
      <c r="E3245"/>
      <c r="F3245"/>
      <c r="G3245"/>
      <c r="H3245"/>
      <c r="I3245"/>
      <c r="J3245"/>
      <c r="K3245"/>
    </row>
    <row r="3246" spans="1:11" ht="15">
      <c r="A3246"/>
      <c r="B3246"/>
      <c r="C3246"/>
      <c r="D3246"/>
      <c r="E3246"/>
      <c r="F3246"/>
      <c r="G3246"/>
      <c r="H3246"/>
      <c r="I3246"/>
      <c r="J3246"/>
      <c r="K3246"/>
    </row>
    <row r="3247" spans="1:11" ht="15">
      <c r="A3247"/>
      <c r="B3247"/>
      <c r="C3247"/>
      <c r="D3247"/>
      <c r="E3247"/>
      <c r="F3247"/>
      <c r="G3247"/>
      <c r="H3247"/>
      <c r="I3247"/>
      <c r="J3247"/>
      <c r="K3247"/>
    </row>
    <row r="3248" spans="1:11" ht="15">
      <c r="A3248"/>
      <c r="B3248"/>
      <c r="C3248"/>
      <c r="D3248"/>
      <c r="E3248"/>
      <c r="F3248"/>
      <c r="G3248"/>
      <c r="H3248"/>
      <c r="I3248"/>
      <c r="J3248"/>
      <c r="K3248"/>
    </row>
    <row r="3249" spans="1:11" ht="15">
      <c r="A3249"/>
      <c r="B3249"/>
      <c r="C3249"/>
      <c r="D3249"/>
      <c r="E3249"/>
      <c r="F3249"/>
      <c r="G3249"/>
      <c r="H3249"/>
      <c r="I3249"/>
      <c r="J3249"/>
      <c r="K3249"/>
    </row>
    <row r="3250" spans="1:11" ht="15">
      <c r="A3250"/>
      <c r="B3250"/>
      <c r="C3250"/>
      <c r="D3250"/>
      <c r="E3250"/>
      <c r="F3250"/>
      <c r="G3250"/>
      <c r="H3250"/>
      <c r="I3250"/>
      <c r="J3250"/>
      <c r="K3250"/>
    </row>
    <row r="3251" spans="1:11" ht="15">
      <c r="A3251"/>
      <c r="B3251"/>
      <c r="C3251"/>
      <c r="D3251"/>
      <c r="E3251"/>
      <c r="F3251"/>
      <c r="G3251"/>
      <c r="H3251"/>
      <c r="I3251"/>
      <c r="J3251"/>
      <c r="K3251"/>
    </row>
    <row r="3252" spans="1:11" ht="15">
      <c r="A3252"/>
      <c r="B3252"/>
      <c r="C3252"/>
      <c r="D3252"/>
      <c r="E3252"/>
      <c r="F3252"/>
      <c r="G3252"/>
      <c r="H3252"/>
      <c r="I3252"/>
      <c r="J3252"/>
      <c r="K3252"/>
    </row>
    <row r="3253" spans="1:11" ht="15">
      <c r="A3253"/>
      <c r="B3253"/>
      <c r="C3253"/>
      <c r="D3253"/>
      <c r="E3253"/>
      <c r="F3253"/>
      <c r="G3253"/>
      <c r="H3253"/>
      <c r="I3253"/>
      <c r="J3253"/>
      <c r="K3253"/>
    </row>
    <row r="3254" spans="1:11" ht="15">
      <c r="A3254"/>
      <c r="B3254"/>
      <c r="C3254"/>
      <c r="D3254"/>
      <c r="E3254"/>
      <c r="F3254"/>
      <c r="G3254"/>
      <c r="H3254"/>
      <c r="I3254"/>
      <c r="J3254"/>
      <c r="K3254"/>
    </row>
    <row r="3255" spans="1:11" ht="15">
      <c r="A3255"/>
      <c r="B3255"/>
      <c r="C3255"/>
      <c r="D3255"/>
      <c r="E3255"/>
      <c r="F3255"/>
      <c r="G3255"/>
      <c r="H3255"/>
      <c r="I3255"/>
      <c r="J3255"/>
      <c r="K3255"/>
    </row>
    <row r="3256" spans="1:11" ht="15">
      <c r="A3256"/>
      <c r="B3256"/>
      <c r="C3256"/>
      <c r="D3256"/>
      <c r="E3256"/>
      <c r="F3256"/>
      <c r="G3256"/>
      <c r="H3256"/>
      <c r="I3256"/>
      <c r="J3256"/>
      <c r="K3256"/>
    </row>
    <row r="3257" spans="1:11" ht="15">
      <c r="A3257"/>
      <c r="B3257"/>
      <c r="C3257"/>
      <c r="D3257"/>
      <c r="E3257"/>
      <c r="F3257"/>
      <c r="G3257"/>
      <c r="H3257"/>
      <c r="I3257"/>
      <c r="J3257"/>
      <c r="K3257"/>
    </row>
    <row r="3258" spans="1:11" ht="15">
      <c r="A3258"/>
      <c r="B3258"/>
      <c r="C3258"/>
      <c r="D3258"/>
      <c r="E3258"/>
      <c r="F3258"/>
      <c r="G3258"/>
      <c r="H3258"/>
      <c r="I3258"/>
      <c r="J3258"/>
      <c r="K3258"/>
    </row>
    <row r="3259" spans="1:11" ht="15">
      <c r="A3259"/>
      <c r="B3259"/>
      <c r="C3259"/>
      <c r="D3259"/>
      <c r="E3259"/>
      <c r="F3259"/>
      <c r="G3259"/>
      <c r="H3259"/>
      <c r="I3259"/>
      <c r="J3259"/>
      <c r="K3259"/>
    </row>
    <row r="3260" spans="1:11" ht="15">
      <c r="A3260"/>
      <c r="B3260"/>
      <c r="C3260"/>
      <c r="D3260"/>
      <c r="E3260"/>
      <c r="F3260"/>
      <c r="G3260"/>
      <c r="H3260"/>
      <c r="I3260"/>
      <c r="J3260"/>
      <c r="K3260"/>
    </row>
    <row r="3261" spans="1:11" ht="15">
      <c r="A3261"/>
      <c r="B3261"/>
      <c r="C3261"/>
      <c r="D3261"/>
      <c r="E3261"/>
      <c r="F3261"/>
      <c r="G3261"/>
      <c r="H3261"/>
      <c r="I3261"/>
      <c r="J3261"/>
      <c r="K3261"/>
    </row>
    <row r="3262" spans="1:11" ht="15">
      <c r="A3262"/>
      <c r="B3262"/>
      <c r="C3262"/>
      <c r="D3262"/>
      <c r="E3262"/>
      <c r="F3262"/>
      <c r="G3262"/>
      <c r="H3262"/>
      <c r="I3262"/>
      <c r="J3262"/>
      <c r="K3262"/>
    </row>
    <row r="3263" spans="1:11" ht="15">
      <c r="A3263"/>
      <c r="B3263"/>
      <c r="C3263"/>
      <c r="D3263"/>
      <c r="E3263"/>
      <c r="F3263"/>
      <c r="G3263"/>
      <c r="H3263"/>
      <c r="I3263"/>
      <c r="J3263"/>
      <c r="K3263"/>
    </row>
    <row r="3264" spans="1:11" ht="15">
      <c r="A3264"/>
      <c r="B3264"/>
      <c r="C3264"/>
      <c r="D3264"/>
      <c r="E3264"/>
      <c r="F3264"/>
      <c r="G3264"/>
      <c r="H3264"/>
      <c r="I3264"/>
      <c r="J3264"/>
      <c r="K3264"/>
    </row>
    <row r="3265" spans="1:11" ht="15">
      <c r="A3265"/>
      <c r="B3265"/>
      <c r="C3265"/>
      <c r="D3265"/>
      <c r="E3265"/>
      <c r="F3265"/>
      <c r="G3265"/>
      <c r="H3265"/>
      <c r="I3265"/>
      <c r="J3265"/>
      <c r="K3265"/>
    </row>
    <row r="3266" spans="1:11" ht="15">
      <c r="A3266"/>
      <c r="B3266"/>
      <c r="C3266"/>
      <c r="D3266"/>
      <c r="E3266"/>
      <c r="F3266"/>
      <c r="G3266"/>
      <c r="H3266"/>
      <c r="I3266"/>
      <c r="J3266"/>
      <c r="K3266"/>
    </row>
    <row r="3267" spans="1:11" ht="15">
      <c r="A3267"/>
      <c r="B3267"/>
      <c r="C3267"/>
      <c r="D3267"/>
      <c r="E3267"/>
      <c r="F3267"/>
      <c r="G3267"/>
      <c r="H3267"/>
      <c r="I3267"/>
      <c r="J3267"/>
      <c r="K3267"/>
    </row>
    <row r="3268" spans="1:11" ht="15">
      <c r="A3268"/>
      <c r="B3268"/>
      <c r="C3268"/>
      <c r="D3268"/>
      <c r="E3268"/>
      <c r="F3268"/>
      <c r="G3268"/>
      <c r="H3268"/>
      <c r="I3268"/>
      <c r="J3268"/>
      <c r="K3268"/>
    </row>
    <row r="3269" spans="1:11" ht="15">
      <c r="A3269"/>
      <c r="B3269"/>
      <c r="C3269"/>
      <c r="D3269"/>
      <c r="E3269"/>
      <c r="F3269"/>
      <c r="G3269"/>
      <c r="H3269"/>
      <c r="I3269"/>
      <c r="J3269"/>
      <c r="K3269"/>
    </row>
    <row r="3270" spans="1:11" ht="15">
      <c r="A3270"/>
      <c r="B3270"/>
      <c r="C3270"/>
      <c r="D3270"/>
      <c r="E3270"/>
      <c r="F3270"/>
      <c r="G3270"/>
      <c r="H3270"/>
      <c r="I3270"/>
      <c r="J3270"/>
      <c r="K3270"/>
    </row>
    <row r="3271" spans="1:11" ht="15">
      <c r="A3271"/>
      <c r="B3271"/>
      <c r="C3271"/>
      <c r="D3271"/>
      <c r="E3271"/>
      <c r="F3271"/>
      <c r="G3271"/>
      <c r="H3271"/>
      <c r="I3271"/>
      <c r="J3271"/>
      <c r="K3271"/>
    </row>
    <row r="3272" spans="1:11" ht="15">
      <c r="A3272"/>
      <c r="B3272"/>
      <c r="C3272"/>
      <c r="D3272"/>
      <c r="E3272"/>
      <c r="F3272"/>
      <c r="G3272"/>
      <c r="H3272"/>
      <c r="I3272"/>
      <c r="J3272"/>
      <c r="K3272"/>
    </row>
    <row r="3273" spans="1:11" ht="15">
      <c r="A3273"/>
      <c r="B3273"/>
      <c r="C3273"/>
      <c r="D3273"/>
      <c r="E3273"/>
      <c r="F3273"/>
      <c r="G3273"/>
      <c r="H3273"/>
      <c r="I3273"/>
      <c r="J3273"/>
      <c r="K3273"/>
    </row>
    <row r="3274" spans="1:11" ht="15">
      <c r="A3274"/>
      <c r="B3274"/>
      <c r="C3274"/>
      <c r="D3274"/>
      <c r="E3274"/>
      <c r="F3274"/>
      <c r="G3274"/>
      <c r="H3274"/>
      <c r="I3274"/>
      <c r="J3274"/>
      <c r="K3274"/>
    </row>
    <row r="3275" spans="1:11" ht="15">
      <c r="A3275"/>
      <c r="B3275"/>
      <c r="C3275"/>
      <c r="D3275"/>
      <c r="E3275"/>
      <c r="F3275"/>
      <c r="G3275"/>
      <c r="H3275"/>
      <c r="I3275"/>
      <c r="J3275"/>
      <c r="K3275"/>
    </row>
    <row r="3276" spans="1:11" ht="15">
      <c r="A3276"/>
      <c r="B3276"/>
      <c r="C3276"/>
      <c r="D3276"/>
      <c r="E3276"/>
      <c r="F3276"/>
      <c r="G3276"/>
      <c r="H3276"/>
      <c r="I3276"/>
      <c r="J3276"/>
      <c r="K3276"/>
    </row>
    <row r="3277" spans="1:11" ht="15">
      <c r="A3277"/>
      <c r="B3277"/>
      <c r="C3277"/>
      <c r="D3277"/>
      <c r="E3277"/>
      <c r="F3277"/>
      <c r="G3277"/>
      <c r="H3277"/>
      <c r="I3277"/>
      <c r="J3277"/>
      <c r="K3277"/>
    </row>
    <row r="3278" spans="1:11" ht="15">
      <c r="A3278"/>
      <c r="B3278"/>
      <c r="C3278"/>
      <c r="D3278"/>
      <c r="E3278"/>
      <c r="F3278"/>
      <c r="G3278"/>
      <c r="H3278"/>
      <c r="I3278"/>
      <c r="J3278"/>
      <c r="K3278"/>
    </row>
    <row r="3279" spans="1:11" ht="15">
      <c r="A3279"/>
      <c r="B3279"/>
      <c r="C3279"/>
      <c r="D3279"/>
      <c r="E3279"/>
      <c r="F3279"/>
      <c r="G3279"/>
      <c r="H3279"/>
      <c r="I3279"/>
      <c r="J3279"/>
      <c r="K3279"/>
    </row>
    <row r="3280" spans="1:11" ht="15">
      <c r="A3280"/>
      <c r="B3280"/>
      <c r="C3280"/>
      <c r="D3280"/>
      <c r="E3280"/>
      <c r="F3280"/>
      <c r="G3280"/>
      <c r="H3280"/>
      <c r="I3280"/>
      <c r="J3280"/>
      <c r="K3280"/>
    </row>
    <row r="3281" spans="1:11" ht="15">
      <c r="A3281"/>
      <c r="B3281"/>
      <c r="C3281"/>
      <c r="D3281"/>
      <c r="E3281"/>
      <c r="F3281"/>
      <c r="G3281"/>
      <c r="H3281"/>
      <c r="I3281"/>
      <c r="J3281"/>
      <c r="K3281"/>
    </row>
    <row r="3282" spans="1:11" ht="15">
      <c r="A3282"/>
      <c r="B3282"/>
      <c r="C3282"/>
      <c r="D3282"/>
      <c r="E3282"/>
      <c r="F3282"/>
      <c r="G3282"/>
      <c r="H3282"/>
      <c r="I3282"/>
      <c r="J3282"/>
      <c r="K3282"/>
    </row>
    <row r="3283" spans="1:11" ht="15">
      <c r="A3283"/>
      <c r="B3283"/>
      <c r="C3283"/>
      <c r="D3283"/>
      <c r="E3283"/>
      <c r="F3283"/>
      <c r="G3283"/>
      <c r="H3283"/>
      <c r="I3283"/>
      <c r="J3283"/>
      <c r="K3283"/>
    </row>
    <row r="3284" spans="1:11" ht="15">
      <c r="A3284"/>
      <c r="B3284"/>
      <c r="C3284"/>
      <c r="D3284"/>
      <c r="E3284"/>
      <c r="F3284"/>
      <c r="G3284"/>
      <c r="H3284"/>
      <c r="I3284"/>
      <c r="J3284"/>
      <c r="K3284"/>
    </row>
    <row r="3285" spans="1:11" ht="15">
      <c r="A3285"/>
      <c r="B3285"/>
      <c r="C3285"/>
      <c r="D3285"/>
      <c r="E3285"/>
      <c r="F3285"/>
      <c r="G3285"/>
      <c r="H3285"/>
      <c r="I3285"/>
      <c r="J3285"/>
      <c r="K3285"/>
    </row>
    <row r="3286" spans="1:11" ht="15">
      <c r="A3286"/>
      <c r="B3286"/>
      <c r="C3286"/>
      <c r="D3286"/>
      <c r="E3286"/>
      <c r="F3286"/>
      <c r="G3286"/>
      <c r="H3286"/>
      <c r="I3286"/>
      <c r="J3286"/>
      <c r="K3286"/>
    </row>
    <row r="3287" spans="1:11" ht="15">
      <c r="A3287"/>
      <c r="B3287"/>
      <c r="C3287"/>
      <c r="D3287"/>
      <c r="E3287"/>
      <c r="F3287"/>
      <c r="G3287"/>
      <c r="H3287"/>
      <c r="I3287"/>
      <c r="J3287"/>
      <c r="K3287"/>
    </row>
    <row r="3288" spans="1:11" ht="15">
      <c r="A3288"/>
      <c r="B3288"/>
      <c r="C3288"/>
      <c r="D3288"/>
      <c r="E3288"/>
      <c r="F3288"/>
      <c r="G3288"/>
      <c r="H3288"/>
      <c r="I3288"/>
      <c r="J3288"/>
      <c r="K3288"/>
    </row>
    <row r="3289" spans="1:11" ht="15">
      <c r="A3289"/>
      <c r="B3289"/>
      <c r="C3289"/>
      <c r="D3289"/>
      <c r="E3289"/>
      <c r="F3289"/>
      <c r="G3289"/>
      <c r="H3289"/>
      <c r="I3289"/>
      <c r="J3289"/>
      <c r="K3289"/>
    </row>
    <row r="3290" spans="1:11" ht="15">
      <c r="A3290"/>
      <c r="B3290"/>
      <c r="C3290"/>
      <c r="D3290"/>
      <c r="E3290"/>
      <c r="F3290"/>
      <c r="G3290"/>
      <c r="H3290"/>
      <c r="I3290"/>
      <c r="J3290"/>
      <c r="K3290"/>
    </row>
    <row r="3291" spans="1:11" ht="15">
      <c r="A3291"/>
      <c r="B3291"/>
      <c r="C3291"/>
      <c r="D3291"/>
      <c r="E3291"/>
      <c r="F3291"/>
      <c r="G3291"/>
      <c r="H3291"/>
      <c r="I3291"/>
      <c r="J3291"/>
      <c r="K3291"/>
    </row>
    <row r="3292" spans="1:11" ht="15">
      <c r="A3292"/>
      <c r="B3292"/>
      <c r="C3292"/>
      <c r="D3292"/>
      <c r="E3292"/>
      <c r="F3292"/>
      <c r="G3292"/>
      <c r="H3292"/>
      <c r="I3292"/>
      <c r="J3292"/>
      <c r="K3292"/>
    </row>
    <row r="3293" spans="1:11" ht="15">
      <c r="A3293"/>
      <c r="B3293"/>
      <c r="C3293"/>
      <c r="D3293"/>
      <c r="E3293"/>
      <c r="F3293"/>
      <c r="G3293"/>
      <c r="H3293"/>
      <c r="I3293"/>
      <c r="J3293"/>
      <c r="K3293"/>
    </row>
    <row r="3294" spans="1:11" ht="15">
      <c r="A3294"/>
      <c r="B3294"/>
      <c r="C3294"/>
      <c r="D3294"/>
      <c r="E3294"/>
      <c r="F3294"/>
      <c r="G3294"/>
      <c r="H3294"/>
      <c r="I3294"/>
      <c r="J3294"/>
      <c r="K3294"/>
    </row>
    <row r="3295" spans="1:11" ht="15">
      <c r="A3295"/>
      <c r="B3295"/>
      <c r="C3295"/>
      <c r="D3295"/>
      <c r="E3295"/>
      <c r="F3295"/>
      <c r="G3295"/>
      <c r="H3295"/>
      <c r="I3295"/>
      <c r="J3295"/>
      <c r="K3295"/>
    </row>
    <row r="3296" spans="1:11" ht="15">
      <c r="A3296"/>
      <c r="B3296"/>
      <c r="C3296"/>
      <c r="D3296"/>
      <c r="E3296"/>
      <c r="F3296"/>
      <c r="G3296"/>
      <c r="H3296"/>
      <c r="I3296"/>
      <c r="J3296"/>
      <c r="K3296"/>
    </row>
    <row r="3297" spans="1:11" ht="15">
      <c r="A3297"/>
      <c r="B3297"/>
      <c r="C3297"/>
      <c r="D3297"/>
      <c r="E3297"/>
      <c r="F3297"/>
      <c r="G3297"/>
      <c r="H3297"/>
      <c r="I3297"/>
      <c r="J3297"/>
      <c r="K3297"/>
    </row>
    <row r="3298" spans="1:11" ht="15">
      <c r="A3298"/>
      <c r="B3298"/>
      <c r="C3298"/>
      <c r="D3298"/>
      <c r="E3298"/>
      <c r="F3298"/>
      <c r="G3298"/>
      <c r="H3298"/>
      <c r="I3298"/>
      <c r="J3298"/>
      <c r="K3298"/>
    </row>
    <row r="3299" spans="1:11" ht="15">
      <c r="A3299"/>
      <c r="B3299"/>
      <c r="C3299"/>
      <c r="D3299"/>
      <c r="E3299"/>
      <c r="F3299"/>
      <c r="G3299"/>
      <c r="H3299"/>
      <c r="I3299"/>
      <c r="J3299"/>
      <c r="K3299"/>
    </row>
    <row r="3300" spans="1:11" ht="15">
      <c r="A3300"/>
      <c r="B3300"/>
      <c r="C3300"/>
      <c r="D3300"/>
      <c r="E3300"/>
      <c r="F3300"/>
      <c r="G3300"/>
      <c r="H3300"/>
      <c r="I3300"/>
      <c r="J3300"/>
      <c r="K3300"/>
    </row>
    <row r="3301" spans="1:11" ht="15">
      <c r="A3301"/>
      <c r="B3301"/>
      <c r="C3301"/>
      <c r="D3301"/>
      <c r="E3301"/>
      <c r="F3301"/>
      <c r="G3301"/>
      <c r="H3301"/>
      <c r="I3301"/>
      <c r="J3301"/>
      <c r="K3301"/>
    </row>
    <row r="3302" spans="1:11" ht="15">
      <c r="A3302"/>
      <c r="B3302"/>
      <c r="C3302"/>
      <c r="D3302"/>
      <c r="E3302"/>
      <c r="F3302"/>
      <c r="G3302"/>
      <c r="H3302"/>
      <c r="I3302"/>
      <c r="J3302"/>
      <c r="K3302"/>
    </row>
    <row r="3303" spans="1:11" ht="15">
      <c r="A3303"/>
      <c r="B3303"/>
      <c r="C3303"/>
      <c r="D3303"/>
      <c r="E3303"/>
      <c r="F3303"/>
      <c r="G3303"/>
      <c r="H3303"/>
      <c r="I3303"/>
      <c r="J3303"/>
      <c r="K3303"/>
    </row>
    <row r="3304" spans="1:11" ht="15">
      <c r="A3304"/>
      <c r="B3304"/>
      <c r="C3304"/>
      <c r="D3304"/>
      <c r="E3304"/>
      <c r="F3304"/>
      <c r="G3304"/>
      <c r="H3304"/>
      <c r="I3304"/>
      <c r="J3304"/>
      <c r="K3304"/>
    </row>
    <row r="3305" spans="1:11" ht="15">
      <c r="A3305"/>
      <c r="B3305"/>
      <c r="C3305"/>
      <c r="D3305"/>
      <c r="E3305"/>
      <c r="F3305"/>
      <c r="G3305"/>
      <c r="H3305"/>
      <c r="I3305"/>
      <c r="J3305"/>
      <c r="K3305"/>
    </row>
    <row r="3306" spans="1:11" ht="15">
      <c r="A3306"/>
      <c r="B3306"/>
      <c r="C3306"/>
      <c r="D3306"/>
      <c r="E3306"/>
      <c r="F3306"/>
      <c r="G3306"/>
      <c r="H3306"/>
      <c r="I3306"/>
      <c r="J3306"/>
      <c r="K3306"/>
    </row>
    <row r="3307" spans="1:11" ht="15">
      <c r="A3307"/>
      <c r="B3307"/>
      <c r="C3307"/>
      <c r="D3307"/>
      <c r="E3307"/>
      <c r="F3307"/>
      <c r="G3307"/>
      <c r="H3307"/>
      <c r="I3307"/>
      <c r="J3307"/>
      <c r="K3307"/>
    </row>
    <row r="3308" spans="1:11" ht="15">
      <c r="A3308"/>
      <c r="B3308"/>
      <c r="C3308"/>
      <c r="D3308"/>
      <c r="E3308"/>
      <c r="F3308"/>
      <c r="G3308"/>
      <c r="H3308"/>
      <c r="I3308"/>
      <c r="J3308"/>
      <c r="K3308"/>
    </row>
    <row r="3309" spans="1:11" ht="15">
      <c r="A3309"/>
      <c r="B3309"/>
      <c r="C3309"/>
      <c r="D3309"/>
      <c r="E3309"/>
      <c r="F3309"/>
      <c r="G3309"/>
      <c r="H3309"/>
      <c r="I3309"/>
      <c r="J3309"/>
      <c r="K3309"/>
    </row>
    <row r="3310" spans="1:11" ht="15">
      <c r="A3310"/>
      <c r="B3310"/>
      <c r="C3310"/>
      <c r="D3310"/>
      <c r="E3310"/>
      <c r="F3310"/>
      <c r="G3310"/>
      <c r="H3310"/>
      <c r="I3310"/>
      <c r="J3310"/>
      <c r="K3310"/>
    </row>
    <row r="3311" spans="1:11" ht="15">
      <c r="A3311"/>
      <c r="B3311"/>
      <c r="C3311"/>
      <c r="D3311"/>
      <c r="E3311"/>
      <c r="F3311"/>
      <c r="G3311"/>
      <c r="H3311"/>
      <c r="I3311"/>
      <c r="J3311"/>
      <c r="K3311"/>
    </row>
    <row r="3312" spans="1:11" ht="15">
      <c r="A3312"/>
      <c r="B3312"/>
      <c r="C3312"/>
      <c r="D3312"/>
      <c r="E3312"/>
      <c r="F3312"/>
      <c r="G3312"/>
      <c r="H3312"/>
      <c r="I3312"/>
      <c r="J3312"/>
      <c r="K3312"/>
    </row>
    <row r="3313" spans="1:11" ht="15">
      <c r="A3313"/>
      <c r="B3313"/>
      <c r="C3313"/>
      <c r="D3313"/>
      <c r="E3313"/>
      <c r="F3313"/>
      <c r="G3313"/>
      <c r="H3313"/>
      <c r="I3313"/>
      <c r="J3313"/>
      <c r="K3313"/>
    </row>
    <row r="3314" spans="1:11" ht="15">
      <c r="A3314"/>
      <c r="B3314"/>
      <c r="C3314"/>
      <c r="D3314"/>
      <c r="E3314"/>
      <c r="F3314"/>
      <c r="G3314"/>
      <c r="H3314"/>
      <c r="I3314"/>
      <c r="J3314"/>
      <c r="K3314"/>
    </row>
    <row r="3315" spans="1:11" ht="15">
      <c r="A3315"/>
      <c r="B3315"/>
      <c r="C3315"/>
      <c r="D3315"/>
      <c r="E3315"/>
      <c r="F3315"/>
      <c r="G3315"/>
      <c r="H3315"/>
      <c r="I3315"/>
      <c r="J3315"/>
      <c r="K3315"/>
    </row>
    <row r="3316" spans="1:11" ht="15">
      <c r="A3316"/>
      <c r="B3316"/>
      <c r="C3316"/>
      <c r="D3316"/>
      <c r="E3316"/>
      <c r="F3316"/>
      <c r="G3316"/>
      <c r="H3316"/>
      <c r="I3316"/>
      <c r="J3316"/>
      <c r="K3316"/>
    </row>
    <row r="3317" spans="1:11" ht="15">
      <c r="A3317"/>
      <c r="B3317"/>
      <c r="C3317"/>
      <c r="D3317"/>
      <c r="E3317"/>
      <c r="F3317"/>
      <c r="G3317"/>
      <c r="H3317"/>
      <c r="I3317"/>
      <c r="J3317"/>
      <c r="K3317"/>
    </row>
    <row r="3318" spans="1:11" ht="15">
      <c r="A3318"/>
      <c r="B3318"/>
      <c r="C3318"/>
      <c r="D3318"/>
      <c r="E3318"/>
      <c r="F3318"/>
      <c r="G3318"/>
      <c r="H3318"/>
      <c r="I3318"/>
      <c r="J3318"/>
      <c r="K3318"/>
    </row>
    <row r="3319" spans="1:11" ht="15">
      <c r="A3319"/>
      <c r="B3319"/>
      <c r="C3319"/>
      <c r="D3319"/>
      <c r="E3319"/>
      <c r="F3319"/>
      <c r="G3319"/>
      <c r="H3319"/>
      <c r="I3319"/>
      <c r="J3319"/>
      <c r="K3319"/>
    </row>
    <row r="3320" spans="1:11" ht="15">
      <c r="A3320"/>
      <c r="B3320"/>
      <c r="C3320"/>
      <c r="D3320"/>
      <c r="E3320"/>
      <c r="F3320"/>
      <c r="G3320"/>
      <c r="H3320"/>
      <c r="I3320"/>
      <c r="J3320"/>
      <c r="K3320"/>
    </row>
    <row r="3321" spans="1:11" ht="15">
      <c r="A3321"/>
      <c r="B3321"/>
      <c r="C3321"/>
      <c r="D3321"/>
      <c r="E3321"/>
      <c r="F3321"/>
      <c r="G3321"/>
      <c r="H3321"/>
      <c r="I3321"/>
      <c r="J3321"/>
      <c r="K3321"/>
    </row>
    <row r="3322" spans="1:11" ht="15">
      <c r="A3322"/>
      <c r="B3322"/>
      <c r="C3322"/>
      <c r="D3322"/>
      <c r="E3322"/>
      <c r="F3322"/>
      <c r="G3322"/>
      <c r="H3322"/>
      <c r="I3322"/>
      <c r="J3322"/>
      <c r="K3322"/>
    </row>
    <row r="3323" spans="1:11" ht="15">
      <c r="A3323"/>
      <c r="B3323"/>
      <c r="C3323"/>
      <c r="D3323"/>
      <c r="E3323"/>
      <c r="F3323"/>
      <c r="G3323"/>
      <c r="H3323"/>
      <c r="I3323"/>
      <c r="J3323"/>
      <c r="K3323"/>
    </row>
    <row r="3324" spans="1:11" ht="15">
      <c r="A3324"/>
      <c r="B3324"/>
      <c r="C3324"/>
      <c r="D3324"/>
      <c r="E3324"/>
      <c r="F3324"/>
      <c r="G3324"/>
      <c r="H3324"/>
      <c r="I3324"/>
      <c r="J3324"/>
      <c r="K3324"/>
    </row>
    <row r="3325" spans="1:11" ht="15">
      <c r="A3325"/>
      <c r="B3325"/>
      <c r="C3325"/>
      <c r="D3325"/>
      <c r="E3325"/>
      <c r="F3325"/>
      <c r="G3325"/>
      <c r="H3325"/>
      <c r="I3325"/>
      <c r="J3325"/>
      <c r="K3325"/>
    </row>
    <row r="3326" spans="1:11" ht="15">
      <c r="A3326"/>
      <c r="B3326"/>
      <c r="C3326"/>
      <c r="D3326"/>
      <c r="E3326"/>
      <c r="F3326"/>
      <c r="G3326"/>
      <c r="H3326"/>
      <c r="I3326"/>
      <c r="J3326"/>
      <c r="K3326"/>
    </row>
    <row r="3327" spans="1:11" ht="15">
      <c r="A3327"/>
      <c r="B3327"/>
      <c r="C3327"/>
      <c r="D3327"/>
      <c r="E3327"/>
      <c r="F3327"/>
      <c r="G3327"/>
      <c r="H3327"/>
      <c r="I3327"/>
      <c r="J3327"/>
      <c r="K3327"/>
    </row>
    <row r="3328" spans="1:11" ht="15">
      <c r="A3328"/>
      <c r="B3328"/>
      <c r="C3328"/>
      <c r="D3328"/>
      <c r="E3328"/>
      <c r="F3328"/>
      <c r="G3328"/>
      <c r="H3328"/>
      <c r="I3328"/>
      <c r="J3328"/>
      <c r="K3328"/>
    </row>
    <row r="3329" spans="1:11" ht="15">
      <c r="A3329"/>
      <c r="B3329"/>
      <c r="C3329"/>
      <c r="D3329"/>
      <c r="E3329"/>
      <c r="F3329"/>
      <c r="G3329"/>
      <c r="H3329"/>
      <c r="I3329"/>
      <c r="J3329"/>
      <c r="K3329"/>
    </row>
    <row r="3330" spans="1:11" ht="15">
      <c r="A3330"/>
      <c r="B3330"/>
      <c r="C3330"/>
      <c r="D3330"/>
      <c r="E3330"/>
      <c r="F3330"/>
      <c r="G3330"/>
      <c r="H3330"/>
      <c r="I3330"/>
      <c r="J3330"/>
      <c r="K3330"/>
    </row>
    <row r="3331" spans="1:11" ht="15">
      <c r="A3331"/>
      <c r="B3331"/>
      <c r="C3331"/>
      <c r="D3331"/>
      <c r="E3331"/>
      <c r="F3331"/>
      <c r="G3331"/>
      <c r="H3331"/>
      <c r="I3331"/>
      <c r="J3331"/>
      <c r="K3331"/>
    </row>
    <row r="3332" spans="1:11" ht="15">
      <c r="A3332"/>
      <c r="B3332"/>
      <c r="C3332"/>
      <c r="D3332"/>
      <c r="E3332"/>
      <c r="F3332"/>
      <c r="G3332"/>
      <c r="H3332"/>
      <c r="I3332"/>
      <c r="J3332"/>
      <c r="K3332"/>
    </row>
    <row r="3333" spans="1:11" ht="15">
      <c r="A3333"/>
      <c r="B3333"/>
      <c r="C3333"/>
      <c r="D3333"/>
      <c r="E3333"/>
      <c r="F3333"/>
      <c r="G3333"/>
      <c r="H3333"/>
      <c r="I3333"/>
      <c r="J3333"/>
      <c r="K3333"/>
    </row>
    <row r="3334" spans="1:11" ht="15">
      <c r="A3334"/>
      <c r="B3334"/>
      <c r="C3334"/>
      <c r="D3334"/>
      <c r="E3334"/>
      <c r="F3334"/>
      <c r="G3334"/>
      <c r="H3334"/>
      <c r="I3334"/>
      <c r="J3334"/>
      <c r="K3334"/>
    </row>
    <row r="3335" spans="1:11" ht="15">
      <c r="A3335"/>
      <c r="B3335"/>
      <c r="C3335"/>
      <c r="D3335"/>
      <c r="E3335"/>
      <c r="F3335"/>
      <c r="G3335"/>
      <c r="H3335"/>
      <c r="I3335"/>
      <c r="J3335"/>
      <c r="K3335"/>
    </row>
    <row r="3336" spans="1:11" ht="15">
      <c r="A3336"/>
      <c r="B3336"/>
      <c r="C3336"/>
      <c r="D3336"/>
      <c r="E3336"/>
      <c r="F3336"/>
      <c r="G3336"/>
      <c r="H3336"/>
      <c r="I3336"/>
      <c r="J3336"/>
      <c r="K3336"/>
    </row>
    <row r="3337" spans="1:11" ht="15">
      <c r="A3337"/>
      <c r="B3337"/>
      <c r="C3337"/>
      <c r="D3337"/>
      <c r="E3337"/>
      <c r="F3337"/>
      <c r="G3337"/>
      <c r="H3337"/>
      <c r="I3337"/>
      <c r="J3337"/>
      <c r="K3337"/>
    </row>
    <row r="3338" spans="1:11" ht="15">
      <c r="A3338"/>
      <c r="B3338"/>
      <c r="C3338"/>
      <c r="D3338"/>
      <c r="E3338"/>
      <c r="F3338"/>
      <c r="G3338"/>
      <c r="H3338"/>
      <c r="I3338"/>
      <c r="J3338"/>
      <c r="K3338"/>
    </row>
    <row r="3339" spans="1:11" ht="15">
      <c r="A3339"/>
      <c r="B3339"/>
      <c r="C3339"/>
      <c r="D3339"/>
      <c r="E3339"/>
      <c r="F3339"/>
      <c r="G3339"/>
      <c r="H3339"/>
      <c r="I3339"/>
      <c r="J3339"/>
      <c r="K3339"/>
    </row>
    <row r="3340" spans="1:11" ht="15">
      <c r="A3340"/>
      <c r="B3340"/>
      <c r="C3340"/>
      <c r="D3340"/>
      <c r="E3340"/>
      <c r="F3340"/>
      <c r="G3340"/>
      <c r="H3340"/>
      <c r="I3340"/>
      <c r="J3340"/>
      <c r="K3340"/>
    </row>
    <row r="3341" spans="1:11" ht="15">
      <c r="A3341"/>
      <c r="B3341"/>
      <c r="C3341"/>
      <c r="D3341"/>
      <c r="E3341"/>
      <c r="F3341"/>
      <c r="G3341"/>
      <c r="H3341"/>
      <c r="I3341"/>
      <c r="J3341"/>
      <c r="K3341"/>
    </row>
    <row r="3342" spans="1:11" ht="15">
      <c r="A3342"/>
      <c r="B3342"/>
      <c r="C3342"/>
      <c r="D3342"/>
      <c r="E3342"/>
      <c r="F3342"/>
      <c r="G3342"/>
      <c r="H3342"/>
      <c r="I3342"/>
      <c r="J3342"/>
      <c r="K3342"/>
    </row>
    <row r="3343" spans="1:11" ht="15">
      <c r="A3343"/>
      <c r="B3343"/>
      <c r="C3343"/>
      <c r="D3343"/>
      <c r="E3343"/>
      <c r="F3343"/>
      <c r="G3343"/>
      <c r="H3343"/>
      <c r="I3343"/>
      <c r="J3343"/>
      <c r="K3343"/>
    </row>
    <row r="3344" spans="1:11" ht="15">
      <c r="A3344"/>
      <c r="B3344"/>
      <c r="C3344"/>
      <c r="D3344"/>
      <c r="E3344"/>
      <c r="F3344"/>
      <c r="G3344"/>
      <c r="H3344"/>
      <c r="I3344"/>
      <c r="J3344"/>
      <c r="K3344"/>
    </row>
    <row r="3345" spans="1:11" ht="15">
      <c r="A3345"/>
      <c r="B3345"/>
      <c r="C3345"/>
      <c r="D3345"/>
      <c r="E3345"/>
      <c r="F3345"/>
      <c r="G3345"/>
      <c r="H3345"/>
      <c r="I3345"/>
      <c r="J3345"/>
      <c r="K3345"/>
    </row>
    <row r="3346" spans="1:11" ht="15">
      <c r="A3346"/>
      <c r="B3346"/>
      <c r="C3346"/>
      <c r="D3346"/>
      <c r="E3346"/>
      <c r="F3346"/>
      <c r="G3346"/>
      <c r="H3346"/>
      <c r="I3346"/>
      <c r="J3346"/>
      <c r="K3346"/>
    </row>
    <row r="3347" spans="1:11" ht="15">
      <c r="A3347"/>
      <c r="B3347"/>
      <c r="C3347"/>
      <c r="D3347"/>
      <c r="E3347"/>
      <c r="F3347"/>
      <c r="G3347"/>
      <c r="H3347"/>
      <c r="I3347"/>
      <c r="J3347"/>
      <c r="K3347"/>
    </row>
    <row r="3348" spans="1:11" ht="15">
      <c r="A3348"/>
      <c r="B3348"/>
      <c r="C3348"/>
      <c r="D3348"/>
      <c r="E3348"/>
      <c r="F3348"/>
      <c r="G3348"/>
      <c r="H3348"/>
      <c r="I3348"/>
      <c r="J3348"/>
      <c r="K3348"/>
    </row>
    <row r="3349" spans="1:11" ht="15">
      <c r="A3349"/>
      <c r="B3349"/>
      <c r="C3349"/>
      <c r="D3349"/>
      <c r="E3349"/>
      <c r="F3349"/>
      <c r="G3349"/>
      <c r="H3349"/>
      <c r="I3349"/>
      <c r="J3349"/>
      <c r="K3349"/>
    </row>
    <row r="3350" spans="1:11" ht="15">
      <c r="A3350"/>
      <c r="B3350"/>
      <c r="C3350"/>
      <c r="D3350"/>
      <c r="E3350"/>
      <c r="F3350"/>
      <c r="G3350"/>
      <c r="H3350"/>
      <c r="I3350"/>
      <c r="J3350"/>
      <c r="K3350"/>
    </row>
    <row r="3351" spans="1:11" ht="15">
      <c r="A3351"/>
      <c r="B3351"/>
      <c r="C3351"/>
      <c r="D3351"/>
      <c r="E3351"/>
      <c r="F3351"/>
      <c r="G3351"/>
      <c r="H3351"/>
      <c r="I3351"/>
      <c r="J3351"/>
      <c r="K3351"/>
    </row>
    <row r="3352" spans="1:11" ht="15">
      <c r="A3352"/>
      <c r="B3352"/>
      <c r="C3352"/>
      <c r="D3352"/>
      <c r="E3352"/>
      <c r="F3352"/>
      <c r="G3352"/>
      <c r="H3352"/>
      <c r="I3352"/>
      <c r="J3352"/>
      <c r="K3352"/>
    </row>
    <row r="3353" spans="1:11" ht="15">
      <c r="A3353"/>
      <c r="B3353"/>
      <c r="C3353"/>
      <c r="D3353"/>
      <c r="E3353"/>
      <c r="F3353"/>
      <c r="G3353"/>
      <c r="H3353"/>
      <c r="I3353"/>
      <c r="J3353"/>
      <c r="K3353"/>
    </row>
    <row r="3354" spans="1:11" ht="15">
      <c r="A3354"/>
      <c r="B3354"/>
      <c r="C3354"/>
      <c r="D3354"/>
      <c r="E3354"/>
      <c r="F3354"/>
      <c r="G3354"/>
      <c r="H3354"/>
      <c r="I3354"/>
      <c r="J3354"/>
      <c r="K3354"/>
    </row>
    <row r="3355" spans="1:11" ht="15">
      <c r="A3355"/>
      <c r="B3355"/>
      <c r="C3355"/>
      <c r="D3355"/>
      <c r="E3355"/>
      <c r="F3355"/>
      <c r="G3355"/>
      <c r="H3355"/>
      <c r="I3355"/>
      <c r="J3355"/>
      <c r="K3355"/>
    </row>
    <row r="3356" spans="1:11" ht="15">
      <c r="A3356"/>
      <c r="B3356"/>
      <c r="C3356"/>
      <c r="D3356"/>
      <c r="E3356"/>
      <c r="F3356"/>
      <c r="G3356"/>
      <c r="H3356"/>
      <c r="I3356"/>
      <c r="J3356"/>
      <c r="K3356"/>
    </row>
    <row r="3357" spans="1:11" ht="15">
      <c r="A3357"/>
      <c r="B3357"/>
      <c r="C3357"/>
      <c r="D3357"/>
      <c r="E3357"/>
      <c r="F3357"/>
      <c r="G3357"/>
      <c r="H3357"/>
      <c r="I3357"/>
      <c r="J3357"/>
      <c r="K3357"/>
    </row>
    <row r="3358" spans="1:11" ht="15">
      <c r="A3358"/>
      <c r="B3358"/>
      <c r="C3358"/>
      <c r="D3358"/>
      <c r="E3358"/>
      <c r="F3358"/>
      <c r="G3358"/>
      <c r="H3358"/>
      <c r="I3358"/>
      <c r="J3358"/>
      <c r="K3358"/>
    </row>
    <row r="3359" spans="1:11" ht="15">
      <c r="A3359"/>
      <c r="B3359"/>
      <c r="C3359"/>
      <c r="D3359"/>
      <c r="E3359"/>
      <c r="F3359"/>
      <c r="G3359"/>
      <c r="H3359"/>
      <c r="I3359"/>
      <c r="J3359"/>
      <c r="K3359"/>
    </row>
    <row r="3360" spans="1:11" ht="15">
      <c r="A3360"/>
      <c r="B3360"/>
      <c r="C3360"/>
      <c r="D3360"/>
      <c r="E3360"/>
      <c r="F3360"/>
      <c r="G3360"/>
      <c r="H3360"/>
      <c r="I3360"/>
      <c r="J3360"/>
      <c r="K3360"/>
    </row>
    <row r="3361" spans="1:11" ht="15">
      <c r="A3361"/>
      <c r="B3361"/>
      <c r="C3361"/>
      <c r="D3361"/>
      <c r="E3361"/>
      <c r="F3361"/>
      <c r="G3361"/>
      <c r="H3361"/>
      <c r="I3361"/>
      <c r="J3361"/>
      <c r="K3361"/>
    </row>
    <row r="3362" spans="1:11" ht="15">
      <c r="A3362"/>
      <c r="B3362"/>
      <c r="C3362"/>
      <c r="D3362"/>
      <c r="E3362"/>
      <c r="F3362"/>
      <c r="G3362"/>
      <c r="H3362"/>
      <c r="I3362"/>
      <c r="J3362"/>
      <c r="K3362"/>
    </row>
    <row r="3363" spans="1:11" ht="15">
      <c r="A3363"/>
      <c r="B3363"/>
      <c r="C3363"/>
      <c r="D3363"/>
      <c r="E3363"/>
      <c r="F3363"/>
      <c r="G3363"/>
      <c r="H3363"/>
      <c r="I3363"/>
      <c r="J3363"/>
      <c r="K3363"/>
    </row>
    <row r="3364" spans="1:11" ht="15">
      <c r="A3364"/>
      <c r="B3364"/>
      <c r="C3364"/>
      <c r="D3364"/>
      <c r="E3364"/>
      <c r="F3364"/>
      <c r="G3364"/>
      <c r="H3364"/>
      <c r="I3364"/>
      <c r="J3364"/>
      <c r="K3364"/>
    </row>
    <row r="3365" spans="1:11" ht="15">
      <c r="A3365"/>
      <c r="B3365"/>
      <c r="C3365"/>
      <c r="D3365"/>
      <c r="E3365"/>
      <c r="F3365"/>
      <c r="G3365"/>
      <c r="H3365"/>
      <c r="I3365"/>
      <c r="J3365"/>
      <c r="K3365"/>
    </row>
    <row r="3366" spans="1:11" ht="15">
      <c r="A3366"/>
      <c r="B3366"/>
      <c r="C3366"/>
      <c r="D3366"/>
      <c r="E3366"/>
      <c r="F3366"/>
      <c r="G3366"/>
      <c r="H3366"/>
      <c r="I3366"/>
      <c r="J3366"/>
      <c r="K3366"/>
    </row>
    <row r="3367" spans="1:11" ht="15">
      <c r="A3367"/>
      <c r="B3367"/>
      <c r="C3367"/>
      <c r="D3367"/>
      <c r="E3367"/>
      <c r="F3367"/>
      <c r="G3367"/>
      <c r="H3367"/>
      <c r="I3367"/>
      <c r="J3367"/>
      <c r="K3367"/>
    </row>
    <row r="3368" spans="1:11" ht="15">
      <c r="A3368"/>
      <c r="B3368"/>
      <c r="C3368"/>
      <c r="D3368"/>
      <c r="E3368"/>
      <c r="F3368"/>
      <c r="G3368"/>
      <c r="H3368"/>
      <c r="I3368"/>
      <c r="J3368"/>
      <c r="K3368"/>
    </row>
    <row r="3369" spans="1:11" ht="15">
      <c r="A3369"/>
      <c r="B3369"/>
      <c r="C3369"/>
      <c r="D3369"/>
      <c r="E3369"/>
      <c r="F3369"/>
      <c r="G3369"/>
      <c r="H3369"/>
      <c r="I3369"/>
      <c r="J3369"/>
      <c r="K3369"/>
    </row>
    <row r="3370" spans="1:11" ht="15">
      <c r="A3370"/>
      <c r="B3370"/>
      <c r="C3370"/>
      <c r="D3370"/>
      <c r="E3370"/>
      <c r="F3370"/>
      <c r="G3370"/>
      <c r="H3370"/>
      <c r="I3370"/>
      <c r="J3370"/>
      <c r="K3370"/>
    </row>
    <row r="3371" spans="1:11" ht="15">
      <c r="A3371"/>
      <c r="B3371"/>
      <c r="C3371"/>
      <c r="D3371"/>
      <c r="E3371"/>
      <c r="F3371"/>
      <c r="G3371"/>
      <c r="H3371"/>
      <c r="I3371"/>
      <c r="J3371"/>
      <c r="K3371"/>
    </row>
    <row r="3372" spans="1:11" ht="15">
      <c r="A3372"/>
      <c r="B3372"/>
      <c r="C3372"/>
      <c r="D3372"/>
      <c r="E3372"/>
      <c r="F3372"/>
      <c r="G3372"/>
      <c r="H3372"/>
      <c r="I3372"/>
      <c r="J3372"/>
      <c r="K3372"/>
    </row>
    <row r="3373" spans="1:11" ht="15">
      <c r="A3373"/>
      <c r="B3373"/>
      <c r="C3373"/>
      <c r="D3373"/>
      <c r="E3373"/>
      <c r="F3373"/>
      <c r="G3373"/>
      <c r="H3373"/>
      <c r="I3373"/>
      <c r="J3373"/>
      <c r="K3373"/>
    </row>
    <row r="3374" spans="1:11" ht="15">
      <c r="A3374"/>
      <c r="B3374"/>
      <c r="C3374"/>
      <c r="D3374"/>
      <c r="E3374"/>
      <c r="F3374"/>
      <c r="G3374"/>
      <c r="H3374"/>
      <c r="I3374"/>
      <c r="J3374"/>
      <c r="K3374"/>
    </row>
    <row r="3375" spans="1:11" ht="15">
      <c r="A3375"/>
      <c r="B3375"/>
      <c r="C3375"/>
      <c r="D3375"/>
      <c r="E3375"/>
      <c r="F3375"/>
      <c r="G3375"/>
      <c r="H3375"/>
      <c r="I3375"/>
      <c r="J3375"/>
      <c r="K3375"/>
    </row>
    <row r="3376" spans="1:11" ht="15">
      <c r="A3376"/>
      <c r="B3376"/>
      <c r="C3376"/>
      <c r="D3376"/>
      <c r="E3376"/>
      <c r="F3376"/>
      <c r="G3376"/>
      <c r="H3376"/>
      <c r="I3376"/>
      <c r="J3376"/>
      <c r="K3376"/>
    </row>
    <row r="3377" spans="1:11" ht="15">
      <c r="A3377"/>
      <c r="B3377"/>
      <c r="C3377"/>
      <c r="D3377"/>
      <c r="E3377"/>
      <c r="F3377"/>
      <c r="G3377"/>
      <c r="H3377"/>
      <c r="I3377"/>
      <c r="J3377"/>
      <c r="K3377"/>
    </row>
    <row r="3378" spans="1:11" ht="15">
      <c r="A3378"/>
      <c r="B3378"/>
      <c r="C3378"/>
      <c r="D3378"/>
      <c r="E3378"/>
      <c r="F3378"/>
      <c r="G3378"/>
      <c r="H3378"/>
      <c r="I3378"/>
      <c r="J3378"/>
      <c r="K3378"/>
    </row>
    <row r="3379" spans="1:11" ht="15">
      <c r="A3379"/>
      <c r="B3379"/>
      <c r="C3379"/>
      <c r="D3379"/>
      <c r="E3379"/>
      <c r="F3379"/>
      <c r="G3379"/>
      <c r="H3379"/>
      <c r="I3379"/>
      <c r="J3379"/>
      <c r="K3379"/>
    </row>
    <row r="3380" spans="1:11" ht="15">
      <c r="A3380"/>
      <c r="B3380"/>
      <c r="C3380"/>
      <c r="D3380"/>
      <c r="E3380"/>
      <c r="F3380"/>
      <c r="G3380"/>
      <c r="H3380"/>
      <c r="I3380"/>
      <c r="J3380"/>
      <c r="K3380"/>
    </row>
    <row r="3381" spans="1:11" ht="15">
      <c r="A3381"/>
      <c r="B3381"/>
      <c r="C3381"/>
      <c r="D3381"/>
      <c r="E3381"/>
      <c r="F3381"/>
      <c r="G3381"/>
      <c r="H3381"/>
      <c r="I3381"/>
      <c r="J3381"/>
      <c r="K3381"/>
    </row>
    <row r="3382" spans="1:11" ht="15">
      <c r="A3382"/>
      <c r="B3382"/>
      <c r="C3382"/>
      <c r="D3382"/>
      <c r="E3382"/>
      <c r="F3382"/>
      <c r="G3382"/>
      <c r="H3382"/>
      <c r="I3382"/>
      <c r="J3382"/>
      <c r="K3382"/>
    </row>
    <row r="3383" spans="1:11" ht="15">
      <c r="A3383"/>
      <c r="B3383"/>
      <c r="C3383"/>
      <c r="D3383"/>
      <c r="E3383"/>
      <c r="F3383"/>
      <c r="G3383"/>
      <c r="H3383"/>
      <c r="I3383"/>
      <c r="J3383"/>
      <c r="K3383"/>
    </row>
    <row r="3384" spans="1:11" ht="15">
      <c r="A3384"/>
      <c r="B3384"/>
      <c r="C3384"/>
      <c r="D3384"/>
      <c r="E3384"/>
      <c r="F3384"/>
      <c r="G3384"/>
      <c r="H3384"/>
      <c r="I3384"/>
      <c r="J3384"/>
      <c r="K3384"/>
    </row>
    <row r="3385" spans="1:11" ht="15">
      <c r="A3385"/>
      <c r="B3385"/>
      <c r="C3385"/>
      <c r="D3385"/>
      <c r="E3385"/>
      <c r="F3385"/>
      <c r="G3385"/>
      <c r="H3385"/>
      <c r="I3385"/>
      <c r="J3385"/>
      <c r="K3385"/>
    </row>
    <row r="3386" spans="1:11" ht="15">
      <c r="A3386"/>
      <c r="B3386"/>
      <c r="C3386"/>
      <c r="D3386"/>
      <c r="E3386"/>
      <c r="F3386"/>
      <c r="G3386"/>
      <c r="H3386"/>
      <c r="I3386"/>
      <c r="J3386"/>
      <c r="K3386"/>
    </row>
    <row r="3387" spans="1:11" ht="15">
      <c r="A3387"/>
      <c r="B3387"/>
      <c r="C3387"/>
      <c r="D3387"/>
      <c r="E3387"/>
      <c r="F3387"/>
      <c r="G3387"/>
      <c r="H3387"/>
      <c r="I3387"/>
      <c r="J3387"/>
      <c r="K3387"/>
    </row>
    <row r="3388" spans="1:11" ht="15">
      <c r="A3388"/>
      <c r="B3388"/>
      <c r="C3388"/>
      <c r="D3388"/>
      <c r="E3388"/>
      <c r="F3388"/>
      <c r="G3388"/>
      <c r="H3388"/>
      <c r="I3388"/>
      <c r="J3388"/>
      <c r="K3388"/>
    </row>
    <row r="3389" spans="1:11" ht="15">
      <c r="A3389"/>
      <c r="B3389"/>
      <c r="C3389"/>
      <c r="D3389"/>
      <c r="E3389"/>
      <c r="F3389"/>
      <c r="G3389"/>
      <c r="H3389"/>
      <c r="I3389"/>
      <c r="J3389"/>
      <c r="K3389"/>
    </row>
    <row r="3390" spans="1:11" ht="15">
      <c r="A3390"/>
      <c r="B3390"/>
      <c r="C3390"/>
      <c r="D3390"/>
      <c r="E3390"/>
      <c r="F3390"/>
      <c r="G3390"/>
      <c r="H3390"/>
      <c r="I3390"/>
      <c r="J3390"/>
      <c r="K3390"/>
    </row>
    <row r="3391" spans="1:11" ht="15">
      <c r="A3391"/>
      <c r="B3391"/>
      <c r="C3391"/>
      <c r="D3391"/>
      <c r="E3391"/>
      <c r="F3391"/>
      <c r="G3391"/>
      <c r="H3391"/>
      <c r="I3391"/>
      <c r="J3391"/>
      <c r="K3391"/>
    </row>
    <row r="3392" spans="1:11" ht="15">
      <c r="A3392"/>
      <c r="B3392"/>
      <c r="C3392"/>
      <c r="D3392"/>
      <c r="E3392"/>
      <c r="F3392"/>
      <c r="G3392"/>
      <c r="H3392"/>
      <c r="I3392"/>
      <c r="J3392"/>
      <c r="K3392"/>
    </row>
    <row r="3393" spans="1:11" ht="15">
      <c r="A3393"/>
      <c r="B3393"/>
      <c r="C3393"/>
      <c r="D3393"/>
      <c r="E3393"/>
      <c r="F3393"/>
      <c r="G3393"/>
      <c r="H3393"/>
      <c r="I3393"/>
      <c r="J3393"/>
      <c r="K3393"/>
    </row>
    <row r="3394" spans="1:11" ht="15">
      <c r="A3394"/>
      <c r="B3394"/>
      <c r="C3394"/>
      <c r="D3394"/>
      <c r="E3394"/>
      <c r="F3394"/>
      <c r="G3394"/>
      <c r="H3394"/>
      <c r="I3394"/>
      <c r="J3394"/>
      <c r="K3394"/>
    </row>
    <row r="3395" spans="1:11" ht="15">
      <c r="A3395"/>
      <c r="B3395"/>
      <c r="C3395"/>
      <c r="D3395"/>
      <c r="E3395"/>
      <c r="F3395"/>
      <c r="G3395"/>
      <c r="H3395"/>
      <c r="I3395"/>
      <c r="J3395"/>
      <c r="K3395"/>
    </row>
    <row r="3396" spans="1:11" ht="15">
      <c r="A3396"/>
      <c r="B3396"/>
      <c r="C3396"/>
      <c r="D3396"/>
      <c r="E3396"/>
      <c r="F3396"/>
      <c r="G3396"/>
      <c r="H3396"/>
      <c r="I3396"/>
      <c r="J3396"/>
      <c r="K3396"/>
    </row>
    <row r="3397" spans="1:11" ht="15">
      <c r="A3397"/>
      <c r="B3397"/>
      <c r="C3397"/>
      <c r="D3397"/>
      <c r="E3397"/>
      <c r="F3397"/>
      <c r="G3397"/>
      <c r="H3397"/>
      <c r="I3397"/>
      <c r="J3397"/>
      <c r="K3397"/>
    </row>
    <row r="3398" spans="1:11" ht="15">
      <c r="A3398"/>
      <c r="B3398"/>
      <c r="C3398"/>
      <c r="D3398"/>
      <c r="E3398"/>
      <c r="F3398"/>
      <c r="G3398"/>
      <c r="H3398"/>
      <c r="I3398"/>
      <c r="J3398"/>
      <c r="K3398"/>
    </row>
    <row r="3399" spans="1:11" ht="15">
      <c r="A3399"/>
      <c r="B3399"/>
      <c r="C3399"/>
      <c r="D3399"/>
      <c r="E3399"/>
      <c r="F3399"/>
      <c r="G3399"/>
      <c r="H3399"/>
      <c r="I3399"/>
      <c r="J3399"/>
      <c r="K3399"/>
    </row>
    <row r="3400" spans="1:11" ht="15">
      <c r="A3400"/>
      <c r="B3400"/>
      <c r="C3400"/>
      <c r="D3400"/>
      <c r="E3400"/>
      <c r="F3400"/>
      <c r="G3400"/>
      <c r="H3400"/>
      <c r="I3400"/>
      <c r="J3400"/>
      <c r="K3400"/>
    </row>
    <row r="3401" spans="1:11" ht="15">
      <c r="A3401"/>
      <c r="B3401"/>
      <c r="C3401"/>
      <c r="D3401"/>
      <c r="E3401"/>
      <c r="F3401"/>
      <c r="G3401"/>
      <c r="H3401"/>
      <c r="I3401"/>
      <c r="J3401"/>
      <c r="K3401"/>
    </row>
    <row r="3402" spans="1:11" ht="15">
      <c r="A3402"/>
      <c r="B3402"/>
      <c r="C3402"/>
      <c r="D3402"/>
      <c r="E3402"/>
      <c r="F3402"/>
      <c r="G3402"/>
      <c r="H3402"/>
      <c r="I3402"/>
      <c r="J3402"/>
      <c r="K3402"/>
    </row>
    <row r="3403" spans="1:11" ht="15">
      <c r="A3403"/>
      <c r="B3403"/>
      <c r="C3403"/>
      <c r="D3403"/>
      <c r="E3403"/>
      <c r="F3403"/>
      <c r="G3403"/>
      <c r="H3403"/>
      <c r="I3403"/>
      <c r="J3403"/>
      <c r="K3403"/>
    </row>
    <row r="3404" spans="1:11" ht="15">
      <c r="A3404"/>
      <c r="B3404"/>
      <c r="C3404"/>
      <c r="D3404"/>
      <c r="E3404"/>
      <c r="F3404"/>
      <c r="G3404"/>
      <c r="H3404"/>
      <c r="I3404"/>
      <c r="J3404"/>
      <c r="K3404"/>
    </row>
    <row r="3405" spans="1:11" ht="15">
      <c r="A3405"/>
      <c r="B3405"/>
      <c r="C3405"/>
      <c r="D3405"/>
      <c r="E3405"/>
      <c r="F3405"/>
      <c r="G3405"/>
      <c r="H3405"/>
      <c r="I3405"/>
      <c r="J3405"/>
      <c r="K3405"/>
    </row>
    <row r="3406" spans="1:11" ht="15">
      <c r="A3406"/>
      <c r="B3406"/>
      <c r="C3406"/>
      <c r="D3406"/>
      <c r="E3406"/>
      <c r="F3406"/>
      <c r="G3406"/>
      <c r="H3406"/>
      <c r="I3406"/>
      <c r="J3406"/>
      <c r="K3406"/>
    </row>
    <row r="3407" spans="1:11" ht="15">
      <c r="A3407"/>
      <c r="B3407"/>
      <c r="C3407"/>
      <c r="D3407"/>
      <c r="E3407"/>
      <c r="F3407"/>
      <c r="G3407"/>
      <c r="H3407"/>
      <c r="I3407"/>
      <c r="J3407"/>
      <c r="K3407"/>
    </row>
    <row r="3408" spans="1:11" ht="15">
      <c r="A3408"/>
      <c r="B3408"/>
      <c r="C3408"/>
      <c r="D3408"/>
      <c r="E3408"/>
      <c r="F3408"/>
      <c r="G3408"/>
      <c r="H3408"/>
      <c r="I3408"/>
      <c r="J3408"/>
      <c r="K3408"/>
    </row>
    <row r="3409" spans="1:11" ht="15">
      <c r="A3409"/>
      <c r="B3409"/>
      <c r="C3409"/>
      <c r="D3409"/>
      <c r="E3409"/>
      <c r="F3409"/>
      <c r="G3409"/>
      <c r="H3409"/>
      <c r="I3409"/>
      <c r="J3409"/>
      <c r="K3409"/>
    </row>
    <row r="3410" spans="1:11" ht="15">
      <c r="A3410"/>
      <c r="B3410"/>
      <c r="C3410"/>
      <c r="D3410"/>
      <c r="E3410"/>
      <c r="F3410"/>
      <c r="G3410"/>
      <c r="H3410"/>
      <c r="I3410"/>
      <c r="J3410"/>
      <c r="K3410"/>
    </row>
    <row r="3411" spans="1:11" ht="15">
      <c r="A3411"/>
      <c r="B3411"/>
      <c r="C3411"/>
      <c r="D3411"/>
      <c r="E3411"/>
      <c r="F3411"/>
      <c r="G3411"/>
      <c r="H3411"/>
      <c r="I3411"/>
      <c r="J3411"/>
      <c r="K3411"/>
    </row>
    <row r="3412" spans="1:11" ht="15">
      <c r="A3412"/>
      <c r="B3412"/>
      <c r="C3412"/>
      <c r="D3412"/>
      <c r="E3412"/>
      <c r="F3412"/>
      <c r="G3412"/>
      <c r="H3412"/>
      <c r="I3412"/>
      <c r="J3412"/>
      <c r="K3412"/>
    </row>
    <row r="3413" spans="1:11" ht="15">
      <c r="A3413"/>
      <c r="B3413"/>
      <c r="C3413"/>
      <c r="D3413"/>
      <c r="E3413"/>
      <c r="F3413"/>
      <c r="G3413"/>
      <c r="H3413"/>
      <c r="I3413"/>
      <c r="J3413"/>
      <c r="K3413"/>
    </row>
    <row r="3414" spans="1:11" ht="15">
      <c r="A3414"/>
      <c r="B3414"/>
      <c r="C3414"/>
      <c r="D3414"/>
      <c r="E3414"/>
      <c r="F3414"/>
      <c r="G3414"/>
      <c r="H3414"/>
      <c r="I3414"/>
      <c r="J3414"/>
      <c r="K3414"/>
    </row>
    <row r="3415" spans="1:11" ht="15">
      <c r="A3415"/>
      <c r="B3415"/>
      <c r="C3415"/>
      <c r="D3415"/>
      <c r="E3415"/>
      <c r="F3415"/>
      <c r="G3415"/>
      <c r="H3415"/>
      <c r="I3415"/>
      <c r="J3415"/>
      <c r="K3415"/>
    </row>
    <row r="3416" spans="1:11" ht="15">
      <c r="A3416"/>
      <c r="B3416"/>
      <c r="C3416"/>
      <c r="D3416"/>
      <c r="E3416"/>
      <c r="F3416"/>
      <c r="G3416"/>
      <c r="H3416"/>
      <c r="I3416"/>
      <c r="J3416"/>
      <c r="K3416"/>
    </row>
    <row r="3417" spans="1:11" ht="15">
      <c r="A3417"/>
      <c r="B3417"/>
      <c r="C3417"/>
      <c r="D3417"/>
      <c r="E3417"/>
      <c r="F3417"/>
      <c r="G3417"/>
      <c r="H3417"/>
      <c r="I3417"/>
      <c r="J3417"/>
      <c r="K3417"/>
    </row>
    <row r="3418" spans="1:11" ht="15">
      <c r="A3418"/>
      <c r="B3418"/>
      <c r="C3418"/>
      <c r="D3418"/>
      <c r="E3418"/>
      <c r="F3418"/>
      <c r="G3418"/>
      <c r="H3418"/>
      <c r="I3418"/>
      <c r="J3418"/>
      <c r="K3418"/>
    </row>
    <row r="3419" spans="1:11" ht="15">
      <c r="A3419"/>
      <c r="B3419"/>
      <c r="C3419"/>
      <c r="D3419"/>
      <c r="E3419"/>
      <c r="F3419"/>
      <c r="G3419"/>
      <c r="H3419"/>
      <c r="I3419"/>
      <c r="J3419"/>
      <c r="K3419"/>
    </row>
    <row r="3420" spans="1:11" ht="15">
      <c r="A3420"/>
      <c r="B3420"/>
      <c r="C3420"/>
      <c r="D3420"/>
      <c r="E3420"/>
      <c r="F3420"/>
      <c r="G3420"/>
      <c r="H3420"/>
      <c r="I3420"/>
      <c r="J3420"/>
      <c r="K3420"/>
    </row>
    <row r="3421" spans="1:11" ht="15">
      <c r="A3421"/>
      <c r="B3421"/>
      <c r="C3421"/>
      <c r="D3421"/>
      <c r="E3421"/>
      <c r="F3421"/>
      <c r="G3421"/>
      <c r="H3421"/>
      <c r="I3421"/>
      <c r="J3421"/>
      <c r="K3421"/>
    </row>
    <row r="3422" spans="1:11" ht="15">
      <c r="A3422"/>
      <c r="B3422"/>
      <c r="C3422"/>
      <c r="D3422"/>
      <c r="E3422"/>
      <c r="F3422"/>
      <c r="G3422"/>
      <c r="H3422"/>
      <c r="I3422"/>
      <c r="J3422"/>
      <c r="K3422"/>
    </row>
    <row r="3423" spans="1:11" ht="15">
      <c r="A3423"/>
      <c r="B3423"/>
      <c r="C3423"/>
      <c r="D3423"/>
      <c r="E3423"/>
      <c r="F3423"/>
      <c r="G3423"/>
      <c r="H3423"/>
      <c r="I3423"/>
      <c r="J3423"/>
      <c r="K3423"/>
    </row>
    <row r="3424" spans="1:11" ht="15">
      <c r="A3424"/>
      <c r="B3424"/>
      <c r="C3424"/>
      <c r="D3424"/>
      <c r="E3424"/>
      <c r="F3424"/>
      <c r="G3424"/>
      <c r="H3424"/>
      <c r="I3424"/>
      <c r="J3424"/>
      <c r="K3424"/>
    </row>
    <row r="3425" spans="1:11" ht="15">
      <c r="A3425"/>
      <c r="B3425"/>
      <c r="C3425"/>
      <c r="D3425"/>
      <c r="E3425"/>
      <c r="F3425"/>
      <c r="G3425"/>
      <c r="H3425"/>
      <c r="I3425"/>
      <c r="J3425"/>
      <c r="K3425"/>
    </row>
    <row r="3426" spans="1:11" ht="15">
      <c r="A3426"/>
      <c r="B3426"/>
      <c r="C3426"/>
      <c r="D3426"/>
      <c r="E3426"/>
      <c r="F3426"/>
      <c r="G3426"/>
      <c r="H3426"/>
      <c r="I3426"/>
      <c r="J3426"/>
      <c r="K3426"/>
    </row>
    <row r="3427" spans="1:11" ht="15">
      <c r="A3427"/>
      <c r="B3427"/>
      <c r="C3427"/>
      <c r="D3427"/>
      <c r="E3427"/>
      <c r="F3427"/>
      <c r="G3427"/>
      <c r="H3427"/>
      <c r="I3427"/>
      <c r="J3427"/>
      <c r="K3427"/>
    </row>
    <row r="3428" spans="1:11" ht="15">
      <c r="A3428"/>
      <c r="B3428"/>
      <c r="C3428"/>
      <c r="D3428"/>
      <c r="E3428"/>
      <c r="F3428"/>
      <c r="G3428"/>
      <c r="H3428"/>
      <c r="I3428"/>
      <c r="J3428"/>
      <c r="K3428"/>
    </row>
    <row r="3429" spans="1:11" ht="15">
      <c r="A3429"/>
      <c r="B3429"/>
      <c r="C3429"/>
      <c r="D3429"/>
      <c r="E3429"/>
      <c r="F3429"/>
      <c r="G3429"/>
      <c r="H3429"/>
      <c r="I3429"/>
      <c r="J3429"/>
      <c r="K3429"/>
    </row>
    <row r="3430" spans="1:11" ht="15">
      <c r="A3430"/>
      <c r="B3430"/>
      <c r="C3430"/>
      <c r="D3430"/>
      <c r="E3430"/>
      <c r="F3430"/>
      <c r="G3430"/>
      <c r="H3430"/>
      <c r="I3430"/>
      <c r="J3430"/>
      <c r="K3430"/>
    </row>
    <row r="3431" spans="1:11" ht="15">
      <c r="A3431"/>
      <c r="B3431"/>
      <c r="C3431"/>
      <c r="D3431"/>
      <c r="E3431"/>
      <c r="F3431"/>
      <c r="G3431"/>
      <c r="H3431"/>
      <c r="I3431"/>
      <c r="J3431"/>
      <c r="K3431"/>
    </row>
    <row r="3432" spans="1:11" ht="15">
      <c r="A3432"/>
      <c r="B3432"/>
      <c r="C3432"/>
      <c r="D3432"/>
      <c r="E3432"/>
      <c r="F3432"/>
      <c r="G3432"/>
      <c r="H3432"/>
      <c r="I3432"/>
      <c r="J3432"/>
      <c r="K3432"/>
    </row>
    <row r="3433" spans="1:11" ht="15">
      <c r="A3433"/>
      <c r="B3433"/>
      <c r="C3433"/>
      <c r="D3433"/>
      <c r="E3433"/>
      <c r="F3433"/>
      <c r="G3433"/>
      <c r="H3433"/>
      <c r="I3433"/>
      <c r="J3433"/>
      <c r="K3433"/>
    </row>
    <row r="3434" spans="1:11" ht="15">
      <c r="A3434"/>
      <c r="B3434"/>
      <c r="C3434"/>
      <c r="D3434"/>
      <c r="E3434"/>
      <c r="F3434"/>
      <c r="G3434"/>
      <c r="H3434"/>
      <c r="I3434"/>
      <c r="J3434"/>
      <c r="K3434"/>
    </row>
    <row r="3435" spans="1:11" ht="15">
      <c r="A3435"/>
      <c r="B3435"/>
      <c r="C3435"/>
      <c r="D3435"/>
      <c r="E3435"/>
      <c r="F3435"/>
      <c r="G3435"/>
      <c r="H3435"/>
      <c r="I3435"/>
      <c r="J3435"/>
      <c r="K3435"/>
    </row>
    <row r="3436" spans="1:11" ht="15">
      <c r="A3436"/>
      <c r="B3436"/>
      <c r="C3436"/>
      <c r="D3436"/>
      <c r="E3436"/>
      <c r="F3436"/>
      <c r="G3436"/>
      <c r="H3436"/>
      <c r="I3436"/>
      <c r="J3436"/>
      <c r="K3436"/>
    </row>
    <row r="3437" spans="1:11" ht="15">
      <c r="A3437"/>
      <c r="B3437"/>
      <c r="C3437"/>
      <c r="D3437"/>
      <c r="E3437"/>
      <c r="F3437"/>
      <c r="G3437"/>
      <c r="H3437"/>
      <c r="I3437"/>
      <c r="J3437"/>
      <c r="K3437"/>
    </row>
    <row r="3438" spans="1:11" ht="15">
      <c r="A3438"/>
      <c r="B3438"/>
      <c r="C3438"/>
      <c r="D3438"/>
      <c r="E3438"/>
      <c r="F3438"/>
      <c r="G3438"/>
      <c r="H3438"/>
      <c r="I3438"/>
      <c r="J3438"/>
      <c r="K3438"/>
    </row>
    <row r="3439" spans="1:11" ht="15">
      <c r="A3439"/>
      <c r="B3439"/>
      <c r="C3439"/>
      <c r="D3439"/>
      <c r="E3439"/>
      <c r="F3439"/>
      <c r="G3439"/>
      <c r="H3439"/>
      <c r="I3439"/>
      <c r="J3439"/>
      <c r="K3439"/>
    </row>
    <row r="3440" spans="1:11" ht="15">
      <c r="A3440"/>
      <c r="B3440"/>
      <c r="C3440"/>
      <c r="D3440"/>
      <c r="E3440"/>
      <c r="F3440"/>
      <c r="G3440"/>
      <c r="H3440"/>
      <c r="I3440"/>
      <c r="J3440"/>
      <c r="K3440"/>
    </row>
    <row r="3441" spans="1:11" ht="15">
      <c r="A3441"/>
      <c r="B3441"/>
      <c r="C3441"/>
      <c r="D3441"/>
      <c r="E3441"/>
      <c r="F3441"/>
      <c r="G3441"/>
      <c r="H3441"/>
      <c r="I3441"/>
      <c r="J3441"/>
      <c r="K3441"/>
    </row>
    <row r="3442" spans="1:11" ht="15">
      <c r="A3442"/>
      <c r="B3442"/>
      <c r="C3442"/>
      <c r="D3442"/>
      <c r="E3442"/>
      <c r="F3442"/>
      <c r="G3442"/>
      <c r="H3442"/>
      <c r="I3442"/>
      <c r="J3442"/>
      <c r="K3442"/>
    </row>
    <row r="3443" spans="1:11" ht="15">
      <c r="A3443"/>
      <c r="B3443"/>
      <c r="C3443"/>
      <c r="D3443"/>
      <c r="E3443"/>
      <c r="F3443"/>
      <c r="G3443"/>
      <c r="H3443"/>
      <c r="I3443"/>
      <c r="J3443"/>
      <c r="K3443"/>
    </row>
    <row r="3444" spans="1:11" ht="15">
      <c r="A3444"/>
      <c r="B3444"/>
      <c r="C3444"/>
      <c r="D3444"/>
      <c r="E3444"/>
      <c r="F3444"/>
      <c r="G3444"/>
      <c r="H3444"/>
      <c r="I3444"/>
      <c r="J3444"/>
      <c r="K3444"/>
    </row>
    <row r="3445" spans="1:11" ht="15">
      <c r="A3445"/>
      <c r="B3445"/>
      <c r="C3445"/>
      <c r="D3445"/>
      <c r="E3445"/>
      <c r="F3445"/>
      <c r="G3445"/>
      <c r="H3445"/>
      <c r="I3445"/>
      <c r="J3445"/>
      <c r="K3445"/>
    </row>
    <row r="3446" spans="1:11" ht="15">
      <c r="A3446"/>
      <c r="B3446"/>
      <c r="C3446"/>
      <c r="D3446"/>
      <c r="E3446"/>
      <c r="F3446"/>
      <c r="G3446"/>
      <c r="H3446"/>
      <c r="I3446"/>
      <c r="J3446"/>
      <c r="K3446"/>
    </row>
    <row r="3447" spans="1:11" ht="15">
      <c r="A3447"/>
      <c r="B3447"/>
      <c r="C3447"/>
      <c r="D3447"/>
      <c r="E3447"/>
      <c r="F3447"/>
      <c r="G3447"/>
      <c r="H3447"/>
      <c r="I3447"/>
      <c r="J3447"/>
      <c r="K3447"/>
    </row>
    <row r="3448" spans="1:11" ht="15">
      <c r="A3448"/>
      <c r="B3448"/>
      <c r="C3448"/>
      <c r="D3448"/>
      <c r="E3448"/>
      <c r="F3448"/>
      <c r="G3448"/>
      <c r="H3448"/>
      <c r="I3448"/>
      <c r="J3448"/>
      <c r="K3448"/>
    </row>
    <row r="3449" spans="1:11" ht="15">
      <c r="A3449"/>
      <c r="B3449"/>
      <c r="C3449"/>
      <c r="D3449"/>
      <c r="E3449"/>
      <c r="F3449"/>
      <c r="G3449"/>
      <c r="H3449"/>
      <c r="I3449"/>
      <c r="J3449"/>
      <c r="K3449"/>
    </row>
    <row r="3450" spans="1:11" ht="15">
      <c r="A3450"/>
      <c r="B3450"/>
      <c r="C3450"/>
      <c r="D3450"/>
      <c r="E3450"/>
      <c r="F3450"/>
      <c r="G3450"/>
      <c r="H3450"/>
      <c r="I3450"/>
      <c r="J3450"/>
      <c r="K3450"/>
    </row>
    <row r="3451" spans="1:11" ht="15">
      <c r="A3451"/>
      <c r="B3451"/>
      <c r="C3451"/>
      <c r="D3451"/>
      <c r="E3451"/>
      <c r="F3451"/>
      <c r="G3451"/>
      <c r="H3451"/>
      <c r="I3451"/>
      <c r="J3451"/>
      <c r="K3451"/>
    </row>
    <row r="3452" spans="1:11" ht="15">
      <c r="A3452"/>
      <c r="B3452"/>
      <c r="C3452"/>
      <c r="D3452"/>
      <c r="E3452"/>
      <c r="F3452"/>
      <c r="G3452"/>
      <c r="H3452"/>
      <c r="I3452"/>
      <c r="J3452"/>
      <c r="K3452"/>
    </row>
    <row r="3453" spans="1:11" ht="15">
      <c r="A3453"/>
      <c r="B3453"/>
      <c r="C3453"/>
      <c r="D3453"/>
      <c r="E3453"/>
      <c r="F3453"/>
      <c r="G3453"/>
      <c r="H3453"/>
      <c r="I3453"/>
      <c r="J3453"/>
      <c r="K3453"/>
    </row>
    <row r="3454" spans="1:11" ht="15">
      <c r="A3454"/>
      <c r="B3454"/>
      <c r="C3454"/>
      <c r="D3454"/>
      <c r="E3454"/>
      <c r="F3454"/>
      <c r="G3454"/>
      <c r="H3454"/>
      <c r="I3454"/>
      <c r="J3454"/>
      <c r="K3454"/>
    </row>
    <row r="3455" spans="1:11" ht="15">
      <c r="A3455"/>
      <c r="B3455"/>
      <c r="C3455"/>
      <c r="D3455"/>
      <c r="E3455"/>
      <c r="F3455"/>
      <c r="G3455"/>
      <c r="H3455"/>
      <c r="I3455"/>
      <c r="J3455"/>
      <c r="K3455"/>
    </row>
    <row r="3456" spans="1:11" ht="15">
      <c r="A3456"/>
      <c r="B3456"/>
      <c r="C3456"/>
      <c r="D3456"/>
      <c r="E3456"/>
      <c r="F3456"/>
      <c r="G3456"/>
      <c r="H3456"/>
      <c r="I3456"/>
      <c r="J3456"/>
      <c r="K3456"/>
    </row>
    <row r="3457" spans="1:11" ht="15">
      <c r="A3457"/>
      <c r="B3457"/>
      <c r="C3457"/>
      <c r="D3457"/>
      <c r="E3457"/>
      <c r="F3457"/>
      <c r="G3457"/>
      <c r="H3457"/>
      <c r="I3457"/>
      <c r="J3457"/>
      <c r="K3457"/>
    </row>
    <row r="3458" spans="1:11" ht="15">
      <c r="A3458"/>
      <c r="B3458"/>
      <c r="C3458"/>
      <c r="D3458"/>
      <c r="E3458"/>
      <c r="F3458"/>
      <c r="G3458"/>
      <c r="H3458"/>
      <c r="I3458"/>
      <c r="J3458"/>
      <c r="K3458"/>
    </row>
    <row r="3459" spans="1:11" ht="15">
      <c r="A3459"/>
      <c r="B3459"/>
      <c r="C3459"/>
      <c r="D3459"/>
      <c r="E3459"/>
      <c r="F3459"/>
      <c r="G3459"/>
      <c r="H3459"/>
      <c r="I3459"/>
      <c r="J3459"/>
      <c r="K3459"/>
    </row>
    <row r="3460" spans="1:11" ht="15">
      <c r="A3460"/>
      <c r="B3460"/>
      <c r="C3460"/>
      <c r="D3460"/>
      <c r="E3460"/>
      <c r="F3460"/>
      <c r="G3460"/>
      <c r="H3460"/>
      <c r="I3460"/>
      <c r="J3460"/>
      <c r="K3460"/>
    </row>
    <row r="3461" spans="1:11" ht="15">
      <c r="A3461"/>
      <c r="B3461"/>
      <c r="C3461"/>
      <c r="D3461"/>
      <c r="E3461"/>
      <c r="F3461"/>
      <c r="G3461"/>
      <c r="H3461"/>
      <c r="I3461"/>
      <c r="J3461"/>
      <c r="K3461"/>
    </row>
    <row r="3462" spans="1:11" ht="15">
      <c r="A3462"/>
      <c r="B3462"/>
      <c r="C3462"/>
      <c r="D3462"/>
      <c r="E3462"/>
      <c r="F3462"/>
      <c r="G3462"/>
      <c r="H3462"/>
      <c r="I3462"/>
      <c r="J3462"/>
      <c r="K3462"/>
    </row>
    <row r="3463" spans="1:11" ht="15">
      <c r="A3463"/>
      <c r="B3463"/>
      <c r="C3463"/>
      <c r="D3463"/>
      <c r="E3463"/>
      <c r="F3463"/>
      <c r="G3463"/>
      <c r="H3463"/>
      <c r="I3463"/>
      <c r="J3463"/>
      <c r="K3463"/>
    </row>
    <row r="3464" spans="1:11" ht="15">
      <c r="A3464"/>
      <c r="B3464"/>
      <c r="C3464"/>
      <c r="D3464"/>
      <c r="E3464"/>
      <c r="F3464"/>
      <c r="G3464"/>
      <c r="H3464"/>
      <c r="I3464"/>
      <c r="J3464"/>
      <c r="K3464"/>
    </row>
    <row r="3465" spans="1:11" ht="15">
      <c r="A3465"/>
      <c r="B3465"/>
      <c r="C3465"/>
      <c r="D3465"/>
      <c r="E3465"/>
      <c r="F3465"/>
      <c r="G3465"/>
      <c r="H3465"/>
      <c r="I3465"/>
      <c r="J3465"/>
      <c r="K3465"/>
    </row>
    <row r="3466" spans="1:11" ht="15">
      <c r="A3466"/>
      <c r="B3466"/>
      <c r="C3466"/>
      <c r="D3466"/>
      <c r="E3466"/>
      <c r="F3466"/>
      <c r="G3466"/>
      <c r="H3466"/>
      <c r="I3466"/>
      <c r="J3466"/>
      <c r="K3466"/>
    </row>
    <row r="3467" spans="1:11" ht="15">
      <c r="A3467"/>
      <c r="B3467"/>
      <c r="C3467"/>
      <c r="D3467"/>
      <c r="E3467"/>
      <c r="F3467"/>
      <c r="G3467"/>
      <c r="H3467"/>
      <c r="I3467"/>
      <c r="J3467"/>
      <c r="K3467"/>
    </row>
    <row r="3468" spans="1:11" ht="15">
      <c r="A3468"/>
      <c r="B3468"/>
      <c r="C3468"/>
      <c r="D3468"/>
      <c r="E3468"/>
      <c r="F3468"/>
      <c r="G3468"/>
      <c r="H3468"/>
      <c r="I3468"/>
      <c r="J3468"/>
      <c r="K3468"/>
    </row>
    <row r="3469" spans="1:11" ht="15">
      <c r="A3469"/>
      <c r="B3469"/>
      <c r="C3469"/>
      <c r="D3469"/>
      <c r="E3469"/>
      <c r="F3469"/>
      <c r="G3469"/>
      <c r="H3469"/>
      <c r="I3469"/>
      <c r="J3469"/>
      <c r="K3469"/>
    </row>
    <row r="3470" spans="1:11" ht="15">
      <c r="A3470"/>
      <c r="B3470"/>
      <c r="C3470"/>
      <c r="D3470"/>
      <c r="E3470"/>
      <c r="F3470"/>
      <c r="G3470"/>
      <c r="H3470"/>
      <c r="I3470"/>
      <c r="J3470"/>
      <c r="K3470"/>
    </row>
    <row r="3471" spans="1:11" ht="15">
      <c r="A3471"/>
      <c r="B3471"/>
      <c r="C3471"/>
      <c r="D3471"/>
      <c r="E3471"/>
      <c r="F3471"/>
      <c r="G3471"/>
      <c r="H3471"/>
      <c r="I3471"/>
      <c r="J3471"/>
      <c r="K3471"/>
    </row>
    <row r="3472" spans="1:11" ht="15">
      <c r="A3472"/>
      <c r="B3472"/>
      <c r="C3472"/>
      <c r="D3472"/>
      <c r="E3472"/>
      <c r="F3472"/>
      <c r="G3472"/>
      <c r="H3472"/>
      <c r="I3472"/>
      <c r="J3472"/>
      <c r="K3472"/>
    </row>
    <row r="3473" spans="1:11" ht="15">
      <c r="A3473"/>
      <c r="B3473"/>
      <c r="C3473"/>
      <c r="D3473"/>
      <c r="E3473"/>
      <c r="F3473"/>
      <c r="G3473"/>
      <c r="H3473"/>
      <c r="I3473"/>
      <c r="J3473"/>
      <c r="K3473"/>
    </row>
    <row r="3474" spans="1:11" ht="15">
      <c r="A3474"/>
      <c r="B3474"/>
      <c r="C3474"/>
      <c r="D3474"/>
      <c r="E3474"/>
      <c r="F3474"/>
      <c r="G3474"/>
      <c r="H3474"/>
      <c r="I3474"/>
      <c r="J3474"/>
      <c r="K3474"/>
    </row>
    <row r="3475" spans="1:11" ht="15">
      <c r="A3475"/>
      <c r="B3475"/>
      <c r="C3475"/>
      <c r="D3475"/>
      <c r="E3475"/>
      <c r="F3475"/>
      <c r="G3475"/>
      <c r="H3475"/>
      <c r="I3475"/>
      <c r="J3475"/>
      <c r="K3475"/>
    </row>
    <row r="3476" spans="1:11" ht="15">
      <c r="A3476"/>
      <c r="B3476"/>
      <c r="C3476"/>
      <c r="D3476"/>
      <c r="E3476"/>
      <c r="F3476"/>
      <c r="G3476"/>
      <c r="H3476"/>
      <c r="I3476"/>
      <c r="J3476"/>
      <c r="K3476"/>
    </row>
    <row r="3477" spans="1:11" ht="15">
      <c r="A3477"/>
      <c r="B3477"/>
      <c r="C3477"/>
      <c r="D3477"/>
      <c r="E3477"/>
      <c r="F3477"/>
      <c r="G3477"/>
      <c r="H3477"/>
      <c r="I3477"/>
      <c r="J3477"/>
      <c r="K3477"/>
    </row>
    <row r="3478" spans="1:11" ht="15">
      <c r="A3478"/>
      <c r="B3478"/>
      <c r="C3478"/>
      <c r="D3478"/>
      <c r="E3478"/>
      <c r="F3478"/>
      <c r="G3478"/>
      <c r="H3478"/>
      <c r="I3478"/>
      <c r="J3478"/>
      <c r="K3478"/>
    </row>
    <row r="3479" spans="1:11" ht="15">
      <c r="A3479"/>
      <c r="B3479"/>
      <c r="C3479"/>
      <c r="D3479"/>
      <c r="E3479"/>
      <c r="F3479"/>
      <c r="G3479"/>
      <c r="H3479"/>
      <c r="I3479"/>
      <c r="J3479"/>
      <c r="K3479"/>
    </row>
    <row r="3480" spans="1:11" ht="15">
      <c r="A3480"/>
      <c r="B3480"/>
      <c r="C3480"/>
      <c r="D3480"/>
      <c r="E3480"/>
      <c r="F3480"/>
      <c r="G3480"/>
      <c r="H3480"/>
      <c r="I3480"/>
      <c r="J3480"/>
      <c r="K3480"/>
    </row>
    <row r="3481" spans="1:11" ht="15">
      <c r="A3481"/>
      <c r="B3481"/>
      <c r="C3481"/>
      <c r="D3481"/>
      <c r="E3481"/>
      <c r="F3481"/>
      <c r="G3481"/>
      <c r="H3481"/>
      <c r="I3481"/>
      <c r="J3481"/>
      <c r="K3481"/>
    </row>
    <row r="3482" spans="1:11" ht="15">
      <c r="A3482"/>
      <c r="B3482"/>
      <c r="C3482"/>
      <c r="D3482"/>
      <c r="E3482"/>
      <c r="F3482"/>
      <c r="G3482"/>
      <c r="H3482"/>
      <c r="I3482"/>
      <c r="J3482"/>
      <c r="K3482"/>
    </row>
    <row r="3483" spans="1:11" ht="15">
      <c r="A3483"/>
      <c r="B3483"/>
      <c r="C3483"/>
      <c r="D3483"/>
      <c r="E3483"/>
      <c r="F3483"/>
      <c r="G3483"/>
      <c r="H3483"/>
      <c r="I3483"/>
      <c r="J3483"/>
      <c r="K3483"/>
    </row>
    <row r="3484" spans="1:11" ht="15">
      <c r="A3484"/>
      <c r="B3484"/>
      <c r="C3484"/>
      <c r="D3484"/>
      <c r="E3484"/>
      <c r="F3484"/>
      <c r="G3484"/>
      <c r="H3484"/>
      <c r="I3484"/>
      <c r="J3484"/>
      <c r="K3484"/>
    </row>
    <row r="3485" spans="1:11" ht="15">
      <c r="A3485"/>
      <c r="B3485"/>
      <c r="C3485"/>
      <c r="D3485"/>
      <c r="E3485"/>
      <c r="F3485"/>
      <c r="G3485"/>
      <c r="H3485"/>
      <c r="I3485"/>
      <c r="J3485"/>
      <c r="K3485"/>
    </row>
    <row r="3486" spans="1:11" ht="15">
      <c r="A3486"/>
      <c r="B3486"/>
      <c r="C3486"/>
      <c r="D3486"/>
      <c r="E3486"/>
      <c r="F3486"/>
      <c r="G3486"/>
      <c r="H3486"/>
      <c r="I3486"/>
      <c r="J3486"/>
      <c r="K3486"/>
    </row>
    <row r="3487" spans="1:11" ht="15">
      <c r="A3487"/>
      <c r="B3487"/>
      <c r="C3487"/>
      <c r="D3487"/>
      <c r="E3487"/>
      <c r="F3487"/>
      <c r="G3487"/>
      <c r="H3487"/>
      <c r="I3487"/>
      <c r="J3487"/>
      <c r="K3487"/>
    </row>
    <row r="3488" spans="1:11" ht="15">
      <c r="A3488"/>
      <c r="B3488"/>
      <c r="C3488"/>
      <c r="D3488"/>
      <c r="E3488"/>
      <c r="F3488"/>
      <c r="G3488"/>
      <c r="H3488"/>
      <c r="I3488"/>
      <c r="J3488"/>
      <c r="K3488"/>
    </row>
    <row r="3489" spans="1:11" ht="15">
      <c r="A3489"/>
      <c r="B3489"/>
      <c r="C3489"/>
      <c r="D3489"/>
      <c r="E3489"/>
      <c r="F3489"/>
      <c r="G3489"/>
      <c r="H3489"/>
      <c r="I3489"/>
      <c r="J3489"/>
      <c r="K3489"/>
    </row>
    <row r="3490" spans="1:11" ht="15">
      <c r="A3490"/>
      <c r="B3490"/>
      <c r="C3490"/>
      <c r="D3490"/>
      <c r="E3490"/>
      <c r="F3490"/>
      <c r="G3490"/>
      <c r="H3490"/>
      <c r="I3490"/>
      <c r="J3490"/>
      <c r="K3490"/>
    </row>
    <row r="3491" spans="1:11" ht="15">
      <c r="A3491"/>
      <c r="B3491"/>
      <c r="C3491"/>
      <c r="D3491"/>
      <c r="E3491"/>
      <c r="F3491"/>
      <c r="G3491"/>
      <c r="H3491"/>
      <c r="I3491"/>
      <c r="J3491"/>
      <c r="K3491"/>
    </row>
    <row r="3492" spans="1:11" ht="15">
      <c r="A3492"/>
      <c r="B3492"/>
      <c r="C3492"/>
      <c r="D3492"/>
      <c r="E3492"/>
      <c r="F3492"/>
      <c r="G3492"/>
      <c r="H3492"/>
      <c r="I3492"/>
      <c r="J3492"/>
      <c r="K3492"/>
    </row>
    <row r="3493" spans="1:11" ht="15">
      <c r="A3493"/>
      <c r="B3493"/>
      <c r="C3493"/>
      <c r="D3493"/>
      <c r="E3493"/>
      <c r="F3493"/>
      <c r="G3493"/>
      <c r="H3493"/>
      <c r="I3493"/>
      <c r="J3493"/>
      <c r="K3493"/>
    </row>
    <row r="3494" spans="1:11" ht="15">
      <c r="A3494"/>
      <c r="B3494"/>
      <c r="C3494"/>
      <c r="D3494"/>
      <c r="E3494"/>
      <c r="F3494"/>
      <c r="G3494"/>
      <c r="H3494"/>
      <c r="I3494"/>
      <c r="J3494"/>
      <c r="K3494"/>
    </row>
    <row r="3495" spans="1:11" ht="15">
      <c r="A3495"/>
      <c r="B3495"/>
      <c r="C3495"/>
      <c r="D3495"/>
      <c r="E3495"/>
      <c r="F3495"/>
      <c r="G3495"/>
      <c r="H3495"/>
      <c r="I3495"/>
      <c r="J3495"/>
      <c r="K3495"/>
    </row>
    <row r="3496" spans="1:11" ht="15">
      <c r="A3496"/>
      <c r="B3496"/>
      <c r="C3496"/>
      <c r="D3496"/>
      <c r="E3496"/>
      <c r="F3496"/>
      <c r="G3496"/>
      <c r="H3496"/>
      <c r="I3496"/>
      <c r="J3496"/>
      <c r="K3496"/>
    </row>
    <row r="3497" spans="1:11" ht="15">
      <c r="A3497"/>
      <c r="B3497"/>
      <c r="C3497"/>
      <c r="D3497"/>
      <c r="E3497"/>
      <c r="F3497"/>
      <c r="G3497"/>
      <c r="H3497"/>
      <c r="I3497"/>
      <c r="J3497"/>
      <c r="K3497"/>
    </row>
    <row r="3498" spans="1:11" ht="15">
      <c r="A3498"/>
      <c r="B3498"/>
      <c r="C3498"/>
      <c r="D3498"/>
      <c r="E3498"/>
      <c r="F3498"/>
      <c r="G3498"/>
      <c r="H3498"/>
      <c r="I3498"/>
      <c r="J3498"/>
      <c r="K3498"/>
    </row>
    <row r="3499" spans="1:11" ht="15">
      <c r="A3499"/>
      <c r="B3499"/>
      <c r="C3499"/>
      <c r="D3499"/>
      <c r="E3499"/>
      <c r="F3499"/>
      <c r="G3499"/>
      <c r="H3499"/>
      <c r="I3499"/>
      <c r="J3499"/>
      <c r="K3499"/>
    </row>
    <row r="3500" spans="1:11" ht="15">
      <c r="A3500"/>
      <c r="B3500"/>
      <c r="C3500"/>
      <c r="D3500"/>
      <c r="E3500"/>
      <c r="F3500"/>
      <c r="G3500"/>
      <c r="H3500"/>
      <c r="I3500"/>
      <c r="J3500"/>
      <c r="K3500"/>
    </row>
    <row r="3501" spans="1:11" ht="15">
      <c r="A3501"/>
      <c r="B3501"/>
      <c r="C3501"/>
      <c r="D3501"/>
      <c r="E3501"/>
      <c r="F3501"/>
      <c r="G3501"/>
      <c r="H3501"/>
      <c r="I3501"/>
      <c r="J3501"/>
      <c r="K3501"/>
    </row>
    <row r="3502" spans="1:11" ht="15">
      <c r="A3502"/>
      <c r="B3502"/>
      <c r="C3502"/>
      <c r="D3502"/>
      <c r="E3502"/>
      <c r="F3502"/>
      <c r="G3502"/>
      <c r="H3502"/>
      <c r="I3502"/>
      <c r="J3502"/>
      <c r="K3502"/>
    </row>
    <row r="3503" spans="1:11" ht="15">
      <c r="A3503"/>
      <c r="B3503"/>
      <c r="C3503"/>
      <c r="D3503"/>
      <c r="E3503"/>
      <c r="F3503"/>
      <c r="G3503"/>
      <c r="H3503"/>
      <c r="I3503"/>
      <c r="J3503"/>
      <c r="K3503"/>
    </row>
    <row r="3504" spans="1:11" ht="15">
      <c r="A3504"/>
      <c r="B3504"/>
      <c r="C3504"/>
      <c r="D3504"/>
      <c r="E3504"/>
      <c r="F3504"/>
      <c r="G3504"/>
      <c r="H3504"/>
      <c r="I3504"/>
      <c r="J3504"/>
      <c r="K3504"/>
    </row>
    <row r="3505" spans="1:11" ht="15">
      <c r="A3505"/>
      <c r="B3505"/>
      <c r="C3505"/>
      <c r="D3505"/>
      <c r="E3505"/>
      <c r="F3505"/>
      <c r="G3505"/>
      <c r="H3505"/>
      <c r="I3505"/>
      <c r="J3505"/>
      <c r="K3505"/>
    </row>
    <row r="3506" spans="1:11" ht="15">
      <c r="A3506"/>
      <c r="B3506"/>
      <c r="C3506"/>
      <c r="D3506"/>
      <c r="E3506"/>
      <c r="F3506"/>
      <c r="G3506"/>
      <c r="H3506"/>
      <c r="I3506"/>
      <c r="J3506"/>
      <c r="K3506"/>
    </row>
    <row r="3507" spans="1:11" ht="15">
      <c r="A3507"/>
      <c r="B3507"/>
      <c r="C3507"/>
      <c r="D3507"/>
      <c r="E3507"/>
      <c r="F3507"/>
      <c r="G3507"/>
      <c r="H3507"/>
      <c r="I3507"/>
      <c r="J3507"/>
      <c r="K3507"/>
    </row>
    <row r="3508" spans="1:11" ht="15">
      <c r="A3508"/>
      <c r="B3508"/>
      <c r="C3508"/>
      <c r="D3508"/>
      <c r="E3508"/>
      <c r="F3508"/>
      <c r="G3508"/>
      <c r="H3508"/>
      <c r="I3508"/>
      <c r="J3508"/>
      <c r="K3508"/>
    </row>
    <row r="3509" spans="1:11" ht="15">
      <c r="A3509"/>
      <c r="B3509"/>
      <c r="C3509"/>
      <c r="D3509"/>
      <c r="E3509"/>
      <c r="F3509"/>
      <c r="G3509"/>
      <c r="H3509"/>
      <c r="I3509"/>
      <c r="J3509"/>
      <c r="K3509"/>
    </row>
    <row r="3510" spans="1:11" ht="15">
      <c r="A3510"/>
      <c r="B3510"/>
      <c r="C3510"/>
      <c r="D3510"/>
      <c r="E3510"/>
      <c r="F3510"/>
      <c r="G3510"/>
      <c r="H3510"/>
      <c r="I3510"/>
      <c r="J3510"/>
      <c r="K3510"/>
    </row>
    <row r="3511" spans="1:11" ht="15">
      <c r="A3511"/>
      <c r="B3511"/>
      <c r="C3511"/>
      <c r="D3511"/>
      <c r="E3511"/>
      <c r="F3511"/>
      <c r="G3511"/>
      <c r="H3511"/>
      <c r="I3511"/>
      <c r="J3511"/>
      <c r="K3511"/>
    </row>
    <row r="3512" spans="1:11" ht="15">
      <c r="A3512"/>
      <c r="B3512"/>
      <c r="C3512"/>
      <c r="D3512"/>
      <c r="E3512"/>
      <c r="F3512"/>
      <c r="G3512"/>
      <c r="H3512"/>
      <c r="I3512"/>
      <c r="J3512"/>
      <c r="K3512"/>
    </row>
    <row r="3513" spans="1:11" ht="15">
      <c r="A3513"/>
      <c r="B3513"/>
      <c r="C3513"/>
      <c r="D3513"/>
      <c r="E3513"/>
      <c r="F3513"/>
      <c r="G3513"/>
      <c r="H3513"/>
      <c r="I3513"/>
      <c r="J3513"/>
      <c r="K3513"/>
    </row>
    <row r="3514" spans="1:11" ht="15">
      <c r="A3514"/>
      <c r="B3514"/>
      <c r="C3514"/>
      <c r="D3514"/>
      <c r="E3514"/>
      <c r="F3514"/>
      <c r="G3514"/>
      <c r="H3514"/>
      <c r="I3514"/>
      <c r="J3514"/>
      <c r="K3514"/>
    </row>
    <row r="3515" spans="1:11" ht="15">
      <c r="A3515"/>
      <c r="B3515"/>
      <c r="C3515"/>
      <c r="D3515"/>
      <c r="E3515"/>
      <c r="F3515"/>
      <c r="G3515"/>
      <c r="H3515"/>
      <c r="I3515"/>
      <c r="J3515"/>
      <c r="K3515"/>
    </row>
    <row r="3516" spans="1:11" ht="15">
      <c r="A3516"/>
      <c r="B3516"/>
      <c r="C3516"/>
      <c r="D3516"/>
      <c r="E3516"/>
      <c r="F3516"/>
      <c r="G3516"/>
      <c r="H3516"/>
      <c r="I3516"/>
      <c r="J3516"/>
      <c r="K3516"/>
    </row>
    <row r="3517" spans="1:11" ht="15">
      <c r="A3517"/>
      <c r="B3517"/>
      <c r="C3517"/>
      <c r="D3517"/>
      <c r="E3517"/>
      <c r="F3517"/>
      <c r="G3517"/>
      <c r="H3517"/>
      <c r="I3517"/>
      <c r="J3517"/>
      <c r="K3517"/>
    </row>
    <row r="3518" spans="1:11" ht="15">
      <c r="A3518"/>
      <c r="B3518"/>
      <c r="C3518"/>
      <c r="D3518"/>
      <c r="E3518"/>
      <c r="F3518"/>
      <c r="G3518"/>
      <c r="H3518"/>
      <c r="I3518"/>
      <c r="J3518"/>
      <c r="K3518"/>
    </row>
    <row r="3519" spans="1:11" ht="15">
      <c r="A3519"/>
      <c r="B3519"/>
      <c r="C3519"/>
      <c r="D3519"/>
      <c r="E3519"/>
      <c r="F3519"/>
      <c r="G3519"/>
      <c r="H3519"/>
      <c r="I3519"/>
      <c r="J3519"/>
      <c r="K3519"/>
    </row>
    <row r="3520" spans="1:11" ht="15">
      <c r="A3520"/>
      <c r="B3520"/>
      <c r="C3520"/>
      <c r="D3520"/>
      <c r="E3520"/>
      <c r="F3520"/>
      <c r="G3520"/>
      <c r="H3520"/>
      <c r="I3520"/>
      <c r="J3520"/>
      <c r="K3520"/>
    </row>
    <row r="3521" spans="1:11" ht="15">
      <c r="A3521"/>
      <c r="B3521"/>
      <c r="C3521"/>
      <c r="D3521"/>
      <c r="E3521"/>
      <c r="F3521"/>
      <c r="G3521"/>
      <c r="H3521"/>
      <c r="I3521"/>
      <c r="J3521"/>
      <c r="K3521"/>
    </row>
    <row r="3522" spans="1:11" ht="15">
      <c r="A3522"/>
      <c r="B3522"/>
      <c r="C3522"/>
      <c r="D3522"/>
      <c r="E3522"/>
      <c r="F3522"/>
      <c r="G3522"/>
      <c r="H3522"/>
      <c r="I3522"/>
      <c r="J3522"/>
      <c r="K3522"/>
    </row>
    <row r="3523" spans="1:11" ht="15">
      <c r="A3523"/>
      <c r="B3523"/>
      <c r="C3523"/>
      <c r="D3523"/>
      <c r="E3523"/>
      <c r="F3523"/>
      <c r="G3523"/>
      <c r="H3523"/>
      <c r="I3523"/>
      <c r="J3523"/>
      <c r="K3523"/>
    </row>
    <row r="3524" spans="1:11" ht="15">
      <c r="A3524"/>
      <c r="B3524"/>
      <c r="C3524"/>
      <c r="D3524"/>
      <c r="E3524"/>
      <c r="F3524"/>
      <c r="G3524"/>
      <c r="H3524"/>
      <c r="I3524"/>
      <c r="J3524"/>
      <c r="K3524"/>
    </row>
    <row r="3525" spans="1:11" ht="15">
      <c r="A3525"/>
      <c r="B3525"/>
      <c r="C3525"/>
      <c r="D3525"/>
      <c r="E3525"/>
      <c r="F3525"/>
      <c r="G3525"/>
      <c r="H3525"/>
      <c r="I3525"/>
      <c r="J3525"/>
      <c r="K3525"/>
    </row>
    <row r="3526" spans="1:11" ht="15">
      <c r="A3526"/>
      <c r="B3526"/>
      <c r="C3526"/>
      <c r="D3526"/>
      <c r="E3526"/>
      <c r="F3526"/>
      <c r="G3526"/>
      <c r="H3526"/>
      <c r="I3526"/>
      <c r="J3526"/>
      <c r="K3526"/>
    </row>
    <row r="3527" spans="1:11" ht="15">
      <c r="A3527"/>
      <c r="B3527"/>
      <c r="C3527"/>
      <c r="D3527"/>
      <c r="E3527"/>
      <c r="F3527"/>
      <c r="G3527"/>
      <c r="H3527"/>
      <c r="I3527"/>
      <c r="J3527"/>
      <c r="K3527"/>
    </row>
    <row r="3528" spans="1:11" ht="15">
      <c r="A3528"/>
      <c r="B3528"/>
      <c r="C3528"/>
      <c r="D3528"/>
      <c r="E3528"/>
      <c r="F3528"/>
      <c r="G3528"/>
      <c r="H3528"/>
      <c r="I3528"/>
      <c r="J3528"/>
      <c r="K3528"/>
    </row>
    <row r="3529" spans="1:11" ht="15">
      <c r="A3529"/>
      <c r="B3529"/>
      <c r="C3529"/>
      <c r="D3529"/>
      <c r="E3529"/>
      <c r="F3529"/>
      <c r="G3529"/>
      <c r="H3529"/>
      <c r="I3529"/>
      <c r="J3529"/>
      <c r="K3529"/>
    </row>
    <row r="3530" spans="1:11" ht="15">
      <c r="A3530"/>
      <c r="B3530"/>
      <c r="C3530"/>
      <c r="D3530"/>
      <c r="E3530"/>
      <c r="F3530"/>
      <c r="G3530"/>
      <c r="H3530"/>
      <c r="I3530"/>
      <c r="J3530"/>
      <c r="K3530"/>
    </row>
    <row r="3531" spans="1:11" ht="15">
      <c r="A3531"/>
      <c r="B3531"/>
      <c r="C3531"/>
      <c r="D3531"/>
      <c r="E3531"/>
      <c r="F3531"/>
      <c r="G3531"/>
      <c r="H3531"/>
      <c r="I3531"/>
      <c r="J3531"/>
      <c r="K3531"/>
    </row>
    <row r="3532" spans="1:11" ht="15">
      <c r="A3532"/>
      <c r="B3532"/>
      <c r="C3532"/>
      <c r="D3532"/>
      <c r="E3532"/>
      <c r="F3532"/>
      <c r="G3532"/>
      <c r="H3532"/>
      <c r="I3532"/>
      <c r="J3532"/>
      <c r="K3532"/>
    </row>
    <row r="3533" spans="1:11" ht="15">
      <c r="A3533"/>
      <c r="B3533"/>
      <c r="C3533"/>
      <c r="D3533"/>
      <c r="E3533"/>
      <c r="F3533"/>
      <c r="G3533"/>
      <c r="H3533"/>
      <c r="I3533"/>
      <c r="J3533"/>
      <c r="K3533"/>
    </row>
    <row r="3534" spans="1:11" ht="15">
      <c r="A3534"/>
      <c r="B3534"/>
      <c r="C3534"/>
      <c r="D3534"/>
      <c r="E3534"/>
      <c r="F3534"/>
      <c r="G3534"/>
      <c r="H3534"/>
      <c r="I3534"/>
      <c r="J3534"/>
      <c r="K3534"/>
    </row>
    <row r="3535" spans="1:11" ht="15">
      <c r="A3535"/>
      <c r="B3535"/>
      <c r="C3535"/>
      <c r="D3535"/>
      <c r="E3535"/>
      <c r="F3535"/>
      <c r="G3535"/>
      <c r="H3535"/>
      <c r="I3535"/>
      <c r="J3535"/>
      <c r="K3535"/>
    </row>
    <row r="3536" spans="1:11" ht="15">
      <c r="A3536"/>
      <c r="B3536"/>
      <c r="C3536"/>
      <c r="D3536"/>
      <c r="E3536"/>
      <c r="F3536"/>
      <c r="G3536"/>
      <c r="H3536"/>
      <c r="I3536"/>
      <c r="J3536"/>
      <c r="K3536"/>
    </row>
    <row r="3537" spans="1:11" ht="15">
      <c r="A3537"/>
      <c r="B3537"/>
      <c r="C3537"/>
      <c r="D3537"/>
      <c r="E3537"/>
      <c r="F3537"/>
      <c r="G3537"/>
      <c r="H3537"/>
      <c r="I3537"/>
      <c r="J3537"/>
      <c r="K3537"/>
    </row>
    <row r="3538" spans="1:11" ht="15">
      <c r="A3538"/>
      <c r="B3538"/>
      <c r="C3538"/>
      <c r="D3538"/>
      <c r="E3538"/>
      <c r="F3538"/>
      <c r="G3538"/>
      <c r="H3538"/>
      <c r="I3538"/>
      <c r="J3538"/>
      <c r="K3538"/>
    </row>
    <row r="3539" spans="1:11" ht="15">
      <c r="A3539"/>
      <c r="B3539"/>
      <c r="C3539"/>
      <c r="D3539"/>
      <c r="E3539"/>
      <c r="F3539"/>
      <c r="G3539"/>
      <c r="H3539"/>
      <c r="I3539"/>
      <c r="J3539"/>
      <c r="K3539"/>
    </row>
    <row r="3540" spans="1:11" ht="15">
      <c r="A3540"/>
      <c r="B3540"/>
      <c r="C3540"/>
      <c r="D3540"/>
      <c r="E3540"/>
      <c r="F3540"/>
      <c r="G3540"/>
      <c r="H3540"/>
      <c r="I3540"/>
      <c r="J3540"/>
      <c r="K3540"/>
    </row>
    <row r="3541" spans="1:11" ht="15">
      <c r="A3541"/>
      <c r="B3541"/>
      <c r="C3541"/>
      <c r="D3541"/>
      <c r="E3541"/>
      <c r="F3541"/>
      <c r="G3541"/>
      <c r="H3541"/>
      <c r="I3541"/>
      <c r="J3541"/>
      <c r="K3541"/>
    </row>
    <row r="3542" spans="1:11" ht="15">
      <c r="A3542"/>
      <c r="B3542"/>
      <c r="C3542"/>
      <c r="D3542"/>
      <c r="E3542"/>
      <c r="F3542"/>
      <c r="G3542"/>
      <c r="H3542"/>
      <c r="I3542"/>
      <c r="J3542"/>
      <c r="K3542"/>
    </row>
    <row r="3543" spans="1:11" ht="15">
      <c r="A3543"/>
      <c r="B3543"/>
      <c r="C3543"/>
      <c r="D3543"/>
      <c r="E3543"/>
      <c r="F3543"/>
      <c r="G3543"/>
      <c r="H3543"/>
      <c r="I3543"/>
      <c r="J3543"/>
      <c r="K3543"/>
    </row>
    <row r="3544" spans="1:11" ht="15">
      <c r="A3544"/>
      <c r="B3544"/>
      <c r="C3544"/>
      <c r="D3544"/>
      <c r="E3544"/>
      <c r="F3544"/>
      <c r="G3544"/>
      <c r="H3544"/>
      <c r="I3544"/>
      <c r="J3544"/>
      <c r="K3544"/>
    </row>
    <row r="3545" spans="1:11" ht="15">
      <c r="A3545"/>
      <c r="B3545"/>
      <c r="C3545"/>
      <c r="D3545"/>
      <c r="E3545"/>
      <c r="F3545"/>
      <c r="G3545"/>
      <c r="H3545"/>
      <c r="I3545"/>
      <c r="J3545"/>
      <c r="K3545"/>
    </row>
    <row r="3546" spans="1:11" ht="15">
      <c r="A3546"/>
      <c r="B3546"/>
      <c r="C3546"/>
      <c r="D3546"/>
      <c r="E3546"/>
      <c r="F3546"/>
      <c r="G3546"/>
      <c r="H3546"/>
      <c r="I3546"/>
      <c r="J3546"/>
      <c r="K3546"/>
    </row>
    <row r="3547" spans="1:11" ht="15">
      <c r="A3547"/>
      <c r="B3547"/>
      <c r="C3547"/>
      <c r="D3547"/>
      <c r="E3547"/>
      <c r="F3547"/>
      <c r="G3547"/>
      <c r="H3547"/>
      <c r="I3547"/>
      <c r="J3547"/>
      <c r="K3547"/>
    </row>
    <row r="3548" spans="1:11" ht="15">
      <c r="A3548"/>
      <c r="B3548"/>
      <c r="C3548"/>
      <c r="D3548"/>
      <c r="E3548"/>
      <c r="F3548"/>
      <c r="G3548"/>
      <c r="H3548"/>
      <c r="I3548"/>
      <c r="J3548"/>
      <c r="K3548"/>
    </row>
    <row r="3549" spans="1:11" ht="15">
      <c r="A3549"/>
      <c r="B3549"/>
      <c r="C3549"/>
      <c r="D3549"/>
      <c r="E3549"/>
      <c r="F3549"/>
      <c r="G3549"/>
      <c r="H3549"/>
      <c r="I3549"/>
      <c r="J3549"/>
      <c r="K3549"/>
    </row>
    <row r="3550" spans="1:11" ht="15">
      <c r="A3550"/>
      <c r="B3550"/>
      <c r="C3550"/>
      <c r="D3550"/>
      <c r="E3550"/>
      <c r="F3550"/>
      <c r="G3550"/>
      <c r="H3550"/>
      <c r="I3550"/>
      <c r="J3550"/>
      <c r="K3550"/>
    </row>
    <row r="3551" spans="1:11" ht="15">
      <c r="A3551"/>
      <c r="B3551"/>
      <c r="C3551"/>
      <c r="D3551"/>
      <c r="E3551"/>
      <c r="F3551"/>
      <c r="G3551"/>
      <c r="H3551"/>
      <c r="I3551"/>
      <c r="J3551"/>
      <c r="K3551"/>
    </row>
    <row r="3552" spans="1:11" ht="15">
      <c r="A3552"/>
      <c r="B3552"/>
      <c r="C3552"/>
      <c r="D3552"/>
      <c r="E3552"/>
      <c r="F3552"/>
      <c r="G3552"/>
      <c r="H3552"/>
      <c r="I3552"/>
      <c r="J3552"/>
      <c r="K3552"/>
    </row>
    <row r="3553" spans="1:11" ht="15">
      <c r="A3553"/>
      <c r="B3553"/>
      <c r="C3553"/>
      <c r="D3553"/>
      <c r="E3553"/>
      <c r="F3553"/>
      <c r="G3553"/>
      <c r="H3553"/>
      <c r="I3553"/>
      <c r="J3553"/>
      <c r="K3553"/>
    </row>
    <row r="3554" spans="1:11" ht="15">
      <c r="A3554"/>
      <c r="B3554"/>
      <c r="C3554"/>
      <c r="D3554"/>
      <c r="E3554"/>
      <c r="F3554"/>
      <c r="G3554"/>
      <c r="H3554"/>
      <c r="I3554"/>
      <c r="J3554"/>
      <c r="K3554"/>
    </row>
    <row r="3555" spans="1:11" ht="15">
      <c r="A3555"/>
      <c r="B3555"/>
      <c r="C3555"/>
      <c r="D3555"/>
      <c r="E3555"/>
      <c r="F3555"/>
      <c r="G3555"/>
      <c r="H3555"/>
      <c r="I3555"/>
      <c r="J3555"/>
      <c r="K3555"/>
    </row>
    <row r="3556" spans="1:11" ht="15">
      <c r="A3556"/>
      <c r="B3556"/>
      <c r="C3556"/>
      <c r="D3556"/>
      <c r="E3556"/>
      <c r="F3556"/>
      <c r="G3556"/>
      <c r="H3556"/>
      <c r="I3556"/>
      <c r="J3556"/>
      <c r="K3556"/>
    </row>
    <row r="3557" spans="1:11" ht="15">
      <c r="A3557"/>
      <c r="B3557"/>
      <c r="C3557"/>
      <c r="D3557"/>
      <c r="E3557"/>
      <c r="F3557"/>
      <c r="G3557"/>
      <c r="H3557"/>
      <c r="I3557"/>
      <c r="J3557"/>
      <c r="K3557"/>
    </row>
    <row r="3558" spans="1:11" ht="15">
      <c r="A3558"/>
      <c r="B3558"/>
      <c r="C3558"/>
      <c r="D3558"/>
      <c r="E3558"/>
      <c r="F3558"/>
      <c r="G3558"/>
      <c r="H3558"/>
      <c r="I3558"/>
      <c r="J3558"/>
      <c r="K3558"/>
    </row>
    <row r="3559" spans="1:11" ht="15">
      <c r="A3559"/>
      <c r="B3559"/>
      <c r="C3559"/>
      <c r="D3559"/>
      <c r="E3559"/>
      <c r="F3559"/>
      <c r="G3559"/>
      <c r="H3559"/>
      <c r="I3559"/>
      <c r="J3559"/>
      <c r="K3559"/>
    </row>
    <row r="3560" spans="1:11" ht="15">
      <c r="A3560"/>
      <c r="B3560"/>
      <c r="C3560"/>
      <c r="D3560"/>
      <c r="E3560"/>
      <c r="F3560"/>
      <c r="G3560"/>
      <c r="H3560"/>
      <c r="I3560"/>
      <c r="J3560"/>
      <c r="K3560"/>
    </row>
    <row r="3561" spans="1:11" ht="15">
      <c r="A3561"/>
      <c r="B3561"/>
      <c r="C3561"/>
      <c r="D3561"/>
      <c r="E3561"/>
      <c r="F3561"/>
      <c r="G3561"/>
      <c r="H3561"/>
      <c r="I3561"/>
      <c r="J3561"/>
      <c r="K3561"/>
    </row>
    <row r="3562" spans="1:11" ht="15">
      <c r="A3562"/>
      <c r="B3562"/>
      <c r="C3562"/>
      <c r="D3562"/>
      <c r="E3562"/>
      <c r="F3562"/>
      <c r="G3562"/>
      <c r="H3562"/>
      <c r="I3562"/>
      <c r="J3562"/>
      <c r="K3562"/>
    </row>
    <row r="3563" spans="1:11" ht="15">
      <c r="A3563"/>
      <c r="B3563"/>
      <c r="C3563"/>
      <c r="D3563"/>
      <c r="E3563"/>
      <c r="F3563"/>
      <c r="G3563"/>
      <c r="H3563"/>
      <c r="I3563"/>
      <c r="J3563"/>
      <c r="K3563"/>
    </row>
    <row r="3564" spans="1:11" ht="15">
      <c r="A3564"/>
      <c r="B3564"/>
      <c r="C3564"/>
      <c r="D3564"/>
      <c r="E3564"/>
      <c r="F3564"/>
      <c r="G3564"/>
      <c r="H3564"/>
      <c r="I3564"/>
      <c r="J3564"/>
      <c r="K3564"/>
    </row>
    <row r="3565" spans="1:11" ht="15">
      <c r="A3565"/>
      <c r="B3565"/>
      <c r="C3565"/>
      <c r="D3565"/>
      <c r="E3565"/>
      <c r="F3565"/>
      <c r="G3565"/>
      <c r="H3565"/>
      <c r="I3565"/>
      <c r="J3565"/>
      <c r="K3565"/>
    </row>
    <row r="3566" spans="1:11" ht="15">
      <c r="A3566"/>
      <c r="B3566"/>
      <c r="C3566"/>
      <c r="D3566"/>
      <c r="E3566"/>
      <c r="F3566"/>
      <c r="G3566"/>
      <c r="H3566"/>
      <c r="I3566"/>
      <c r="J3566"/>
      <c r="K3566"/>
    </row>
    <row r="3567" spans="1:11" ht="15">
      <c r="A3567"/>
      <c r="B3567"/>
      <c r="C3567"/>
      <c r="D3567"/>
      <c r="E3567"/>
      <c r="F3567"/>
      <c r="G3567"/>
      <c r="H3567"/>
      <c r="I3567"/>
      <c r="J3567"/>
      <c r="K3567"/>
    </row>
    <row r="3568" spans="1:11" ht="15">
      <c r="A3568"/>
      <c r="B3568"/>
      <c r="C3568"/>
      <c r="D3568"/>
      <c r="E3568"/>
      <c r="F3568"/>
      <c r="G3568"/>
      <c r="H3568"/>
      <c r="I3568"/>
      <c r="J3568"/>
      <c r="K3568"/>
    </row>
    <row r="3569" spans="1:11" ht="15">
      <c r="A3569"/>
      <c r="B3569"/>
      <c r="C3569"/>
      <c r="D3569"/>
      <c r="E3569"/>
      <c r="F3569"/>
      <c r="G3569"/>
      <c r="H3569"/>
      <c r="I3569"/>
      <c r="J3569"/>
      <c r="K3569"/>
    </row>
    <row r="3570" spans="1:11" ht="15">
      <c r="A3570"/>
      <c r="B3570"/>
      <c r="C3570"/>
      <c r="D3570"/>
      <c r="E3570"/>
      <c r="F3570"/>
      <c r="G3570"/>
      <c r="H3570"/>
      <c r="I3570"/>
      <c r="J3570"/>
      <c r="K3570"/>
    </row>
    <row r="3571" spans="1:11" ht="15">
      <c r="A3571"/>
      <c r="B3571"/>
      <c r="C3571"/>
      <c r="D3571"/>
      <c r="E3571"/>
      <c r="F3571"/>
      <c r="G3571"/>
      <c r="H3571"/>
      <c r="I3571"/>
      <c r="J3571"/>
      <c r="K3571"/>
    </row>
    <row r="3572" spans="1:11" ht="15">
      <c r="A3572"/>
      <c r="B3572"/>
      <c r="C3572"/>
      <c r="D3572"/>
      <c r="E3572"/>
      <c r="F3572"/>
      <c r="G3572"/>
      <c r="H3572"/>
      <c r="I3572"/>
      <c r="J3572"/>
      <c r="K3572"/>
    </row>
    <row r="3573" spans="1:11" ht="15">
      <c r="A3573"/>
      <c r="B3573"/>
      <c r="C3573"/>
      <c r="D3573"/>
      <c r="E3573"/>
      <c r="F3573"/>
      <c r="G3573"/>
      <c r="H3573"/>
      <c r="I3573"/>
      <c r="J3573"/>
      <c r="K3573"/>
    </row>
    <row r="3574" spans="1:11" ht="15">
      <c r="A3574"/>
      <c r="B3574"/>
      <c r="C3574"/>
      <c r="D3574"/>
      <c r="E3574"/>
      <c r="F3574"/>
      <c r="G3574"/>
      <c r="H3574"/>
      <c r="I3574"/>
      <c r="J3574"/>
      <c r="K3574"/>
    </row>
    <row r="3575" spans="1:11" ht="15">
      <c r="A3575"/>
      <c r="B3575"/>
      <c r="C3575"/>
      <c r="D3575"/>
      <c r="E3575"/>
      <c r="F3575"/>
      <c r="G3575"/>
      <c r="H3575"/>
      <c r="I3575"/>
      <c r="J3575"/>
      <c r="K3575"/>
    </row>
    <row r="3576" spans="1:11" ht="15">
      <c r="A3576"/>
      <c r="B3576"/>
      <c r="C3576"/>
      <c r="D3576"/>
      <c r="E3576"/>
      <c r="F3576"/>
      <c r="G3576"/>
      <c r="H3576"/>
      <c r="I3576"/>
      <c r="J3576"/>
      <c r="K3576"/>
    </row>
    <row r="3577" spans="1:11" ht="15">
      <c r="A3577"/>
      <c r="B3577"/>
      <c r="C3577"/>
      <c r="D3577"/>
      <c r="E3577"/>
      <c r="F3577"/>
      <c r="G3577"/>
      <c r="H3577"/>
      <c r="I3577"/>
      <c r="J3577"/>
      <c r="K3577"/>
    </row>
    <row r="3578" spans="1:11" ht="15">
      <c r="A3578"/>
      <c r="B3578"/>
      <c r="C3578"/>
      <c r="D3578"/>
      <c r="E3578"/>
      <c r="F3578"/>
      <c r="G3578"/>
      <c r="H3578"/>
      <c r="I3578"/>
      <c r="J3578"/>
      <c r="K3578"/>
    </row>
    <row r="3579" spans="1:11" ht="15">
      <c r="A3579"/>
      <c r="B3579"/>
      <c r="C3579"/>
      <c r="D3579"/>
      <c r="E3579"/>
      <c r="F3579"/>
      <c r="G3579"/>
      <c r="H3579"/>
      <c r="I3579"/>
      <c r="J3579"/>
      <c r="K3579"/>
    </row>
    <row r="3580" spans="1:11" ht="15">
      <c r="A3580"/>
      <c r="B3580"/>
      <c r="C3580"/>
      <c r="D3580"/>
      <c r="E3580"/>
      <c r="F3580"/>
      <c r="G3580"/>
      <c r="H3580"/>
      <c r="I3580"/>
      <c r="J3580"/>
      <c r="K3580"/>
    </row>
    <row r="3581" spans="1:11" ht="15">
      <c r="A3581"/>
      <c r="B3581"/>
      <c r="C3581"/>
      <c r="D3581"/>
      <c r="E3581"/>
      <c r="F3581"/>
      <c r="G3581"/>
      <c r="H3581"/>
      <c r="I3581"/>
      <c r="J3581"/>
      <c r="K3581"/>
    </row>
    <row r="3582" spans="1:11" ht="15">
      <c r="A3582"/>
      <c r="B3582"/>
      <c r="C3582"/>
      <c r="D3582"/>
      <c r="E3582"/>
      <c r="F3582"/>
      <c r="G3582"/>
      <c r="H3582"/>
      <c r="I3582"/>
      <c r="J3582"/>
      <c r="K3582"/>
    </row>
    <row r="3583" spans="1:11" ht="15">
      <c r="A3583"/>
      <c r="B3583"/>
      <c r="C3583"/>
      <c r="D3583"/>
      <c r="E3583"/>
      <c r="F3583"/>
      <c r="G3583"/>
      <c r="H3583"/>
      <c r="I3583"/>
      <c r="J3583"/>
      <c r="K3583"/>
    </row>
    <row r="3584" spans="1:11" ht="15">
      <c r="A3584"/>
      <c r="B3584"/>
      <c r="C3584"/>
      <c r="D3584"/>
      <c r="E3584"/>
      <c r="F3584"/>
      <c r="G3584"/>
      <c r="H3584"/>
      <c r="I3584"/>
      <c r="J3584"/>
      <c r="K3584"/>
    </row>
    <row r="3585" spans="1:11" ht="15">
      <c r="A3585"/>
      <c r="B3585"/>
      <c r="C3585"/>
      <c r="D3585"/>
      <c r="E3585"/>
      <c r="F3585"/>
      <c r="G3585"/>
      <c r="H3585"/>
      <c r="I3585"/>
      <c r="J3585"/>
      <c r="K3585"/>
    </row>
    <row r="3586" spans="1:11" ht="15">
      <c r="A3586"/>
      <c r="B3586"/>
      <c r="C3586"/>
      <c r="D3586"/>
      <c r="E3586"/>
      <c r="F3586"/>
      <c r="G3586"/>
      <c r="H3586"/>
      <c r="I3586"/>
      <c r="J3586"/>
      <c r="K3586"/>
    </row>
    <row r="3587" spans="1:11" ht="15">
      <c r="A3587"/>
      <c r="B3587"/>
      <c r="C3587"/>
      <c r="D3587"/>
      <c r="E3587"/>
      <c r="F3587"/>
      <c r="G3587"/>
      <c r="H3587"/>
      <c r="I3587"/>
      <c r="J3587"/>
      <c r="K3587"/>
    </row>
    <row r="3588" spans="1:11" ht="15">
      <c r="A3588"/>
      <c r="B3588"/>
      <c r="C3588"/>
      <c r="D3588"/>
      <c r="E3588"/>
      <c r="F3588"/>
      <c r="G3588"/>
      <c r="H3588"/>
      <c r="I3588"/>
      <c r="J3588"/>
      <c r="K3588"/>
    </row>
    <row r="3589" spans="1:11" ht="15">
      <c r="A3589"/>
      <c r="B3589"/>
      <c r="C3589"/>
      <c r="D3589"/>
      <c r="E3589"/>
      <c r="F3589"/>
      <c r="G3589"/>
      <c r="H3589"/>
      <c r="I3589"/>
      <c r="J3589"/>
      <c r="K3589"/>
    </row>
    <row r="3590" spans="1:11" ht="15">
      <c r="A3590"/>
      <c r="B3590"/>
      <c r="C3590"/>
      <c r="D3590"/>
      <c r="E3590"/>
      <c r="F3590"/>
      <c r="G3590"/>
      <c r="H3590"/>
      <c r="I3590"/>
      <c r="J3590"/>
      <c r="K3590"/>
    </row>
    <row r="3591" spans="1:11" ht="15">
      <c r="A3591"/>
      <c r="B3591"/>
      <c r="C3591"/>
      <c r="D3591"/>
      <c r="E3591"/>
      <c r="F3591"/>
      <c r="G3591"/>
      <c r="H3591"/>
      <c r="I3591"/>
      <c r="J3591"/>
      <c r="K3591"/>
    </row>
    <row r="3592" spans="1:11" ht="15">
      <c r="A3592"/>
      <c r="B3592"/>
      <c r="C3592"/>
      <c r="D3592"/>
      <c r="E3592"/>
      <c r="F3592"/>
      <c r="G3592"/>
      <c r="H3592"/>
      <c r="I3592"/>
      <c r="J3592"/>
      <c r="K3592"/>
    </row>
    <row r="3593" spans="1:11" ht="15">
      <c r="A3593"/>
      <c r="B3593"/>
      <c r="C3593"/>
      <c r="D3593"/>
      <c r="E3593"/>
      <c r="F3593"/>
      <c r="G3593"/>
      <c r="H3593"/>
      <c r="I3593"/>
      <c r="J3593"/>
      <c r="K3593"/>
    </row>
    <row r="3594" spans="1:11" ht="15">
      <c r="A3594"/>
      <c r="B3594"/>
      <c r="C3594"/>
      <c r="D3594"/>
      <c r="E3594"/>
      <c r="F3594"/>
      <c r="G3594"/>
      <c r="H3594"/>
      <c r="I3594"/>
      <c r="J3594"/>
      <c r="K3594"/>
    </row>
    <row r="3595" spans="1:11" ht="15">
      <c r="A3595"/>
      <c r="B3595"/>
      <c r="C3595"/>
      <c r="D3595"/>
      <c r="E3595"/>
      <c r="F3595"/>
      <c r="G3595"/>
      <c r="H3595"/>
      <c r="I3595"/>
      <c r="J3595"/>
      <c r="K3595"/>
    </row>
    <row r="3596" spans="1:11" ht="15">
      <c r="A3596"/>
      <c r="B3596"/>
      <c r="C3596"/>
      <c r="D3596"/>
      <c r="E3596"/>
      <c r="F3596"/>
      <c r="G3596"/>
      <c r="H3596"/>
      <c r="I3596"/>
      <c r="J3596"/>
      <c r="K3596"/>
    </row>
    <row r="3597" spans="1:11" ht="15">
      <c r="A3597"/>
      <c r="B3597"/>
      <c r="C3597"/>
      <c r="D3597"/>
      <c r="E3597"/>
      <c r="F3597"/>
      <c r="G3597"/>
      <c r="H3597"/>
      <c r="I3597"/>
      <c r="J3597"/>
      <c r="K3597"/>
    </row>
    <row r="3598" spans="1:11" ht="15">
      <c r="A3598"/>
      <c r="B3598"/>
      <c r="C3598"/>
      <c r="D3598"/>
      <c r="E3598"/>
      <c r="F3598"/>
      <c r="G3598"/>
      <c r="H3598"/>
      <c r="I3598"/>
      <c r="J3598"/>
      <c r="K3598"/>
    </row>
    <row r="3599" spans="1:11" ht="15">
      <c r="A3599"/>
      <c r="B3599"/>
      <c r="C3599"/>
      <c r="D3599"/>
      <c r="E3599"/>
      <c r="F3599"/>
      <c r="G3599"/>
      <c r="H3599"/>
      <c r="I3599"/>
      <c r="J3599"/>
      <c r="K3599"/>
    </row>
    <row r="3600" spans="1:11" ht="15">
      <c r="A3600"/>
      <c r="B3600"/>
      <c r="C3600"/>
      <c r="D3600"/>
      <c r="E3600"/>
      <c r="F3600"/>
      <c r="G3600"/>
      <c r="H3600"/>
      <c r="I3600"/>
      <c r="J3600"/>
      <c r="K3600"/>
    </row>
    <row r="3601" spans="1:11" ht="15">
      <c r="A3601"/>
      <c r="B3601"/>
      <c r="C3601"/>
      <c r="D3601"/>
      <c r="E3601"/>
      <c r="F3601"/>
      <c r="G3601"/>
      <c r="H3601"/>
      <c r="I3601"/>
      <c r="J3601"/>
      <c r="K3601"/>
    </row>
    <row r="3602" spans="1:11" ht="15">
      <c r="A3602"/>
      <c r="B3602"/>
      <c r="C3602"/>
      <c r="D3602"/>
      <c r="E3602"/>
      <c r="F3602"/>
      <c r="G3602"/>
      <c r="H3602"/>
      <c r="I3602"/>
      <c r="J3602"/>
      <c r="K3602"/>
    </row>
    <row r="3603" spans="1:11" ht="15">
      <c r="A3603"/>
      <c r="B3603"/>
      <c r="C3603"/>
      <c r="D3603"/>
      <c r="E3603"/>
      <c r="F3603"/>
      <c r="G3603"/>
      <c r="H3603"/>
      <c r="I3603"/>
      <c r="J3603"/>
      <c r="K3603"/>
    </row>
    <row r="3604" spans="1:11" ht="15">
      <c r="A3604"/>
      <c r="B3604"/>
      <c r="C3604"/>
      <c r="D3604"/>
      <c r="E3604"/>
      <c r="F3604"/>
      <c r="G3604"/>
      <c r="H3604"/>
      <c r="I3604"/>
      <c r="J3604"/>
      <c r="K3604"/>
    </row>
    <row r="3605" spans="1:11" ht="15">
      <c r="A3605"/>
      <c r="B3605"/>
      <c r="C3605"/>
      <c r="D3605"/>
      <c r="E3605"/>
      <c r="F3605"/>
      <c r="G3605"/>
      <c r="H3605"/>
      <c r="I3605"/>
      <c r="J3605"/>
      <c r="K3605"/>
    </row>
    <row r="3606" spans="1:11" ht="15">
      <c r="A3606"/>
      <c r="B3606"/>
      <c r="C3606"/>
      <c r="D3606"/>
      <c r="E3606"/>
      <c r="F3606"/>
      <c r="G3606"/>
      <c r="H3606"/>
      <c r="I3606"/>
      <c r="J3606"/>
      <c r="K3606"/>
    </row>
    <row r="3607" spans="1:11" ht="15">
      <c r="A3607"/>
      <c r="B3607"/>
      <c r="C3607"/>
      <c r="D3607"/>
      <c r="E3607"/>
      <c r="F3607"/>
      <c r="G3607"/>
      <c r="H3607"/>
      <c r="I3607"/>
      <c r="J3607"/>
      <c r="K3607"/>
    </row>
    <row r="3608" spans="1:11" ht="15">
      <c r="A3608"/>
      <c r="B3608"/>
      <c r="C3608"/>
      <c r="D3608"/>
      <c r="E3608"/>
      <c r="F3608"/>
      <c r="G3608"/>
      <c r="H3608"/>
      <c r="I3608"/>
      <c r="J3608"/>
      <c r="K3608"/>
    </row>
    <row r="3609" spans="1:11" ht="15">
      <c r="A3609"/>
      <c r="B3609"/>
      <c r="C3609"/>
      <c r="D3609"/>
      <c r="E3609"/>
      <c r="F3609"/>
      <c r="G3609"/>
      <c r="H3609"/>
      <c r="I3609"/>
      <c r="J3609"/>
      <c r="K3609"/>
    </row>
    <row r="3610" spans="1:11" ht="15">
      <c r="A3610"/>
      <c r="B3610"/>
      <c r="C3610"/>
      <c r="D3610"/>
      <c r="E3610"/>
      <c r="F3610"/>
      <c r="G3610"/>
      <c r="H3610"/>
      <c r="I3610"/>
      <c r="J3610"/>
      <c r="K3610"/>
    </row>
    <row r="3611" spans="1:11" ht="15">
      <c r="A3611"/>
      <c r="B3611"/>
      <c r="C3611"/>
      <c r="D3611"/>
      <c r="E3611"/>
      <c r="F3611"/>
      <c r="G3611"/>
      <c r="H3611"/>
      <c r="I3611"/>
      <c r="J3611"/>
      <c r="K3611"/>
    </row>
    <row r="3612" spans="1:11" ht="15">
      <c r="A3612"/>
      <c r="B3612"/>
      <c r="C3612"/>
      <c r="D3612"/>
      <c r="E3612"/>
      <c r="F3612"/>
      <c r="G3612"/>
      <c r="H3612"/>
      <c r="I3612"/>
      <c r="J3612"/>
      <c r="K3612"/>
    </row>
    <row r="3613" spans="1:11" ht="15">
      <c r="A3613"/>
      <c r="B3613"/>
      <c r="C3613"/>
      <c r="D3613"/>
      <c r="E3613"/>
      <c r="F3613"/>
      <c r="G3613"/>
      <c r="H3613"/>
      <c r="I3613"/>
      <c r="J3613"/>
      <c r="K3613"/>
    </row>
    <row r="3614" spans="1:11" ht="15">
      <c r="A3614"/>
      <c r="B3614"/>
      <c r="C3614"/>
      <c r="D3614"/>
      <c r="E3614"/>
      <c r="F3614"/>
      <c r="G3614"/>
      <c r="H3614"/>
      <c r="I3614"/>
      <c r="J3614"/>
      <c r="K3614"/>
    </row>
    <row r="3615" spans="1:11" ht="15">
      <c r="A3615"/>
      <c r="B3615"/>
      <c r="C3615"/>
      <c r="D3615"/>
      <c r="E3615"/>
      <c r="F3615"/>
      <c r="G3615"/>
      <c r="H3615"/>
      <c r="I3615"/>
      <c r="J3615"/>
      <c r="K3615"/>
    </row>
    <row r="3616" spans="1:11" ht="15">
      <c r="A3616"/>
      <c r="B3616"/>
      <c r="C3616"/>
      <c r="D3616"/>
      <c r="E3616"/>
      <c r="F3616"/>
      <c r="G3616"/>
      <c r="H3616"/>
      <c r="I3616"/>
      <c r="J3616"/>
      <c r="K3616"/>
    </row>
    <row r="3617" spans="1:11" ht="15">
      <c r="A3617"/>
      <c r="B3617"/>
      <c r="C3617"/>
      <c r="D3617"/>
      <c r="E3617"/>
      <c r="F3617"/>
      <c r="G3617"/>
      <c r="H3617"/>
      <c r="I3617"/>
      <c r="J3617"/>
      <c r="K3617"/>
    </row>
    <row r="3618" spans="1:11" ht="15">
      <c r="A3618"/>
      <c r="B3618"/>
      <c r="C3618"/>
      <c r="D3618"/>
      <c r="E3618"/>
      <c r="F3618"/>
      <c r="G3618"/>
      <c r="H3618"/>
      <c r="I3618"/>
      <c r="J3618"/>
      <c r="K3618"/>
    </row>
    <row r="3619" spans="1:11" ht="15">
      <c r="A3619"/>
      <c r="B3619"/>
      <c r="C3619"/>
      <c r="D3619"/>
      <c r="E3619"/>
      <c r="F3619"/>
      <c r="G3619"/>
      <c r="H3619"/>
      <c r="I3619"/>
      <c r="J3619"/>
      <c r="K3619"/>
    </row>
    <row r="3620" spans="1:11" ht="15">
      <c r="A3620"/>
      <c r="B3620"/>
      <c r="C3620"/>
      <c r="D3620"/>
      <c r="E3620"/>
      <c r="F3620"/>
      <c r="G3620"/>
      <c r="H3620"/>
      <c r="I3620"/>
      <c r="J3620"/>
      <c r="K3620"/>
    </row>
    <row r="3621" spans="1:11" ht="15">
      <c r="A3621"/>
      <c r="B3621"/>
      <c r="C3621"/>
      <c r="D3621"/>
      <c r="E3621"/>
      <c r="F3621"/>
      <c r="G3621"/>
      <c r="H3621"/>
      <c r="I3621"/>
      <c r="J3621"/>
      <c r="K3621"/>
    </row>
    <row r="3622" spans="1:11" ht="15">
      <c r="A3622"/>
      <c r="B3622"/>
      <c r="C3622"/>
      <c r="D3622"/>
      <c r="E3622"/>
      <c r="F3622"/>
      <c r="G3622"/>
      <c r="H3622"/>
      <c r="I3622"/>
      <c r="J3622"/>
      <c r="K3622"/>
    </row>
    <row r="3623" spans="1:11" ht="15">
      <c r="A3623"/>
      <c r="B3623"/>
      <c r="C3623"/>
      <c r="D3623"/>
      <c r="E3623"/>
      <c r="F3623"/>
      <c r="G3623"/>
      <c r="H3623"/>
      <c r="I3623"/>
      <c r="J3623"/>
      <c r="K3623"/>
    </row>
    <row r="3624" spans="1:11" ht="15">
      <c r="A3624"/>
      <c r="B3624"/>
      <c r="C3624"/>
      <c r="D3624"/>
      <c r="E3624"/>
      <c r="F3624"/>
      <c r="G3624"/>
      <c r="H3624"/>
      <c r="I3624"/>
      <c r="J3624"/>
      <c r="K3624"/>
    </row>
    <row r="3625" spans="1:11" ht="15">
      <c r="A3625"/>
      <c r="B3625"/>
      <c r="C3625"/>
      <c r="D3625"/>
      <c r="E3625"/>
      <c r="F3625"/>
      <c r="G3625"/>
      <c r="H3625"/>
      <c r="I3625"/>
      <c r="J3625"/>
      <c r="K3625"/>
    </row>
    <row r="3626" spans="1:11" ht="15">
      <c r="A3626"/>
      <c r="B3626"/>
      <c r="C3626"/>
      <c r="D3626"/>
      <c r="E3626"/>
      <c r="F3626"/>
      <c r="G3626"/>
      <c r="H3626"/>
      <c r="I3626"/>
      <c r="J3626"/>
      <c r="K3626"/>
    </row>
    <row r="3627" spans="1:11" ht="15">
      <c r="A3627"/>
      <c r="B3627"/>
      <c r="C3627"/>
      <c r="D3627"/>
      <c r="E3627"/>
      <c r="F3627"/>
      <c r="G3627"/>
      <c r="H3627"/>
      <c r="I3627"/>
      <c r="J3627"/>
      <c r="K3627"/>
    </row>
    <row r="3628" spans="1:11" ht="15">
      <c r="A3628"/>
      <c r="B3628"/>
      <c r="C3628"/>
      <c r="D3628"/>
      <c r="E3628"/>
      <c r="F3628"/>
      <c r="G3628"/>
      <c r="H3628"/>
      <c r="I3628"/>
      <c r="J3628"/>
      <c r="K3628"/>
    </row>
    <row r="3629" spans="1:11" ht="15">
      <c r="A3629"/>
      <c r="B3629"/>
      <c r="C3629"/>
      <c r="D3629"/>
      <c r="E3629"/>
      <c r="F3629"/>
      <c r="G3629"/>
      <c r="H3629"/>
      <c r="I3629"/>
      <c r="J3629"/>
      <c r="K3629"/>
    </row>
    <row r="3630" spans="1:11" ht="15">
      <c r="A3630"/>
      <c r="B3630"/>
      <c r="C3630"/>
      <c r="D3630"/>
      <c r="E3630"/>
      <c r="F3630"/>
      <c r="G3630"/>
      <c r="H3630"/>
      <c r="I3630"/>
      <c r="J3630"/>
      <c r="K3630"/>
    </row>
    <row r="3631" spans="1:11" ht="15">
      <c r="A3631"/>
      <c r="B3631"/>
      <c r="C3631"/>
      <c r="D3631"/>
      <c r="E3631"/>
      <c r="F3631"/>
      <c r="G3631"/>
      <c r="H3631"/>
      <c r="I3631"/>
      <c r="J3631"/>
      <c r="K3631"/>
    </row>
    <row r="3632" spans="1:11" ht="15">
      <c r="A3632"/>
      <c r="B3632"/>
      <c r="C3632"/>
      <c r="D3632"/>
      <c r="E3632"/>
      <c r="F3632"/>
      <c r="G3632"/>
      <c r="H3632"/>
      <c r="I3632"/>
      <c r="J3632"/>
      <c r="K3632"/>
    </row>
    <row r="3633" spans="1:11" ht="15">
      <c r="A3633"/>
      <c r="B3633"/>
      <c r="C3633"/>
      <c r="D3633"/>
      <c r="E3633"/>
      <c r="F3633"/>
      <c r="G3633"/>
      <c r="H3633"/>
      <c r="I3633"/>
      <c r="J3633"/>
      <c r="K3633"/>
    </row>
    <row r="3634" spans="1:11" ht="15">
      <c r="A3634"/>
      <c r="B3634"/>
      <c r="C3634"/>
      <c r="D3634"/>
      <c r="E3634"/>
      <c r="F3634"/>
      <c r="G3634"/>
      <c r="H3634"/>
      <c r="I3634"/>
      <c r="J3634"/>
      <c r="K3634"/>
    </row>
    <row r="3635" spans="1:11" ht="15">
      <c r="A3635"/>
      <c r="B3635"/>
      <c r="C3635"/>
      <c r="D3635"/>
      <c r="E3635"/>
      <c r="F3635"/>
      <c r="G3635"/>
      <c r="H3635"/>
      <c r="I3635"/>
      <c r="J3635"/>
      <c r="K3635"/>
    </row>
    <row r="3636" spans="1:11" ht="15">
      <c r="A3636"/>
      <c r="B3636"/>
      <c r="C3636"/>
      <c r="D3636"/>
      <c r="E3636"/>
      <c r="F3636"/>
      <c r="G3636"/>
      <c r="H3636"/>
      <c r="I3636"/>
      <c r="J3636"/>
      <c r="K3636"/>
    </row>
    <row r="3637" spans="1:11" ht="15">
      <c r="A3637"/>
      <c r="B3637"/>
      <c r="C3637"/>
      <c r="D3637"/>
      <c r="E3637"/>
      <c r="F3637"/>
      <c r="G3637"/>
      <c r="H3637"/>
      <c r="I3637"/>
      <c r="J3637"/>
      <c r="K3637"/>
    </row>
    <row r="3638" spans="1:11" ht="15">
      <c r="A3638"/>
      <c r="B3638"/>
      <c r="C3638"/>
      <c r="D3638"/>
      <c r="E3638"/>
      <c r="F3638"/>
      <c r="G3638"/>
      <c r="H3638"/>
      <c r="I3638"/>
      <c r="J3638"/>
      <c r="K3638"/>
    </row>
    <row r="3639" spans="1:11" ht="15">
      <c r="A3639"/>
      <c r="B3639"/>
      <c r="C3639"/>
      <c r="D3639"/>
      <c r="E3639"/>
      <c r="F3639"/>
      <c r="G3639"/>
      <c r="H3639"/>
      <c r="I3639"/>
      <c r="J3639"/>
      <c r="K3639"/>
    </row>
    <row r="3640" spans="1:11" ht="15">
      <c r="A3640"/>
      <c r="B3640"/>
      <c r="C3640"/>
      <c r="D3640"/>
      <c r="E3640"/>
      <c r="F3640"/>
      <c r="G3640"/>
      <c r="H3640"/>
      <c r="I3640"/>
      <c r="J3640"/>
      <c r="K3640"/>
    </row>
    <row r="3641" spans="1:11" ht="15">
      <c r="A3641"/>
      <c r="B3641"/>
      <c r="C3641"/>
      <c r="D3641"/>
      <c r="E3641"/>
      <c r="F3641"/>
      <c r="G3641"/>
      <c r="H3641"/>
      <c r="I3641"/>
      <c r="J3641"/>
      <c r="K3641"/>
    </row>
    <row r="3642" spans="1:11" ht="15">
      <c r="A3642"/>
      <c r="B3642"/>
      <c r="C3642"/>
      <c r="D3642"/>
      <c r="E3642"/>
      <c r="F3642"/>
      <c r="G3642"/>
      <c r="H3642"/>
      <c r="I3642"/>
      <c r="J3642"/>
      <c r="K3642"/>
    </row>
    <row r="3643" spans="1:11" ht="15">
      <c r="A3643"/>
      <c r="B3643"/>
      <c r="C3643"/>
      <c r="D3643"/>
      <c r="E3643"/>
      <c r="F3643"/>
      <c r="G3643"/>
      <c r="H3643"/>
      <c r="I3643"/>
      <c r="J3643"/>
      <c r="K3643"/>
    </row>
    <row r="3644" spans="1:11" ht="15">
      <c r="A3644"/>
      <c r="B3644"/>
      <c r="C3644"/>
      <c r="D3644"/>
      <c r="E3644"/>
      <c r="F3644"/>
      <c r="G3644"/>
      <c r="H3644"/>
      <c r="I3644"/>
      <c r="J3644"/>
      <c r="K3644"/>
    </row>
    <row r="3645" spans="1:11" ht="15">
      <c r="A3645"/>
      <c r="B3645"/>
      <c r="C3645"/>
      <c r="D3645"/>
      <c r="E3645"/>
      <c r="F3645"/>
      <c r="G3645"/>
      <c r="H3645"/>
      <c r="I3645"/>
      <c r="J3645"/>
      <c r="K3645"/>
    </row>
    <row r="3646" spans="1:11" ht="15">
      <c r="A3646"/>
      <c r="B3646"/>
      <c r="C3646"/>
      <c r="D3646"/>
      <c r="E3646"/>
      <c r="F3646"/>
      <c r="G3646"/>
      <c r="H3646"/>
      <c r="I3646"/>
      <c r="J3646"/>
      <c r="K3646"/>
    </row>
    <row r="3647" spans="1:11" ht="15">
      <c r="A3647"/>
      <c r="B3647"/>
      <c r="C3647"/>
      <c r="D3647"/>
      <c r="E3647"/>
      <c r="F3647"/>
      <c r="G3647"/>
      <c r="H3647"/>
      <c r="I3647"/>
      <c r="J3647"/>
      <c r="K3647"/>
    </row>
    <row r="3648" spans="1:11" ht="15">
      <c r="A3648"/>
      <c r="B3648"/>
      <c r="C3648"/>
      <c r="D3648"/>
      <c r="E3648"/>
      <c r="F3648"/>
      <c r="G3648"/>
      <c r="H3648"/>
      <c r="I3648"/>
      <c r="J3648"/>
      <c r="K3648"/>
    </row>
    <row r="3649" spans="1:11" ht="15">
      <c r="A3649"/>
      <c r="B3649"/>
      <c r="C3649"/>
      <c r="D3649"/>
      <c r="E3649"/>
      <c r="F3649"/>
      <c r="G3649"/>
      <c r="H3649"/>
      <c r="I3649"/>
      <c r="J3649"/>
      <c r="K3649"/>
    </row>
    <row r="3650" spans="1:11" ht="15">
      <c r="A3650"/>
      <c r="B3650"/>
      <c r="C3650"/>
      <c r="D3650"/>
      <c r="E3650"/>
      <c r="F3650"/>
      <c r="G3650"/>
      <c r="H3650"/>
      <c r="I3650"/>
      <c r="J3650"/>
      <c r="K3650"/>
    </row>
    <row r="3651" spans="1:11" ht="15">
      <c r="A3651"/>
      <c r="B3651"/>
      <c r="C3651"/>
      <c r="D3651"/>
      <c r="E3651"/>
      <c r="F3651"/>
      <c r="G3651"/>
      <c r="H3651"/>
      <c r="I3651"/>
      <c r="J3651"/>
      <c r="K3651"/>
    </row>
    <row r="3652" spans="1:11" ht="15">
      <c r="A3652"/>
      <c r="B3652"/>
      <c r="C3652"/>
      <c r="D3652"/>
      <c r="E3652"/>
      <c r="F3652"/>
      <c r="G3652"/>
      <c r="H3652"/>
      <c r="I3652"/>
      <c r="J3652"/>
      <c r="K3652"/>
    </row>
    <row r="3653" spans="1:11" ht="15">
      <c r="A3653"/>
      <c r="B3653"/>
      <c r="C3653"/>
      <c r="D3653"/>
      <c r="E3653"/>
      <c r="F3653"/>
      <c r="G3653"/>
      <c r="H3653"/>
      <c r="I3653"/>
      <c r="J3653"/>
      <c r="K3653"/>
    </row>
    <row r="3654" spans="1:11" ht="15">
      <c r="A3654"/>
      <c r="B3654"/>
      <c r="C3654"/>
      <c r="D3654"/>
      <c r="E3654"/>
      <c r="F3654"/>
      <c r="G3654"/>
      <c r="H3654"/>
      <c r="I3654"/>
      <c r="J3654"/>
      <c r="K3654"/>
    </row>
    <row r="3655" spans="1:11" ht="15">
      <c r="A3655"/>
      <c r="B3655"/>
      <c r="C3655"/>
      <c r="D3655"/>
      <c r="E3655"/>
      <c r="F3655"/>
      <c r="G3655"/>
      <c r="H3655"/>
      <c r="I3655"/>
      <c r="J3655"/>
      <c r="K3655"/>
    </row>
    <row r="3656" spans="1:11" ht="15">
      <c r="A3656"/>
      <c r="B3656"/>
      <c r="C3656"/>
      <c r="D3656"/>
      <c r="E3656"/>
      <c r="F3656"/>
      <c r="G3656"/>
      <c r="H3656"/>
      <c r="I3656"/>
      <c r="J3656"/>
      <c r="K3656"/>
    </row>
    <row r="3657" spans="1:11" ht="15">
      <c r="A3657"/>
      <c r="B3657"/>
      <c r="C3657"/>
      <c r="D3657"/>
      <c r="E3657"/>
      <c r="F3657"/>
      <c r="G3657"/>
      <c r="H3657"/>
      <c r="I3657"/>
      <c r="J3657"/>
      <c r="K3657"/>
    </row>
    <row r="3658" spans="1:11" ht="15">
      <c r="A3658"/>
      <c r="B3658"/>
      <c r="C3658"/>
      <c r="D3658"/>
      <c r="E3658"/>
      <c r="F3658"/>
      <c r="G3658"/>
      <c r="H3658"/>
      <c r="I3658"/>
      <c r="J3658"/>
      <c r="K3658"/>
    </row>
    <row r="3659" spans="1:11" ht="15">
      <c r="A3659"/>
      <c r="B3659"/>
      <c r="C3659"/>
      <c r="D3659"/>
      <c r="E3659"/>
      <c r="F3659"/>
      <c r="G3659"/>
      <c r="H3659"/>
      <c r="I3659"/>
      <c r="J3659"/>
      <c r="K3659"/>
    </row>
    <row r="3660" spans="1:11" ht="15">
      <c r="A3660"/>
      <c r="B3660"/>
      <c r="C3660"/>
      <c r="D3660"/>
      <c r="E3660"/>
      <c r="F3660"/>
      <c r="G3660"/>
      <c r="H3660"/>
      <c r="I3660"/>
      <c r="J3660"/>
      <c r="K3660"/>
    </row>
    <row r="3661" spans="1:11" ht="15">
      <c r="A3661"/>
      <c r="B3661"/>
      <c r="C3661"/>
      <c r="D3661"/>
      <c r="E3661"/>
      <c r="F3661"/>
      <c r="G3661"/>
      <c r="H3661"/>
      <c r="I3661"/>
      <c r="J3661"/>
      <c r="K3661"/>
    </row>
    <row r="3662" spans="1:11" ht="15">
      <c r="A3662"/>
      <c r="B3662"/>
      <c r="C3662"/>
      <c r="D3662"/>
      <c r="E3662"/>
      <c r="F3662"/>
      <c r="G3662"/>
      <c r="H3662"/>
      <c r="I3662"/>
      <c r="J3662"/>
      <c r="K3662"/>
    </row>
    <row r="3663" spans="1:11" ht="15">
      <c r="A3663"/>
      <c r="B3663"/>
      <c r="C3663"/>
      <c r="D3663"/>
      <c r="E3663"/>
      <c r="F3663"/>
      <c r="G3663"/>
      <c r="H3663"/>
      <c r="I3663"/>
      <c r="J3663"/>
      <c r="K3663"/>
    </row>
    <row r="3664" spans="1:11" ht="15">
      <c r="A3664"/>
      <c r="B3664"/>
      <c r="C3664"/>
      <c r="D3664"/>
      <c r="E3664"/>
      <c r="F3664"/>
      <c r="G3664"/>
      <c r="H3664"/>
      <c r="I3664"/>
      <c r="J3664"/>
      <c r="K3664"/>
    </row>
    <row r="3665" spans="1:11" ht="15">
      <c r="A3665"/>
      <c r="B3665"/>
      <c r="C3665"/>
      <c r="D3665"/>
      <c r="E3665"/>
      <c r="F3665"/>
      <c r="G3665"/>
      <c r="H3665"/>
      <c r="I3665"/>
      <c r="J3665"/>
      <c r="K3665"/>
    </row>
    <row r="3666" spans="1:11" ht="15">
      <c r="A3666"/>
      <c r="B3666"/>
      <c r="C3666"/>
      <c r="D3666"/>
      <c r="E3666"/>
      <c r="F3666"/>
      <c r="G3666"/>
      <c r="H3666"/>
      <c r="I3666"/>
      <c r="J3666"/>
      <c r="K3666"/>
    </row>
    <row r="3667" spans="1:11" ht="15">
      <c r="A3667"/>
      <c r="B3667"/>
      <c r="C3667"/>
      <c r="D3667"/>
      <c r="E3667"/>
      <c r="F3667"/>
      <c r="G3667"/>
      <c r="H3667"/>
      <c r="I3667"/>
      <c r="J3667"/>
      <c r="K3667"/>
    </row>
    <row r="3668" spans="1:11" ht="15">
      <c r="A3668"/>
      <c r="B3668"/>
      <c r="C3668"/>
      <c r="D3668"/>
      <c r="E3668"/>
      <c r="F3668"/>
      <c r="G3668"/>
      <c r="H3668"/>
      <c r="I3668"/>
      <c r="J3668"/>
      <c r="K3668"/>
    </row>
    <row r="3669" spans="1:11" ht="15">
      <c r="A3669"/>
      <c r="B3669"/>
      <c r="C3669"/>
      <c r="D3669"/>
      <c r="E3669"/>
      <c r="F3669"/>
      <c r="G3669"/>
      <c r="H3669"/>
      <c r="I3669"/>
      <c r="J3669"/>
      <c r="K3669"/>
    </row>
    <row r="3670" spans="1:11" ht="15">
      <c r="A3670"/>
      <c r="B3670"/>
      <c r="C3670"/>
      <c r="D3670"/>
      <c r="E3670"/>
      <c r="F3670"/>
      <c r="G3670"/>
      <c r="H3670"/>
      <c r="I3670"/>
      <c r="J3670"/>
      <c r="K3670"/>
    </row>
    <row r="3671" spans="1:11" ht="15">
      <c r="A3671"/>
      <c r="B3671"/>
      <c r="C3671"/>
      <c r="D3671"/>
      <c r="E3671"/>
      <c r="F3671"/>
      <c r="G3671"/>
      <c r="H3671"/>
      <c r="I3671"/>
      <c r="J3671"/>
      <c r="K3671"/>
    </row>
    <row r="3672" spans="1:11" ht="15">
      <c r="A3672"/>
      <c r="B3672"/>
      <c r="C3672"/>
      <c r="D3672"/>
      <c r="E3672"/>
      <c r="F3672"/>
      <c r="G3672"/>
      <c r="H3672"/>
      <c r="I3672"/>
      <c r="J3672"/>
      <c r="K3672"/>
    </row>
    <row r="3673" spans="1:11" ht="15">
      <c r="A3673"/>
      <c r="B3673"/>
      <c r="C3673"/>
      <c r="D3673"/>
      <c r="E3673"/>
      <c r="F3673"/>
      <c r="G3673"/>
      <c r="H3673"/>
      <c r="I3673"/>
      <c r="J3673"/>
      <c r="K3673"/>
    </row>
    <row r="3674" spans="1:11" ht="15">
      <c r="A3674"/>
      <c r="B3674"/>
      <c r="C3674"/>
      <c r="D3674"/>
      <c r="E3674"/>
      <c r="F3674"/>
      <c r="G3674"/>
      <c r="H3674"/>
      <c r="I3674"/>
      <c r="J3674"/>
      <c r="K3674"/>
    </row>
    <row r="3675" spans="1:11" ht="15">
      <c r="A3675"/>
      <c r="B3675"/>
      <c r="C3675"/>
      <c r="D3675"/>
      <c r="E3675"/>
      <c r="F3675"/>
      <c r="G3675"/>
      <c r="H3675"/>
      <c r="I3675"/>
      <c r="J3675"/>
      <c r="K3675"/>
    </row>
    <row r="3676" spans="1:11" ht="15">
      <c r="A3676"/>
      <c r="B3676"/>
      <c r="C3676"/>
      <c r="D3676"/>
      <c r="E3676"/>
      <c r="F3676"/>
      <c r="G3676"/>
      <c r="H3676"/>
      <c r="I3676"/>
      <c r="J3676"/>
      <c r="K3676"/>
    </row>
    <row r="3677" spans="1:11" ht="15">
      <c r="A3677"/>
      <c r="B3677"/>
      <c r="C3677"/>
      <c r="D3677"/>
      <c r="E3677"/>
      <c r="F3677"/>
      <c r="G3677"/>
      <c r="H3677"/>
      <c r="I3677"/>
      <c r="J3677"/>
      <c r="K3677"/>
    </row>
    <row r="3678" spans="1:11" ht="15">
      <c r="A3678"/>
      <c r="B3678"/>
      <c r="C3678"/>
      <c r="D3678"/>
      <c r="E3678"/>
      <c r="F3678"/>
      <c r="G3678"/>
      <c r="H3678"/>
      <c r="I3678"/>
      <c r="J3678"/>
      <c r="K3678"/>
    </row>
    <row r="3679" spans="1:11" ht="15">
      <c r="A3679"/>
      <c r="B3679"/>
      <c r="C3679"/>
      <c r="D3679"/>
      <c r="E3679"/>
      <c r="F3679"/>
      <c r="G3679"/>
      <c r="H3679"/>
      <c r="I3679"/>
      <c r="J3679"/>
      <c r="K3679"/>
    </row>
    <row r="3680" spans="1:11" ht="15">
      <c r="A3680"/>
      <c r="B3680"/>
      <c r="C3680"/>
      <c r="D3680"/>
      <c r="E3680"/>
      <c r="F3680"/>
      <c r="G3680"/>
      <c r="H3680"/>
      <c r="I3680"/>
      <c r="J3680"/>
      <c r="K3680"/>
    </row>
    <row r="3681" spans="1:11" ht="15">
      <c r="A3681"/>
      <c r="B3681"/>
      <c r="C3681"/>
      <c r="D3681"/>
      <c r="E3681"/>
      <c r="F3681"/>
      <c r="G3681"/>
      <c r="H3681"/>
      <c r="I3681"/>
      <c r="J3681"/>
      <c r="K3681"/>
    </row>
    <row r="3682" spans="1:11" ht="15">
      <c r="A3682"/>
      <c r="B3682"/>
      <c r="C3682"/>
      <c r="D3682"/>
      <c r="E3682"/>
      <c r="F3682"/>
      <c r="G3682"/>
      <c r="H3682"/>
      <c r="I3682"/>
      <c r="J3682"/>
      <c r="K3682"/>
    </row>
    <row r="3683" spans="1:11" ht="15">
      <c r="A3683"/>
      <c r="B3683"/>
      <c r="C3683"/>
      <c r="D3683"/>
      <c r="E3683"/>
      <c r="F3683"/>
      <c r="G3683"/>
      <c r="H3683"/>
      <c r="I3683"/>
      <c r="J3683"/>
      <c r="K3683"/>
    </row>
    <row r="3684" spans="1:11" ht="15">
      <c r="A3684"/>
      <c r="B3684"/>
      <c r="C3684"/>
      <c r="D3684"/>
      <c r="E3684"/>
      <c r="F3684"/>
      <c r="G3684"/>
      <c r="H3684"/>
      <c r="I3684"/>
      <c r="J3684"/>
      <c r="K3684"/>
    </row>
    <row r="3685" spans="1:11" ht="15">
      <c r="A3685"/>
      <c r="B3685"/>
      <c r="C3685"/>
      <c r="D3685"/>
      <c r="E3685"/>
      <c r="F3685"/>
      <c r="G3685"/>
      <c r="H3685"/>
      <c r="I3685"/>
      <c r="J3685"/>
      <c r="K3685"/>
    </row>
    <row r="3686" spans="1:11" ht="15">
      <c r="A3686"/>
      <c r="B3686"/>
      <c r="C3686"/>
      <c r="D3686"/>
      <c r="E3686"/>
      <c r="F3686"/>
      <c r="G3686"/>
      <c r="H3686"/>
      <c r="I3686"/>
      <c r="J3686"/>
      <c r="K3686"/>
    </row>
    <row r="3687" spans="1:11" ht="15">
      <c r="A3687"/>
      <c r="B3687"/>
      <c r="C3687"/>
      <c r="D3687"/>
      <c r="E3687"/>
      <c r="F3687"/>
      <c r="G3687"/>
      <c r="H3687"/>
      <c r="I3687"/>
      <c r="J3687"/>
      <c r="K3687"/>
    </row>
    <row r="3688" spans="1:11" ht="15">
      <c r="A3688"/>
      <c r="B3688"/>
      <c r="C3688"/>
      <c r="D3688"/>
      <c r="E3688"/>
      <c r="F3688"/>
      <c r="G3688"/>
      <c r="H3688"/>
      <c r="I3688"/>
      <c r="J3688"/>
      <c r="K3688"/>
    </row>
    <row r="3689" spans="1:11" ht="15">
      <c r="A3689"/>
      <c r="B3689"/>
      <c r="C3689"/>
      <c r="D3689"/>
      <c r="E3689"/>
      <c r="F3689"/>
      <c r="G3689"/>
      <c r="H3689"/>
      <c r="I3689"/>
      <c r="J3689"/>
      <c r="K3689"/>
    </row>
    <row r="3690" spans="1:11" ht="15">
      <c r="A3690"/>
      <c r="B3690"/>
      <c r="C3690"/>
      <c r="D3690"/>
      <c r="E3690"/>
      <c r="F3690"/>
      <c r="G3690"/>
      <c r="H3690"/>
      <c r="I3690"/>
      <c r="J3690"/>
      <c r="K3690"/>
    </row>
    <row r="3691" spans="1:11" ht="15">
      <c r="A3691"/>
      <c r="B3691"/>
      <c r="C3691"/>
      <c r="D3691"/>
      <c r="E3691"/>
      <c r="F3691"/>
      <c r="G3691"/>
      <c r="H3691"/>
      <c r="I3691"/>
      <c r="J3691"/>
      <c r="K3691"/>
    </row>
    <row r="3692" spans="1:11" ht="15">
      <c r="A3692"/>
      <c r="B3692"/>
      <c r="C3692"/>
      <c r="D3692"/>
      <c r="E3692"/>
      <c r="F3692"/>
      <c r="G3692"/>
      <c r="H3692"/>
      <c r="I3692"/>
      <c r="J3692"/>
      <c r="K3692"/>
    </row>
    <row r="3693" spans="1:11" ht="15">
      <c r="A3693"/>
      <c r="B3693"/>
      <c r="C3693"/>
      <c r="D3693"/>
      <c r="E3693"/>
      <c r="F3693"/>
      <c r="G3693"/>
      <c r="H3693"/>
      <c r="I3693"/>
      <c r="J3693"/>
      <c r="K3693"/>
    </row>
    <row r="3694" spans="1:11" ht="15">
      <c r="A3694"/>
      <c r="B3694"/>
      <c r="C3694"/>
      <c r="D3694"/>
      <c r="E3694"/>
      <c r="F3694"/>
      <c r="G3694"/>
      <c r="H3694"/>
      <c r="I3694"/>
      <c r="J3694"/>
      <c r="K3694"/>
    </row>
    <row r="3695" spans="1:11" ht="15">
      <c r="A3695"/>
      <c r="B3695"/>
      <c r="C3695"/>
      <c r="D3695"/>
      <c r="E3695"/>
      <c r="F3695"/>
      <c r="G3695"/>
      <c r="H3695"/>
      <c r="I3695"/>
      <c r="J3695"/>
      <c r="K3695"/>
    </row>
    <row r="3696" spans="1:11" ht="15">
      <c r="A3696"/>
      <c r="B3696"/>
      <c r="C3696"/>
      <c r="D3696"/>
      <c r="E3696"/>
      <c r="F3696"/>
      <c r="G3696"/>
      <c r="H3696"/>
      <c r="I3696"/>
      <c r="J3696"/>
      <c r="K3696"/>
    </row>
    <row r="3697" spans="1:11" ht="15">
      <c r="A3697"/>
      <c r="B3697"/>
      <c r="C3697"/>
      <c r="D3697"/>
      <c r="E3697"/>
      <c r="F3697"/>
      <c r="G3697"/>
      <c r="H3697"/>
      <c r="I3697"/>
      <c r="J3697"/>
      <c r="K3697"/>
    </row>
    <row r="3698" spans="1:11" ht="15">
      <c r="A3698"/>
      <c r="B3698"/>
      <c r="C3698"/>
      <c r="D3698"/>
      <c r="E3698"/>
      <c r="F3698"/>
      <c r="G3698"/>
      <c r="H3698"/>
      <c r="I3698"/>
      <c r="J3698"/>
      <c r="K3698"/>
    </row>
    <row r="3699" spans="1:11" ht="15">
      <c r="A3699"/>
      <c r="B3699"/>
      <c r="C3699"/>
      <c r="D3699"/>
      <c r="E3699"/>
      <c r="F3699"/>
      <c r="G3699"/>
      <c r="H3699"/>
      <c r="I3699"/>
      <c r="J3699"/>
      <c r="K3699"/>
    </row>
    <row r="3700" spans="1:11" ht="15">
      <c r="A3700"/>
      <c r="B3700"/>
      <c r="C3700"/>
      <c r="D3700"/>
      <c r="E3700"/>
      <c r="F3700"/>
      <c r="G3700"/>
      <c r="H3700"/>
      <c r="I3700"/>
      <c r="J3700"/>
      <c r="K3700"/>
    </row>
    <row r="3701" spans="1:11" ht="15">
      <c r="A3701"/>
      <c r="B3701"/>
      <c r="C3701"/>
      <c r="D3701"/>
      <c r="E3701"/>
      <c r="F3701"/>
      <c r="G3701"/>
      <c r="H3701"/>
      <c r="I3701"/>
      <c r="J3701"/>
      <c r="K3701"/>
    </row>
    <row r="3702" spans="1:11" ht="15">
      <c r="A3702"/>
      <c r="B3702"/>
      <c r="C3702"/>
      <c r="D3702"/>
      <c r="E3702"/>
      <c r="F3702"/>
      <c r="G3702"/>
      <c r="H3702"/>
      <c r="I3702"/>
      <c r="J3702"/>
      <c r="K3702"/>
    </row>
    <row r="3703" spans="1:11" ht="15">
      <c r="A3703"/>
      <c r="B3703"/>
      <c r="C3703"/>
      <c r="D3703"/>
      <c r="E3703"/>
      <c r="F3703"/>
      <c r="G3703"/>
      <c r="H3703"/>
      <c r="I3703"/>
      <c r="J3703"/>
      <c r="K3703"/>
    </row>
    <row r="3704" spans="1:11" ht="15">
      <c r="A3704"/>
      <c r="B3704"/>
      <c r="C3704"/>
      <c r="D3704"/>
      <c r="E3704"/>
      <c r="F3704"/>
      <c r="G3704"/>
      <c r="H3704"/>
      <c r="I3704"/>
      <c r="J3704"/>
      <c r="K3704"/>
    </row>
    <row r="3705" spans="1:11" ht="15">
      <c r="A3705"/>
      <c r="B3705"/>
      <c r="C3705"/>
      <c r="D3705"/>
      <c r="E3705"/>
      <c r="F3705"/>
      <c r="G3705"/>
      <c r="H3705"/>
      <c r="I3705"/>
      <c r="J3705"/>
      <c r="K3705"/>
    </row>
    <row r="3706" spans="1:11" ht="15">
      <c r="A3706"/>
      <c r="B3706"/>
      <c r="C3706"/>
      <c r="D3706"/>
      <c r="E3706"/>
      <c r="F3706"/>
      <c r="G3706"/>
      <c r="H3706"/>
      <c r="I3706"/>
      <c r="J3706"/>
      <c r="K3706"/>
    </row>
    <row r="3707" spans="1:11" ht="15">
      <c r="A3707"/>
      <c r="B3707"/>
      <c r="C3707"/>
      <c r="D3707"/>
      <c r="E3707"/>
      <c r="F3707"/>
      <c r="G3707"/>
      <c r="H3707"/>
      <c r="I3707"/>
      <c r="J3707"/>
      <c r="K3707"/>
    </row>
    <row r="3708" spans="1:11" ht="15">
      <c r="A3708"/>
      <c r="B3708"/>
      <c r="C3708"/>
      <c r="D3708"/>
      <c r="E3708"/>
      <c r="F3708"/>
      <c r="G3708"/>
      <c r="H3708"/>
      <c r="I3708"/>
      <c r="J3708"/>
      <c r="K3708"/>
    </row>
    <row r="3709" spans="1:11" ht="15">
      <c r="A3709"/>
      <c r="B3709"/>
      <c r="C3709"/>
      <c r="D3709"/>
      <c r="E3709"/>
      <c r="F3709"/>
      <c r="G3709"/>
      <c r="H3709"/>
      <c r="I3709"/>
      <c r="J3709"/>
      <c r="K3709"/>
    </row>
    <row r="3710" spans="1:11" ht="15">
      <c r="A3710"/>
      <c r="B3710"/>
      <c r="C3710"/>
      <c r="D3710"/>
      <c r="E3710"/>
      <c r="F3710"/>
      <c r="G3710"/>
      <c r="H3710"/>
      <c r="I3710"/>
      <c r="J3710"/>
      <c r="K3710"/>
    </row>
    <row r="3711" spans="1:11" ht="15">
      <c r="A3711"/>
      <c r="B3711"/>
      <c r="C3711"/>
      <c r="D3711"/>
      <c r="E3711"/>
      <c r="F3711"/>
      <c r="G3711"/>
      <c r="H3711"/>
      <c r="I3711"/>
      <c r="J3711"/>
      <c r="K3711"/>
    </row>
    <row r="3712" spans="1:11" ht="15">
      <c r="A3712"/>
      <c r="B3712"/>
      <c r="C3712"/>
      <c r="D3712"/>
      <c r="E3712"/>
      <c r="F3712"/>
      <c r="G3712"/>
      <c r="H3712"/>
      <c r="I3712"/>
      <c r="J3712"/>
      <c r="K3712"/>
    </row>
    <row r="3713" spans="1:11" ht="15">
      <c r="A3713"/>
      <c r="B3713"/>
      <c r="C3713"/>
      <c r="D3713"/>
      <c r="E3713"/>
      <c r="F3713"/>
      <c r="G3713"/>
      <c r="H3713"/>
      <c r="I3713"/>
      <c r="J3713"/>
      <c r="K3713"/>
    </row>
    <row r="3714" spans="1:11" ht="15">
      <c r="A3714"/>
      <c r="B3714"/>
      <c r="C3714"/>
      <c r="D3714"/>
      <c r="E3714"/>
      <c r="F3714"/>
      <c r="G3714"/>
      <c r="H3714"/>
      <c r="I3714"/>
      <c r="J3714"/>
      <c r="K3714"/>
    </row>
    <row r="3715" spans="1:11" ht="15">
      <c r="A3715"/>
      <c r="B3715"/>
      <c r="C3715"/>
      <c r="D3715"/>
      <c r="E3715"/>
      <c r="F3715"/>
      <c r="G3715"/>
      <c r="H3715"/>
      <c r="I3715"/>
      <c r="J3715"/>
      <c r="K3715"/>
    </row>
    <row r="3716" spans="1:11" ht="15">
      <c r="A3716"/>
      <c r="B3716"/>
      <c r="C3716"/>
      <c r="D3716"/>
      <c r="E3716"/>
      <c r="F3716"/>
      <c r="G3716"/>
      <c r="H3716"/>
      <c r="I3716"/>
      <c r="J3716"/>
      <c r="K3716"/>
    </row>
    <row r="3717" spans="1:11" ht="15">
      <c r="A3717"/>
      <c r="B3717"/>
      <c r="C3717"/>
      <c r="D3717"/>
      <c r="E3717"/>
      <c r="F3717"/>
      <c r="G3717"/>
      <c r="H3717"/>
      <c r="I3717"/>
      <c r="J3717"/>
      <c r="K3717"/>
    </row>
    <row r="3718" spans="1:11" ht="15">
      <c r="A3718"/>
      <c r="B3718"/>
      <c r="C3718"/>
      <c r="D3718"/>
      <c r="E3718"/>
      <c r="F3718"/>
      <c r="G3718"/>
      <c r="H3718"/>
      <c r="I3718"/>
      <c r="J3718"/>
      <c r="K3718"/>
    </row>
    <row r="3719" spans="1:11" ht="15">
      <c r="A3719"/>
      <c r="B3719"/>
      <c r="C3719"/>
      <c r="D3719"/>
      <c r="E3719"/>
      <c r="F3719"/>
      <c r="G3719"/>
      <c r="H3719"/>
      <c r="I3719"/>
      <c r="J3719"/>
      <c r="K3719"/>
    </row>
    <row r="3720" spans="1:11" ht="15">
      <c r="A3720"/>
      <c r="B3720"/>
      <c r="C3720"/>
      <c r="D3720"/>
      <c r="E3720"/>
      <c r="F3720"/>
      <c r="G3720"/>
      <c r="H3720"/>
      <c r="I3720"/>
      <c r="J3720"/>
      <c r="K3720"/>
    </row>
    <row r="3721" spans="1:11" ht="15">
      <c r="A3721"/>
      <c r="B3721"/>
      <c r="C3721"/>
      <c r="D3721"/>
      <c r="E3721"/>
      <c r="F3721"/>
      <c r="G3721"/>
      <c r="H3721"/>
      <c r="I3721"/>
      <c r="J3721"/>
      <c r="K3721"/>
    </row>
    <row r="3722" spans="1:11" ht="15">
      <c r="A3722"/>
      <c r="B3722"/>
      <c r="C3722"/>
      <c r="D3722"/>
      <c r="E3722"/>
      <c r="F3722"/>
      <c r="G3722"/>
      <c r="H3722"/>
      <c r="I3722"/>
      <c r="J3722"/>
      <c r="K3722"/>
    </row>
    <row r="3723" spans="1:11" ht="15">
      <c r="A3723"/>
      <c r="B3723"/>
      <c r="C3723"/>
      <c r="D3723"/>
      <c r="E3723"/>
      <c r="F3723"/>
      <c r="G3723"/>
      <c r="H3723"/>
      <c r="I3723"/>
      <c r="J3723"/>
      <c r="K3723"/>
    </row>
    <row r="3724" spans="1:11" ht="15">
      <c r="A3724"/>
      <c r="B3724"/>
      <c r="C3724"/>
      <c r="D3724"/>
      <c r="E3724"/>
      <c r="F3724"/>
      <c r="G3724"/>
      <c r="H3724"/>
      <c r="I3724"/>
      <c r="J3724"/>
      <c r="K3724"/>
    </row>
    <row r="3725" spans="1:11" ht="15">
      <c r="A3725"/>
      <c r="B3725"/>
      <c r="C3725"/>
      <c r="D3725"/>
      <c r="E3725"/>
      <c r="F3725"/>
      <c r="G3725"/>
      <c r="H3725"/>
      <c r="I3725"/>
      <c r="J3725"/>
      <c r="K3725"/>
    </row>
    <row r="3726" spans="1:11" ht="15">
      <c r="A3726"/>
      <c r="B3726"/>
      <c r="C3726"/>
      <c r="D3726"/>
      <c r="E3726"/>
      <c r="F3726"/>
      <c r="G3726"/>
      <c r="H3726"/>
      <c r="I3726"/>
      <c r="J3726"/>
      <c r="K3726"/>
    </row>
    <row r="3727" spans="1:11" ht="15">
      <c r="A3727"/>
      <c r="B3727"/>
      <c r="C3727"/>
      <c r="D3727"/>
      <c r="E3727"/>
      <c r="F3727"/>
      <c r="G3727"/>
      <c r="H3727"/>
      <c r="I3727"/>
      <c r="J3727"/>
      <c r="K3727"/>
    </row>
    <row r="3728" spans="1:11" ht="15">
      <c r="A3728"/>
      <c r="B3728"/>
      <c r="C3728"/>
      <c r="D3728"/>
      <c r="E3728"/>
      <c r="F3728"/>
      <c r="G3728"/>
      <c r="H3728"/>
      <c r="I3728"/>
      <c r="J3728"/>
      <c r="K3728"/>
    </row>
    <row r="3729" spans="1:11" ht="15">
      <c r="A3729"/>
      <c r="B3729"/>
      <c r="C3729"/>
      <c r="D3729"/>
      <c r="E3729"/>
      <c r="F3729"/>
      <c r="G3729"/>
      <c r="H3729"/>
      <c r="I3729"/>
      <c r="J3729"/>
      <c r="K3729"/>
    </row>
    <row r="3730" spans="1:11" ht="15">
      <c r="A3730"/>
      <c r="B3730"/>
      <c r="C3730"/>
      <c r="D3730"/>
      <c r="E3730"/>
      <c r="F3730"/>
      <c r="G3730"/>
      <c r="H3730"/>
      <c r="I3730"/>
      <c r="J3730"/>
      <c r="K3730"/>
    </row>
    <row r="3731" spans="1:11" ht="15">
      <c r="A3731"/>
      <c r="B3731"/>
      <c r="C3731"/>
      <c r="D3731"/>
      <c r="E3731"/>
      <c r="F3731"/>
      <c r="G3731"/>
      <c r="H3731"/>
      <c r="I3731"/>
      <c r="J3731"/>
      <c r="K3731"/>
    </row>
    <row r="3732" spans="1:11" ht="15">
      <c r="A3732"/>
      <c r="B3732"/>
      <c r="C3732"/>
      <c r="D3732"/>
      <c r="E3732"/>
      <c r="F3732"/>
      <c r="G3732"/>
      <c r="H3732"/>
      <c r="I3732"/>
      <c r="J3732"/>
      <c r="K3732"/>
    </row>
    <row r="3733" spans="1:11" ht="15">
      <c r="A3733"/>
      <c r="B3733"/>
      <c r="C3733"/>
      <c r="D3733"/>
      <c r="E3733"/>
      <c r="F3733"/>
      <c r="G3733"/>
      <c r="H3733"/>
      <c r="I3733"/>
      <c r="J3733"/>
      <c r="K3733"/>
    </row>
    <row r="3734" spans="1:11" ht="15">
      <c r="A3734"/>
      <c r="B3734"/>
      <c r="C3734"/>
      <c r="D3734"/>
      <c r="E3734"/>
      <c r="F3734"/>
      <c r="G3734"/>
      <c r="H3734"/>
      <c r="I3734"/>
      <c r="J3734"/>
      <c r="K3734"/>
    </row>
    <row r="3735" spans="1:11" ht="15">
      <c r="A3735"/>
      <c r="B3735"/>
      <c r="C3735"/>
      <c r="D3735"/>
      <c r="E3735"/>
      <c r="F3735"/>
      <c r="G3735"/>
      <c r="H3735"/>
      <c r="I3735"/>
      <c r="J3735"/>
      <c r="K3735"/>
    </row>
    <row r="3736" spans="1:11" ht="15">
      <c r="A3736"/>
      <c r="B3736"/>
      <c r="C3736"/>
      <c r="D3736"/>
      <c r="E3736"/>
      <c r="F3736"/>
      <c r="G3736"/>
      <c r="H3736"/>
      <c r="I3736"/>
      <c r="J3736"/>
      <c r="K3736"/>
    </row>
    <row r="3737" spans="1:11" ht="15">
      <c r="A3737"/>
      <c r="B3737"/>
      <c r="C3737"/>
      <c r="D3737"/>
      <c r="E3737"/>
      <c r="F3737"/>
      <c r="G3737"/>
      <c r="H3737"/>
      <c r="I3737"/>
      <c r="J3737"/>
      <c r="K3737"/>
    </row>
    <row r="3738" spans="1:11" ht="15">
      <c r="A3738"/>
      <c r="B3738"/>
      <c r="C3738"/>
      <c r="D3738"/>
      <c r="E3738"/>
      <c r="F3738"/>
      <c r="G3738"/>
      <c r="H3738"/>
      <c r="I3738"/>
      <c r="J3738"/>
      <c r="K3738"/>
    </row>
    <row r="3739" spans="1:11" ht="15">
      <c r="A3739"/>
      <c r="B3739"/>
      <c r="C3739"/>
      <c r="D3739"/>
      <c r="E3739"/>
      <c r="F3739"/>
      <c r="G3739"/>
      <c r="H3739"/>
      <c r="I3739"/>
      <c r="J3739"/>
      <c r="K3739"/>
    </row>
    <row r="3740" spans="1:11" ht="15">
      <c r="A3740"/>
      <c r="B3740"/>
      <c r="C3740"/>
      <c r="D3740"/>
      <c r="E3740"/>
      <c r="F3740"/>
      <c r="G3740"/>
      <c r="H3740"/>
      <c r="I3740"/>
      <c r="J3740"/>
      <c r="K3740"/>
    </row>
    <row r="3741" spans="1:11" ht="15">
      <c r="A3741"/>
      <c r="B3741"/>
      <c r="C3741"/>
      <c r="D3741"/>
      <c r="E3741"/>
      <c r="F3741"/>
      <c r="G3741"/>
      <c r="H3741"/>
      <c r="I3741"/>
      <c r="J3741"/>
      <c r="K3741"/>
    </row>
    <row r="3742" spans="1:11" ht="15">
      <c r="A3742"/>
      <c r="B3742"/>
      <c r="C3742"/>
      <c r="D3742"/>
      <c r="E3742"/>
      <c r="F3742"/>
      <c r="G3742"/>
      <c r="H3742"/>
      <c r="I3742"/>
      <c r="J3742"/>
      <c r="K3742"/>
    </row>
    <row r="3743" spans="1:11" ht="15">
      <c r="A3743"/>
      <c r="B3743"/>
      <c r="C3743"/>
      <c r="D3743"/>
      <c r="E3743"/>
      <c r="F3743"/>
      <c r="G3743"/>
      <c r="H3743"/>
      <c r="I3743"/>
      <c r="J3743"/>
      <c r="K3743"/>
    </row>
    <row r="3744" spans="1:11" ht="15">
      <c r="A3744"/>
      <c r="B3744"/>
      <c r="C3744"/>
      <c r="D3744"/>
      <c r="E3744"/>
      <c r="F3744"/>
      <c r="G3744"/>
      <c r="H3744"/>
      <c r="I3744"/>
      <c r="J3744"/>
      <c r="K3744"/>
    </row>
    <row r="3745" spans="1:11" ht="15">
      <c r="A3745"/>
      <c r="B3745"/>
      <c r="C3745"/>
      <c r="D3745"/>
      <c r="E3745"/>
      <c r="F3745"/>
      <c r="G3745"/>
      <c r="H3745"/>
      <c r="I3745"/>
      <c r="J3745"/>
      <c r="K3745"/>
    </row>
    <row r="3746" spans="1:11" ht="15">
      <c r="A3746"/>
      <c r="B3746"/>
      <c r="C3746"/>
      <c r="D3746"/>
      <c r="E3746"/>
      <c r="F3746"/>
      <c r="G3746"/>
      <c r="H3746"/>
      <c r="I3746"/>
      <c r="J3746"/>
      <c r="K3746"/>
    </row>
    <row r="3747" spans="1:11" ht="15">
      <c r="A3747"/>
      <c r="B3747"/>
      <c r="C3747"/>
      <c r="D3747"/>
      <c r="E3747"/>
      <c r="F3747"/>
      <c r="G3747"/>
      <c r="H3747"/>
      <c r="I3747"/>
      <c r="J3747"/>
      <c r="K3747"/>
    </row>
    <row r="3748" spans="1:11" ht="15">
      <c r="A3748"/>
      <c r="B3748"/>
      <c r="C3748"/>
      <c r="D3748"/>
      <c r="E3748"/>
      <c r="F3748"/>
      <c r="G3748"/>
      <c r="H3748"/>
      <c r="I3748"/>
      <c r="J3748"/>
      <c r="K3748"/>
    </row>
    <row r="3749" spans="1:11" ht="15">
      <c r="A3749"/>
      <c r="B3749"/>
      <c r="C3749"/>
      <c r="D3749"/>
      <c r="E3749"/>
      <c r="F3749"/>
      <c r="G3749"/>
      <c r="H3749"/>
      <c r="I3749"/>
      <c r="J3749"/>
      <c r="K3749"/>
    </row>
    <row r="3750" spans="1:11" ht="15">
      <c r="A3750"/>
      <c r="B3750"/>
      <c r="C3750"/>
      <c r="D3750"/>
      <c r="E3750"/>
      <c r="F3750"/>
      <c r="G3750"/>
      <c r="H3750"/>
      <c r="I3750"/>
      <c r="J3750"/>
      <c r="K3750"/>
    </row>
    <row r="3751" spans="1:11" ht="15">
      <c r="A3751"/>
      <c r="B3751"/>
      <c r="C3751"/>
      <c r="D3751"/>
      <c r="E3751"/>
      <c r="F3751"/>
      <c r="G3751"/>
      <c r="H3751"/>
      <c r="I3751"/>
      <c r="J3751"/>
      <c r="K3751"/>
    </row>
    <row r="3752" spans="1:11" ht="15">
      <c r="A3752"/>
      <c r="B3752"/>
      <c r="C3752"/>
      <c r="D3752"/>
      <c r="E3752"/>
      <c r="F3752"/>
      <c r="G3752"/>
      <c r="H3752"/>
      <c r="I3752"/>
      <c r="J3752"/>
      <c r="K3752"/>
    </row>
    <row r="3753" spans="1:11" ht="15">
      <c r="A3753"/>
      <c r="B3753"/>
      <c r="C3753"/>
      <c r="D3753"/>
      <c r="E3753"/>
      <c r="F3753"/>
      <c r="G3753"/>
      <c r="H3753"/>
      <c r="I3753"/>
      <c r="J3753"/>
      <c r="K3753"/>
    </row>
    <row r="3754" spans="1:11" ht="15">
      <c r="A3754"/>
      <c r="B3754"/>
      <c r="C3754"/>
      <c r="D3754"/>
      <c r="E3754"/>
      <c r="F3754"/>
      <c r="G3754"/>
      <c r="H3754"/>
      <c r="I3754"/>
      <c r="J3754"/>
      <c r="K3754"/>
    </row>
    <row r="3755" spans="1:11" ht="15">
      <c r="A3755"/>
      <c r="B3755"/>
      <c r="C3755"/>
      <c r="D3755"/>
      <c r="E3755"/>
      <c r="F3755"/>
      <c r="G3755"/>
      <c r="H3755"/>
      <c r="I3755"/>
      <c r="J3755"/>
      <c r="K3755"/>
    </row>
    <row r="3756" spans="1:11" ht="15">
      <c r="A3756"/>
      <c r="B3756"/>
      <c r="C3756"/>
      <c r="D3756"/>
      <c r="E3756"/>
      <c r="F3756"/>
      <c r="G3756"/>
      <c r="H3756"/>
      <c r="I3756"/>
      <c r="J3756"/>
      <c r="K3756"/>
    </row>
    <row r="3757" spans="1:11" ht="15">
      <c r="A3757"/>
      <c r="B3757"/>
      <c r="C3757"/>
      <c r="D3757"/>
      <c r="E3757"/>
      <c r="F3757"/>
      <c r="G3757"/>
      <c r="H3757"/>
      <c r="I3757"/>
      <c r="J3757"/>
      <c r="K3757"/>
    </row>
    <row r="3758" spans="1:11" ht="15">
      <c r="A3758"/>
      <c r="B3758"/>
      <c r="C3758"/>
      <c r="D3758"/>
      <c r="E3758"/>
      <c r="F3758"/>
      <c r="G3758"/>
      <c r="H3758"/>
      <c r="I3758"/>
      <c r="J3758"/>
      <c r="K3758"/>
    </row>
    <row r="3759" spans="1:11" ht="15">
      <c r="A3759"/>
      <c r="B3759"/>
      <c r="C3759"/>
      <c r="D3759"/>
      <c r="E3759"/>
      <c r="F3759"/>
      <c r="G3759"/>
      <c r="H3759"/>
      <c r="I3759"/>
      <c r="J3759"/>
      <c r="K3759"/>
    </row>
    <row r="3760" spans="1:11" ht="15">
      <c r="A3760"/>
      <c r="B3760"/>
      <c r="C3760"/>
      <c r="D3760"/>
      <c r="E3760"/>
      <c r="F3760"/>
      <c r="G3760"/>
      <c r="H3760"/>
      <c r="I3760"/>
      <c r="J3760"/>
      <c r="K3760"/>
    </row>
    <row r="3761" spans="1:11" ht="15">
      <c r="A3761"/>
      <c r="B3761"/>
      <c r="C3761"/>
      <c r="D3761"/>
      <c r="E3761"/>
      <c r="F3761"/>
      <c r="G3761"/>
      <c r="H3761"/>
      <c r="I3761"/>
      <c r="J3761"/>
      <c r="K3761"/>
    </row>
    <row r="3762" spans="1:11" ht="15">
      <c r="A3762"/>
      <c r="B3762"/>
      <c r="C3762"/>
      <c r="D3762"/>
      <c r="E3762"/>
      <c r="F3762"/>
      <c r="G3762"/>
      <c r="H3762"/>
      <c r="I3762"/>
      <c r="J3762"/>
      <c r="K3762"/>
    </row>
    <row r="3763" spans="1:11" ht="15">
      <c r="A3763"/>
      <c r="B3763"/>
      <c r="C3763"/>
      <c r="D3763"/>
      <c r="E3763"/>
      <c r="F3763"/>
      <c r="G3763"/>
      <c r="H3763"/>
      <c r="I3763"/>
      <c r="J3763"/>
      <c r="K3763"/>
    </row>
    <row r="3764" spans="1:11" ht="15">
      <c r="A3764"/>
      <c r="B3764"/>
      <c r="C3764"/>
      <c r="D3764"/>
      <c r="E3764"/>
      <c r="F3764"/>
      <c r="G3764"/>
      <c r="H3764"/>
      <c r="I3764"/>
      <c r="J3764"/>
      <c r="K3764"/>
    </row>
    <row r="3765" spans="1:11" ht="15">
      <c r="A3765"/>
      <c r="B3765"/>
      <c r="C3765"/>
      <c r="D3765"/>
      <c r="E3765"/>
      <c r="F3765"/>
      <c r="G3765"/>
      <c r="H3765"/>
      <c r="I3765"/>
      <c r="J3765"/>
      <c r="K3765"/>
    </row>
    <row r="3766" spans="1:11" ht="15">
      <c r="A3766"/>
      <c r="B3766"/>
      <c r="C3766"/>
      <c r="D3766"/>
      <c r="E3766"/>
      <c r="F3766"/>
      <c r="G3766"/>
      <c r="H3766"/>
      <c r="I3766"/>
      <c r="J3766"/>
      <c r="K3766"/>
    </row>
    <row r="3767" spans="1:11" ht="15">
      <c r="A3767"/>
      <c r="B3767"/>
      <c r="C3767"/>
      <c r="D3767"/>
      <c r="E3767"/>
      <c r="F3767"/>
      <c r="G3767"/>
      <c r="H3767"/>
      <c r="I3767"/>
      <c r="J3767"/>
      <c r="K3767"/>
    </row>
    <row r="3768" spans="1:11" ht="15">
      <c r="A3768"/>
      <c r="B3768"/>
      <c r="C3768"/>
      <c r="D3768"/>
      <c r="E3768"/>
      <c r="F3768"/>
      <c r="G3768"/>
      <c r="H3768"/>
      <c r="I3768"/>
      <c r="J3768"/>
      <c r="K3768"/>
    </row>
    <row r="3769" spans="1:11" ht="15">
      <c r="A3769"/>
      <c r="B3769"/>
      <c r="C3769"/>
      <c r="D3769"/>
      <c r="E3769"/>
      <c r="F3769"/>
      <c r="G3769"/>
      <c r="H3769"/>
      <c r="I3769"/>
      <c r="J3769"/>
      <c r="K3769"/>
    </row>
    <row r="3770" spans="1:11" ht="15">
      <c r="A3770"/>
      <c r="B3770"/>
      <c r="C3770"/>
      <c r="D3770"/>
      <c r="E3770"/>
      <c r="F3770"/>
      <c r="G3770"/>
      <c r="H3770"/>
      <c r="I3770"/>
      <c r="J3770"/>
      <c r="K3770"/>
    </row>
    <row r="3771" spans="1:11" ht="15">
      <c r="A3771"/>
      <c r="B3771"/>
      <c r="C3771"/>
      <c r="D3771"/>
      <c r="E3771"/>
      <c r="F3771"/>
      <c r="G3771"/>
      <c r="H3771"/>
      <c r="I3771"/>
      <c r="J3771"/>
      <c r="K3771"/>
    </row>
    <row r="3772" spans="1:11" ht="15">
      <c r="A3772"/>
      <c r="B3772"/>
      <c r="C3772"/>
      <c r="D3772"/>
      <c r="E3772"/>
      <c r="F3772"/>
      <c r="G3772"/>
      <c r="H3772"/>
      <c r="I3772"/>
      <c r="J3772"/>
      <c r="K3772"/>
    </row>
    <row r="3773" spans="1:11" ht="15">
      <c r="A3773"/>
      <c r="B3773"/>
      <c r="C3773"/>
      <c r="D3773"/>
      <c r="E3773"/>
      <c r="F3773"/>
      <c r="G3773"/>
      <c r="H3773"/>
      <c r="I3773"/>
      <c r="J3773"/>
      <c r="K3773"/>
    </row>
    <row r="3774" spans="1:11" ht="15">
      <c r="A3774"/>
      <c r="B3774"/>
      <c r="C3774"/>
      <c r="D3774"/>
      <c r="E3774"/>
      <c r="F3774"/>
      <c r="G3774"/>
      <c r="H3774"/>
      <c r="I3774"/>
      <c r="J3774"/>
      <c r="K3774"/>
    </row>
    <row r="3775" spans="1:11" ht="15">
      <c r="A3775"/>
      <c r="B3775"/>
      <c r="C3775"/>
      <c r="D3775"/>
      <c r="E3775"/>
      <c r="F3775"/>
      <c r="G3775"/>
      <c r="H3775"/>
      <c r="I3775"/>
      <c r="J3775"/>
      <c r="K3775"/>
    </row>
    <row r="3776" spans="1:11" ht="15">
      <c r="A3776"/>
      <c r="B3776"/>
      <c r="C3776"/>
      <c r="D3776"/>
      <c r="E3776"/>
      <c r="F3776"/>
      <c r="G3776"/>
      <c r="H3776"/>
      <c r="I3776"/>
      <c r="J3776"/>
      <c r="K3776"/>
    </row>
    <row r="3777" spans="1:11" ht="15">
      <c r="A3777"/>
      <c r="B3777"/>
      <c r="C3777"/>
      <c r="D3777"/>
      <c r="E3777"/>
      <c r="F3777"/>
      <c r="G3777"/>
      <c r="H3777"/>
      <c r="I3777"/>
      <c r="J3777"/>
      <c r="K3777"/>
    </row>
    <row r="3778" spans="1:11" ht="15">
      <c r="A3778"/>
      <c r="B3778"/>
      <c r="C3778"/>
      <c r="D3778"/>
      <c r="E3778"/>
      <c r="F3778"/>
      <c r="G3778"/>
      <c r="H3778"/>
      <c r="I3778"/>
      <c r="J3778"/>
      <c r="K3778"/>
    </row>
    <row r="3779" spans="1:11" ht="15">
      <c r="A3779"/>
      <c r="B3779"/>
      <c r="C3779"/>
      <c r="D3779"/>
      <c r="E3779"/>
      <c r="F3779"/>
      <c r="G3779"/>
      <c r="H3779"/>
      <c r="I3779"/>
      <c r="J3779"/>
      <c r="K3779"/>
    </row>
    <row r="3780" spans="1:11" ht="15">
      <c r="A3780"/>
      <c r="B3780"/>
      <c r="C3780"/>
      <c r="D3780"/>
      <c r="E3780"/>
      <c r="F3780"/>
      <c r="G3780"/>
      <c r="H3780"/>
      <c r="I3780"/>
      <c r="J3780"/>
      <c r="K3780"/>
    </row>
    <row r="3781" spans="1:11" ht="15">
      <c r="A3781"/>
      <c r="B3781"/>
      <c r="C3781"/>
      <c r="D3781"/>
      <c r="E3781"/>
      <c r="F3781"/>
      <c r="G3781"/>
      <c r="H3781"/>
      <c r="I3781"/>
      <c r="J3781"/>
      <c r="K3781"/>
    </row>
    <row r="3782" spans="1:11" ht="15">
      <c r="A3782"/>
      <c r="B3782"/>
      <c r="C3782"/>
      <c r="D3782"/>
      <c r="E3782"/>
      <c r="F3782"/>
      <c r="G3782"/>
      <c r="H3782"/>
      <c r="I3782"/>
      <c r="J3782"/>
      <c r="K3782"/>
    </row>
    <row r="3783" spans="1:11" ht="15">
      <c r="A3783"/>
      <c r="B3783"/>
      <c r="C3783"/>
      <c r="D3783"/>
      <c r="E3783"/>
      <c r="F3783"/>
      <c r="G3783"/>
      <c r="H3783"/>
      <c r="I3783"/>
      <c r="J3783"/>
      <c r="K3783"/>
    </row>
    <row r="3784" spans="1:11" ht="15">
      <c r="A3784"/>
      <c r="B3784"/>
      <c r="C3784"/>
      <c r="D3784"/>
      <c r="E3784"/>
      <c r="F3784"/>
      <c r="G3784"/>
      <c r="H3784"/>
      <c r="I3784"/>
      <c r="J3784"/>
      <c r="K3784"/>
    </row>
    <row r="3785" spans="1:11" ht="15">
      <c r="A3785"/>
      <c r="B3785"/>
      <c r="C3785"/>
      <c r="D3785"/>
      <c r="E3785"/>
      <c r="F3785"/>
      <c r="G3785"/>
      <c r="H3785"/>
      <c r="I3785"/>
      <c r="J3785"/>
      <c r="K3785"/>
    </row>
    <row r="3786" spans="1:11" ht="15">
      <c r="A3786"/>
      <c r="B3786"/>
      <c r="C3786"/>
      <c r="D3786"/>
      <c r="E3786"/>
      <c r="F3786"/>
      <c r="G3786"/>
      <c r="H3786"/>
      <c r="I3786"/>
      <c r="J3786"/>
      <c r="K3786"/>
    </row>
    <row r="3787" spans="1:11" ht="15">
      <c r="A3787"/>
      <c r="B3787"/>
      <c r="C3787"/>
      <c r="D3787"/>
      <c r="E3787"/>
      <c r="F3787"/>
      <c r="G3787"/>
      <c r="H3787"/>
      <c r="I3787"/>
      <c r="J3787"/>
      <c r="K3787"/>
    </row>
    <row r="3788" spans="1:11" ht="15">
      <c r="A3788"/>
      <c r="B3788"/>
      <c r="C3788"/>
      <c r="D3788"/>
      <c r="E3788"/>
      <c r="F3788"/>
      <c r="G3788"/>
      <c r="H3788"/>
      <c r="I3788"/>
      <c r="J3788"/>
      <c r="K3788"/>
    </row>
    <row r="3789" spans="1:11" ht="15">
      <c r="A3789"/>
      <c r="B3789"/>
      <c r="C3789"/>
      <c r="D3789"/>
      <c r="E3789"/>
      <c r="F3789"/>
      <c r="G3789"/>
      <c r="H3789"/>
      <c r="I3789"/>
      <c r="J3789"/>
      <c r="K3789"/>
    </row>
    <row r="3790" spans="1:11" ht="15">
      <c r="A3790"/>
      <c r="B3790"/>
      <c r="C3790"/>
      <c r="D3790"/>
      <c r="E3790"/>
      <c r="F3790"/>
      <c r="G3790"/>
      <c r="H3790"/>
      <c r="I3790"/>
      <c r="J3790"/>
      <c r="K3790"/>
    </row>
    <row r="3791" spans="1:11" ht="15">
      <c r="A3791"/>
      <c r="B3791"/>
      <c r="C3791"/>
      <c r="D3791"/>
      <c r="E3791"/>
      <c r="F3791"/>
      <c r="G3791"/>
      <c r="H3791"/>
      <c r="I3791"/>
      <c r="J3791"/>
      <c r="K3791"/>
    </row>
    <row r="3792" spans="1:11" ht="15">
      <c r="A3792"/>
      <c r="B3792"/>
      <c r="C3792"/>
      <c r="D3792"/>
      <c r="E3792"/>
      <c r="F3792"/>
      <c r="G3792"/>
      <c r="H3792"/>
      <c r="I3792"/>
      <c r="J3792"/>
      <c r="K3792"/>
    </row>
    <row r="3793" spans="1:11" ht="15">
      <c r="A3793"/>
      <c r="B3793"/>
      <c r="C3793"/>
      <c r="D3793"/>
      <c r="E3793"/>
      <c r="F3793"/>
      <c r="G3793"/>
      <c r="H3793"/>
      <c r="I3793"/>
      <c r="J3793"/>
      <c r="K3793"/>
    </row>
    <row r="3794" spans="1:11" ht="15">
      <c r="A3794"/>
      <c r="B3794"/>
      <c r="C3794"/>
      <c r="D3794"/>
      <c r="E3794"/>
      <c r="F3794"/>
      <c r="G3794"/>
      <c r="H3794"/>
      <c r="I3794"/>
      <c r="J3794"/>
      <c r="K3794"/>
    </row>
    <row r="3795" spans="1:11" ht="15">
      <c r="A3795"/>
      <c r="B3795"/>
      <c r="C3795"/>
      <c r="D3795"/>
      <c r="E3795"/>
      <c r="F3795"/>
      <c r="G3795"/>
      <c r="H3795"/>
      <c r="I3795"/>
      <c r="J3795"/>
      <c r="K3795"/>
    </row>
    <row r="3796" spans="1:11" ht="15">
      <c r="A3796"/>
      <c r="B3796"/>
      <c r="C3796"/>
      <c r="D3796"/>
      <c r="E3796"/>
      <c r="F3796"/>
      <c r="G3796"/>
      <c r="H3796"/>
      <c r="I3796"/>
      <c r="J3796"/>
      <c r="K3796"/>
    </row>
    <row r="3797" spans="1:11" ht="15">
      <c r="A3797"/>
      <c r="B3797"/>
      <c r="C3797"/>
      <c r="D3797"/>
      <c r="E3797"/>
      <c r="F3797"/>
      <c r="G3797"/>
      <c r="H3797"/>
      <c r="I3797"/>
      <c r="J3797"/>
      <c r="K3797"/>
    </row>
    <row r="3798" spans="1:11" ht="15">
      <c r="A3798"/>
      <c r="B3798"/>
      <c r="C3798"/>
      <c r="D3798"/>
      <c r="E3798"/>
      <c r="F3798"/>
      <c r="G3798"/>
      <c r="H3798"/>
      <c r="I3798"/>
      <c r="J3798"/>
      <c r="K3798"/>
    </row>
    <row r="3799" spans="1:11" ht="15">
      <c r="A3799"/>
      <c r="B3799"/>
      <c r="C3799"/>
      <c r="D3799"/>
      <c r="E3799"/>
      <c r="F3799"/>
      <c r="G3799"/>
      <c r="H3799"/>
      <c r="I3799"/>
      <c r="J3799"/>
      <c r="K3799"/>
    </row>
    <row r="3800" spans="1:11" ht="15">
      <c r="A3800"/>
      <c r="B3800"/>
      <c r="C3800"/>
      <c r="D3800"/>
      <c r="E3800"/>
      <c r="F3800"/>
      <c r="G3800"/>
      <c r="H3800"/>
      <c r="I3800"/>
      <c r="J3800"/>
      <c r="K3800"/>
    </row>
    <row r="3801" spans="1:11" ht="15">
      <c r="A3801"/>
      <c r="B3801"/>
      <c r="C3801"/>
      <c r="D3801"/>
      <c r="E3801"/>
      <c r="F3801"/>
      <c r="G3801"/>
      <c r="H3801"/>
      <c r="I3801"/>
      <c r="J3801"/>
      <c r="K3801"/>
    </row>
    <row r="3802" spans="1:11" ht="15">
      <c r="A3802"/>
      <c r="B3802"/>
      <c r="C3802"/>
      <c r="D3802"/>
      <c r="E3802"/>
      <c r="F3802"/>
      <c r="G3802"/>
      <c r="H3802"/>
      <c r="I3802"/>
      <c r="J3802"/>
      <c r="K3802"/>
    </row>
    <row r="3803" spans="1:11" ht="15">
      <c r="A3803"/>
      <c r="B3803"/>
      <c r="C3803"/>
      <c r="D3803"/>
      <c r="E3803"/>
      <c r="F3803"/>
      <c r="G3803"/>
      <c r="H3803"/>
      <c r="I3803"/>
      <c r="J3803"/>
      <c r="K3803"/>
    </row>
    <row r="3804" spans="1:11" ht="15">
      <c r="A3804"/>
      <c r="B3804"/>
      <c r="C3804"/>
      <c r="D3804"/>
      <c r="E3804"/>
      <c r="F3804"/>
      <c r="G3804"/>
      <c r="H3804"/>
      <c r="I3804"/>
      <c r="J3804"/>
      <c r="K3804"/>
    </row>
    <row r="3805" spans="1:11" ht="15">
      <c r="A3805"/>
      <c r="B3805"/>
      <c r="C3805"/>
      <c r="D3805"/>
      <c r="E3805"/>
      <c r="F3805"/>
      <c r="G3805"/>
      <c r="H3805"/>
      <c r="I3805"/>
      <c r="J3805"/>
      <c r="K3805"/>
    </row>
    <row r="3806" spans="1:11" ht="15">
      <c r="A3806"/>
      <c r="B3806"/>
      <c r="C3806"/>
      <c r="D3806"/>
      <c r="E3806"/>
      <c r="F3806"/>
      <c r="G3806"/>
      <c r="H3806"/>
      <c r="I3806"/>
      <c r="J3806"/>
      <c r="K3806"/>
    </row>
    <row r="3807" spans="1:11" ht="15">
      <c r="A3807"/>
      <c r="B3807"/>
      <c r="C3807"/>
      <c r="D3807"/>
      <c r="E3807"/>
      <c r="F3807"/>
      <c r="G3807"/>
      <c r="H3807"/>
      <c r="I3807"/>
      <c r="J3807"/>
      <c r="K3807"/>
    </row>
    <row r="3808" spans="1:11" ht="15">
      <c r="A3808"/>
      <c r="B3808"/>
      <c r="C3808"/>
      <c r="D3808"/>
      <c r="E3808"/>
      <c r="F3808"/>
      <c r="G3808"/>
      <c r="H3808"/>
      <c r="I3808"/>
      <c r="J3808"/>
      <c r="K3808"/>
    </row>
    <row r="3809" spans="1:11" ht="15">
      <c r="A3809"/>
      <c r="B3809"/>
      <c r="C3809"/>
      <c r="D3809"/>
      <c r="E3809"/>
      <c r="F3809"/>
      <c r="G3809"/>
      <c r="H3809"/>
      <c r="I3809"/>
      <c r="J3809"/>
      <c r="K3809"/>
    </row>
    <row r="3810" spans="1:11" ht="15">
      <c r="A3810"/>
      <c r="B3810"/>
      <c r="C3810"/>
      <c r="D3810"/>
      <c r="E3810"/>
      <c r="F3810"/>
      <c r="G3810"/>
      <c r="H3810"/>
      <c r="I3810"/>
      <c r="J3810"/>
      <c r="K3810"/>
    </row>
    <row r="3811" spans="1:11" ht="15">
      <c r="A3811"/>
      <c r="B3811"/>
      <c r="C3811"/>
      <c r="D3811"/>
      <c r="E3811"/>
      <c r="F3811"/>
      <c r="G3811"/>
      <c r="H3811"/>
      <c r="I3811"/>
      <c r="J3811"/>
      <c r="K3811"/>
    </row>
    <row r="3812" spans="1:11" ht="15">
      <c r="A3812"/>
      <c r="B3812"/>
      <c r="C3812"/>
      <c r="D3812"/>
      <c r="E3812"/>
      <c r="F3812"/>
      <c r="G3812"/>
      <c r="H3812"/>
      <c r="I3812"/>
      <c r="J3812"/>
      <c r="K3812"/>
    </row>
    <row r="3813" spans="1:11" ht="15">
      <c r="A3813"/>
      <c r="B3813"/>
      <c r="C3813"/>
      <c r="D3813"/>
      <c r="E3813"/>
      <c r="F3813"/>
      <c r="G3813"/>
      <c r="H3813"/>
      <c r="I3813"/>
      <c r="J3813"/>
      <c r="K3813"/>
    </row>
    <row r="3814" spans="1:11" ht="15">
      <c r="A3814"/>
      <c r="B3814"/>
      <c r="C3814"/>
      <c r="D3814"/>
      <c r="E3814"/>
      <c r="F3814"/>
      <c r="G3814"/>
      <c r="H3814"/>
      <c r="I3814"/>
      <c r="J3814"/>
      <c r="K3814"/>
    </row>
    <row r="3815" spans="1:11" ht="15">
      <c r="A3815"/>
      <c r="B3815"/>
      <c r="C3815"/>
      <c r="D3815"/>
      <c r="E3815"/>
      <c r="F3815"/>
      <c r="G3815"/>
      <c r="H3815"/>
      <c r="I3815"/>
      <c r="J3815"/>
      <c r="K3815"/>
    </row>
    <row r="3816" spans="1:11" ht="15">
      <c r="A3816"/>
      <c r="B3816"/>
      <c r="C3816"/>
      <c r="D3816"/>
      <c r="E3816"/>
      <c r="F3816"/>
      <c r="G3816"/>
      <c r="H3816"/>
      <c r="I3816"/>
      <c r="J3816"/>
      <c r="K3816"/>
    </row>
    <row r="3817" spans="1:11" ht="15">
      <c r="A3817"/>
      <c r="B3817"/>
      <c r="C3817"/>
      <c r="D3817"/>
      <c r="E3817"/>
      <c r="F3817"/>
      <c r="G3817"/>
      <c r="H3817"/>
      <c r="I3817"/>
      <c r="J3817"/>
      <c r="K3817"/>
    </row>
    <row r="3818" spans="1:11" ht="15">
      <c r="A3818"/>
      <c r="B3818"/>
      <c r="C3818"/>
      <c r="D3818"/>
      <c r="E3818"/>
      <c r="F3818"/>
      <c r="G3818"/>
      <c r="H3818"/>
      <c r="I3818"/>
      <c r="J3818"/>
      <c r="K3818"/>
    </row>
    <row r="3819" spans="1:11" ht="15">
      <c r="A3819"/>
      <c r="B3819"/>
      <c r="C3819"/>
      <c r="D3819"/>
      <c r="E3819"/>
      <c r="F3819"/>
      <c r="G3819"/>
      <c r="H3819"/>
      <c r="I3819"/>
      <c r="J3819"/>
      <c r="K3819"/>
    </row>
    <row r="3820" spans="1:11" ht="15">
      <c r="A3820"/>
      <c r="B3820"/>
      <c r="C3820"/>
      <c r="D3820"/>
      <c r="E3820"/>
      <c r="F3820"/>
      <c r="G3820"/>
      <c r="H3820"/>
      <c r="I3820"/>
      <c r="J3820"/>
      <c r="K3820"/>
    </row>
    <row r="3821" spans="1:11" ht="15">
      <c r="A3821"/>
      <c r="B3821"/>
      <c r="C3821"/>
      <c r="D3821"/>
      <c r="E3821"/>
      <c r="F3821"/>
      <c r="G3821"/>
      <c r="H3821"/>
      <c r="I3821"/>
      <c r="J3821"/>
      <c r="K3821"/>
    </row>
    <row r="3822" spans="1:11" ht="15">
      <c r="A3822"/>
      <c r="B3822"/>
      <c r="C3822"/>
      <c r="D3822"/>
      <c r="E3822"/>
      <c r="F3822"/>
      <c r="G3822"/>
      <c r="H3822"/>
      <c r="I3822"/>
      <c r="J3822"/>
      <c r="K3822"/>
    </row>
    <row r="3823" spans="1:11" ht="15">
      <c r="A3823"/>
      <c r="B3823"/>
      <c r="C3823"/>
      <c r="D3823"/>
      <c r="E3823"/>
      <c r="F3823"/>
      <c r="G3823"/>
      <c r="H3823"/>
      <c r="I3823"/>
      <c r="J3823"/>
      <c r="K3823"/>
    </row>
    <row r="3824" spans="1:11" ht="15">
      <c r="A3824"/>
      <c r="B3824"/>
      <c r="C3824"/>
      <c r="D3824"/>
      <c r="E3824"/>
      <c r="F3824"/>
      <c r="G3824"/>
      <c r="H3824"/>
      <c r="I3824"/>
      <c r="J3824"/>
      <c r="K3824"/>
    </row>
    <row r="3825" spans="1:11" ht="15">
      <c r="A3825"/>
      <c r="B3825"/>
      <c r="C3825"/>
      <c r="D3825"/>
      <c r="E3825"/>
      <c r="F3825"/>
      <c r="G3825"/>
      <c r="H3825"/>
      <c r="I3825"/>
      <c r="J3825"/>
      <c r="K3825"/>
    </row>
    <row r="3826" spans="1:11" ht="15">
      <c r="A3826"/>
      <c r="B3826"/>
      <c r="C3826"/>
      <c r="D3826"/>
      <c r="E3826"/>
      <c r="F3826"/>
      <c r="G3826"/>
      <c r="H3826"/>
      <c r="I3826"/>
      <c r="J3826"/>
      <c r="K3826"/>
    </row>
    <row r="3827" spans="1:11" ht="15">
      <c r="A3827"/>
      <c r="B3827"/>
      <c r="C3827"/>
      <c r="D3827"/>
      <c r="E3827"/>
      <c r="F3827"/>
      <c r="G3827"/>
      <c r="H3827"/>
      <c r="I3827"/>
      <c r="J3827"/>
      <c r="K3827"/>
    </row>
    <row r="3828" spans="1:11" ht="15">
      <c r="A3828"/>
      <c r="B3828"/>
      <c r="C3828"/>
      <c r="D3828"/>
      <c r="E3828"/>
      <c r="F3828"/>
      <c r="G3828"/>
      <c r="H3828"/>
      <c r="I3828"/>
      <c r="J3828"/>
      <c r="K3828"/>
    </row>
    <row r="3829" spans="1:11" ht="15">
      <c r="A3829"/>
      <c r="B3829"/>
      <c r="C3829"/>
      <c r="D3829"/>
      <c r="E3829"/>
      <c r="F3829"/>
      <c r="G3829"/>
      <c r="H3829"/>
      <c r="I3829"/>
      <c r="J3829"/>
      <c r="K3829"/>
    </row>
    <row r="3830" spans="1:11" ht="15">
      <c r="A3830"/>
      <c r="B3830"/>
      <c r="C3830"/>
      <c r="D3830"/>
      <c r="E3830"/>
      <c r="F3830"/>
      <c r="G3830"/>
      <c r="H3830"/>
      <c r="I3830"/>
      <c r="J3830"/>
      <c r="K3830"/>
    </row>
    <row r="3831" spans="1:11" ht="15">
      <c r="A3831"/>
      <c r="B3831"/>
      <c r="C3831"/>
      <c r="D3831"/>
      <c r="E3831"/>
      <c r="F3831"/>
      <c r="G3831"/>
      <c r="H3831"/>
      <c r="I3831"/>
      <c r="J3831"/>
      <c r="K3831"/>
    </row>
    <row r="3832" spans="1:11" ht="15">
      <c r="A3832"/>
      <c r="B3832"/>
      <c r="C3832"/>
      <c r="D3832"/>
      <c r="E3832"/>
      <c r="F3832"/>
      <c r="G3832"/>
      <c r="H3832"/>
      <c r="I3832"/>
      <c r="J3832"/>
      <c r="K3832"/>
    </row>
    <row r="3833" spans="1:11" ht="15">
      <c r="A3833"/>
      <c r="B3833"/>
      <c r="C3833"/>
      <c r="D3833"/>
      <c r="E3833"/>
      <c r="F3833"/>
      <c r="G3833"/>
      <c r="H3833"/>
      <c r="I3833"/>
      <c r="J3833"/>
      <c r="K3833"/>
    </row>
    <row r="3834" spans="1:11" ht="15">
      <c r="A3834"/>
      <c r="B3834"/>
      <c r="C3834"/>
      <c r="D3834"/>
      <c r="E3834"/>
      <c r="F3834"/>
      <c r="G3834"/>
      <c r="H3834"/>
      <c r="I3834"/>
      <c r="J3834"/>
      <c r="K3834"/>
    </row>
    <row r="3835" spans="1:11" ht="15">
      <c r="A3835"/>
      <c r="B3835"/>
      <c r="C3835"/>
      <c r="D3835"/>
      <c r="E3835"/>
      <c r="F3835"/>
      <c r="G3835"/>
      <c r="H3835"/>
      <c r="I3835"/>
      <c r="J3835"/>
      <c r="K3835"/>
    </row>
    <row r="3836" spans="1:11" ht="15">
      <c r="A3836"/>
      <c r="B3836"/>
      <c r="C3836"/>
      <c r="D3836"/>
      <c r="E3836"/>
      <c r="F3836"/>
      <c r="G3836"/>
      <c r="H3836"/>
      <c r="I3836"/>
      <c r="J3836"/>
      <c r="K3836"/>
    </row>
    <row r="3837" spans="1:11" ht="15">
      <c r="A3837"/>
      <c r="B3837"/>
      <c r="C3837"/>
      <c r="D3837"/>
      <c r="E3837"/>
      <c r="F3837"/>
      <c r="G3837"/>
      <c r="H3837"/>
      <c r="I3837"/>
      <c r="J3837"/>
      <c r="K3837"/>
    </row>
    <row r="3838" spans="1:11" ht="15">
      <c r="A3838"/>
      <c r="B3838"/>
      <c r="C3838"/>
      <c r="D3838"/>
      <c r="E3838"/>
      <c r="F3838"/>
      <c r="G3838"/>
      <c r="H3838"/>
      <c r="I3838"/>
      <c r="J3838"/>
      <c r="K3838"/>
    </row>
    <row r="3839" spans="1:11" ht="15">
      <c r="A3839"/>
      <c r="B3839"/>
      <c r="C3839"/>
      <c r="D3839"/>
      <c r="E3839"/>
      <c r="F3839"/>
      <c r="G3839"/>
      <c r="H3839"/>
      <c r="I3839"/>
      <c r="J3839"/>
      <c r="K3839"/>
    </row>
    <row r="3840" spans="1:11" ht="15">
      <c r="A3840"/>
      <c r="B3840"/>
      <c r="C3840"/>
      <c r="D3840"/>
      <c r="E3840"/>
      <c r="F3840"/>
      <c r="G3840"/>
      <c r="H3840"/>
      <c r="I3840"/>
      <c r="J3840"/>
      <c r="K3840"/>
    </row>
    <row r="3841" spans="1:11" ht="15">
      <c r="A3841"/>
      <c r="B3841"/>
      <c r="C3841"/>
      <c r="D3841"/>
      <c r="E3841"/>
      <c r="F3841"/>
      <c r="G3841"/>
      <c r="H3841"/>
      <c r="I3841"/>
      <c r="J3841"/>
      <c r="K3841"/>
    </row>
    <row r="3842" spans="1:11" ht="15">
      <c r="A3842"/>
      <c r="B3842"/>
      <c r="C3842"/>
      <c r="D3842"/>
      <c r="E3842"/>
      <c r="F3842"/>
      <c r="G3842"/>
      <c r="H3842"/>
      <c r="I3842"/>
      <c r="J3842"/>
      <c r="K3842"/>
    </row>
    <row r="3843" spans="1:11" ht="15">
      <c r="A3843"/>
      <c r="B3843"/>
      <c r="C3843"/>
      <c r="D3843"/>
      <c r="E3843"/>
      <c r="F3843"/>
      <c r="G3843"/>
      <c r="H3843"/>
      <c r="I3843"/>
      <c r="J3843"/>
      <c r="K3843"/>
    </row>
    <row r="3844" spans="1:11" ht="15">
      <c r="A3844"/>
      <c r="B3844"/>
      <c r="C3844"/>
      <c r="D3844"/>
      <c r="E3844"/>
      <c r="F3844"/>
      <c r="G3844"/>
      <c r="H3844"/>
      <c r="I3844"/>
      <c r="J3844"/>
      <c r="K3844"/>
    </row>
    <row r="3845" spans="1:11" ht="15">
      <c r="A3845"/>
      <c r="B3845"/>
      <c r="C3845"/>
      <c r="D3845"/>
      <c r="E3845"/>
      <c r="F3845"/>
      <c r="G3845"/>
      <c r="H3845"/>
      <c r="I3845"/>
      <c r="J3845"/>
      <c r="K3845"/>
    </row>
    <row r="3846" spans="1:11" ht="15">
      <c r="A3846"/>
      <c r="B3846"/>
      <c r="C3846"/>
      <c r="D3846"/>
      <c r="E3846"/>
      <c r="F3846"/>
      <c r="G3846"/>
      <c r="H3846"/>
      <c r="I3846"/>
      <c r="J3846"/>
      <c r="K3846"/>
    </row>
    <row r="3847" spans="1:11" ht="15">
      <c r="A3847"/>
      <c r="B3847"/>
      <c r="C3847"/>
      <c r="D3847"/>
      <c r="E3847"/>
      <c r="F3847"/>
      <c r="G3847"/>
      <c r="H3847"/>
      <c r="I3847"/>
      <c r="J3847"/>
      <c r="K3847"/>
    </row>
    <row r="3848" spans="1:11" ht="15">
      <c r="A3848"/>
      <c r="B3848"/>
      <c r="C3848"/>
      <c r="D3848"/>
      <c r="E3848"/>
      <c r="F3848"/>
      <c r="G3848"/>
      <c r="H3848"/>
      <c r="I3848"/>
      <c r="J3848"/>
      <c r="K3848"/>
    </row>
    <row r="3849" spans="1:11" ht="15">
      <c r="A3849"/>
      <c r="B3849"/>
      <c r="C3849"/>
      <c r="D3849"/>
      <c r="E3849"/>
      <c r="F3849"/>
      <c r="G3849"/>
      <c r="H3849"/>
      <c r="I3849"/>
      <c r="J3849"/>
      <c r="K3849"/>
    </row>
    <row r="3850" spans="1:11" ht="15">
      <c r="A3850"/>
      <c r="B3850"/>
      <c r="C3850"/>
      <c r="D3850"/>
      <c r="E3850"/>
      <c r="F3850"/>
      <c r="G3850"/>
      <c r="H3850"/>
      <c r="I3850"/>
      <c r="J3850"/>
      <c r="K3850"/>
    </row>
    <row r="3851" spans="1:11" ht="15">
      <c r="A3851"/>
      <c r="B3851"/>
      <c r="C3851"/>
      <c r="D3851"/>
      <c r="E3851"/>
      <c r="F3851"/>
      <c r="G3851"/>
      <c r="H3851"/>
      <c r="I3851"/>
      <c r="J3851"/>
      <c r="K3851"/>
    </row>
    <row r="3852" spans="1:11" ht="15">
      <c r="A3852"/>
      <c r="B3852"/>
      <c r="C3852"/>
      <c r="D3852"/>
      <c r="E3852"/>
      <c r="F3852"/>
      <c r="G3852"/>
      <c r="H3852"/>
      <c r="I3852"/>
      <c r="J3852"/>
      <c r="K3852"/>
    </row>
    <row r="3853" spans="1:11" ht="15">
      <c r="A3853"/>
      <c r="B3853"/>
      <c r="C3853"/>
      <c r="D3853"/>
      <c r="E3853"/>
      <c r="F3853"/>
      <c r="G3853"/>
      <c r="H3853"/>
      <c r="I3853"/>
      <c r="J3853"/>
      <c r="K3853"/>
    </row>
    <row r="3854" spans="1:11" ht="15">
      <c r="A3854"/>
      <c r="B3854"/>
      <c r="C3854"/>
      <c r="D3854"/>
      <c r="E3854"/>
      <c r="F3854"/>
      <c r="G3854"/>
      <c r="H3854"/>
      <c r="I3854"/>
      <c r="J3854"/>
      <c r="K3854"/>
    </row>
    <row r="3855" spans="1:11" ht="15">
      <c r="A3855"/>
      <c r="B3855"/>
      <c r="C3855"/>
      <c r="D3855"/>
      <c r="E3855"/>
      <c r="F3855"/>
      <c r="G3855"/>
      <c r="H3855"/>
      <c r="I3855"/>
      <c r="J3855"/>
      <c r="K3855"/>
    </row>
    <row r="3856" spans="1:11" ht="15">
      <c r="A3856"/>
      <c r="B3856"/>
      <c r="C3856"/>
      <c r="D3856"/>
      <c r="E3856"/>
      <c r="F3856"/>
      <c r="G3856"/>
      <c r="H3856"/>
      <c r="I3856"/>
      <c r="J3856"/>
      <c r="K3856"/>
    </row>
    <row r="3857" spans="1:11" ht="15">
      <c r="A3857"/>
      <c r="B3857"/>
      <c r="C3857"/>
      <c r="D3857"/>
      <c r="E3857"/>
      <c r="F3857"/>
      <c r="G3857"/>
      <c r="H3857"/>
      <c r="I3857"/>
      <c r="J3857"/>
      <c r="K3857"/>
    </row>
    <row r="3858" spans="1:11" ht="15">
      <c r="A3858"/>
      <c r="B3858"/>
      <c r="C3858"/>
      <c r="D3858"/>
      <c r="E3858"/>
      <c r="F3858"/>
      <c r="G3858"/>
      <c r="H3858"/>
      <c r="I3858"/>
      <c r="J3858"/>
      <c r="K3858"/>
    </row>
    <row r="3859" spans="1:11" ht="15">
      <c r="A3859"/>
      <c r="B3859"/>
      <c r="C3859"/>
      <c r="D3859"/>
      <c r="E3859"/>
      <c r="F3859"/>
      <c r="G3859"/>
      <c r="H3859"/>
      <c r="I3859"/>
      <c r="J3859"/>
      <c r="K3859"/>
    </row>
    <row r="3860" spans="1:11" ht="15">
      <c r="A3860"/>
      <c r="B3860"/>
      <c r="C3860"/>
      <c r="D3860"/>
      <c r="E3860"/>
      <c r="F3860"/>
      <c r="G3860"/>
      <c r="H3860"/>
      <c r="I3860"/>
      <c r="J3860"/>
      <c r="K3860"/>
    </row>
    <row r="3861" spans="1:11" ht="15">
      <c r="A3861"/>
      <c r="B3861"/>
      <c r="C3861"/>
      <c r="D3861"/>
      <c r="E3861"/>
      <c r="F3861"/>
      <c r="G3861"/>
      <c r="H3861"/>
      <c r="I3861"/>
      <c r="J3861"/>
      <c r="K3861"/>
    </row>
    <row r="3862" spans="1:11" ht="15">
      <c r="A3862"/>
      <c r="B3862"/>
      <c r="C3862"/>
      <c r="D3862"/>
      <c r="E3862"/>
      <c r="F3862"/>
      <c r="G3862"/>
      <c r="H3862"/>
      <c r="I3862"/>
      <c r="J3862"/>
      <c r="K3862"/>
    </row>
    <row r="3863" spans="1:11" ht="15">
      <c r="A3863"/>
      <c r="B3863"/>
      <c r="C3863"/>
      <c r="D3863"/>
      <c r="E3863"/>
      <c r="F3863"/>
      <c r="G3863"/>
      <c r="H3863"/>
      <c r="I3863"/>
      <c r="J3863"/>
      <c r="K3863"/>
    </row>
    <row r="3864" spans="1:11" ht="15">
      <c r="A3864"/>
      <c r="B3864"/>
      <c r="C3864"/>
      <c r="D3864"/>
      <c r="E3864"/>
      <c r="F3864"/>
      <c r="G3864"/>
      <c r="H3864"/>
      <c r="I3864"/>
      <c r="J3864"/>
      <c r="K3864"/>
    </row>
    <row r="3865" spans="1:11" ht="15">
      <c r="A3865"/>
      <c r="B3865"/>
      <c r="C3865"/>
      <c r="D3865"/>
      <c r="E3865"/>
      <c r="F3865"/>
      <c r="G3865"/>
      <c r="H3865"/>
      <c r="I3865"/>
      <c r="J3865"/>
      <c r="K3865"/>
    </row>
    <row r="3866" spans="1:11" ht="15">
      <c r="A3866"/>
      <c r="B3866"/>
      <c r="C3866"/>
      <c r="D3866"/>
      <c r="E3866"/>
      <c r="F3866"/>
      <c r="G3866"/>
      <c r="H3866"/>
      <c r="I3866"/>
      <c r="J3866"/>
      <c r="K3866"/>
    </row>
    <row r="3867" spans="1:11" ht="15">
      <c r="A3867"/>
      <c r="B3867"/>
      <c r="C3867"/>
      <c r="D3867"/>
      <c r="E3867"/>
      <c r="F3867"/>
      <c r="G3867"/>
      <c r="H3867"/>
      <c r="I3867"/>
      <c r="J3867"/>
      <c r="K3867"/>
    </row>
    <row r="3868" spans="1:11" ht="15">
      <c r="A3868"/>
      <c r="B3868"/>
      <c r="C3868"/>
      <c r="D3868"/>
      <c r="E3868"/>
      <c r="F3868"/>
      <c r="G3868"/>
      <c r="H3868"/>
      <c r="I3868"/>
      <c r="J3868"/>
      <c r="K3868"/>
    </row>
    <row r="3869" spans="1:11" ht="15">
      <c r="A3869"/>
      <c r="B3869"/>
      <c r="C3869"/>
      <c r="D3869"/>
      <c r="E3869"/>
      <c r="F3869"/>
      <c r="G3869"/>
      <c r="H3869"/>
      <c r="I3869"/>
      <c r="J3869"/>
      <c r="K3869"/>
    </row>
    <row r="3870" spans="1:11" ht="15">
      <c r="A3870"/>
      <c r="B3870"/>
      <c r="C3870"/>
      <c r="D3870"/>
      <c r="E3870"/>
      <c r="F3870"/>
      <c r="G3870"/>
      <c r="H3870"/>
      <c r="I3870"/>
      <c r="J3870"/>
      <c r="K3870"/>
    </row>
    <row r="3871" spans="1:11" ht="15">
      <c r="A3871"/>
      <c r="B3871"/>
      <c r="C3871"/>
      <c r="D3871"/>
      <c r="E3871"/>
      <c r="F3871"/>
      <c r="G3871"/>
      <c r="H3871"/>
      <c r="I3871"/>
      <c r="J3871"/>
      <c r="K3871"/>
    </row>
    <row r="3872" spans="1:11" ht="15">
      <c r="A3872"/>
      <c r="B3872"/>
      <c r="C3872"/>
      <c r="D3872"/>
      <c r="E3872"/>
      <c r="F3872"/>
      <c r="G3872"/>
      <c r="H3872"/>
      <c r="I3872"/>
      <c r="J3872"/>
      <c r="K3872"/>
    </row>
    <row r="3873" spans="1:11" ht="15">
      <c r="A3873"/>
      <c r="B3873"/>
      <c r="C3873"/>
      <c r="D3873"/>
      <c r="E3873"/>
      <c r="F3873"/>
      <c r="G3873"/>
      <c r="H3873"/>
      <c r="I3873"/>
      <c r="J3873"/>
      <c r="K3873"/>
    </row>
    <row r="3874" spans="1:11" ht="15">
      <c r="A3874"/>
      <c r="B3874"/>
      <c r="C3874"/>
      <c r="D3874"/>
      <c r="E3874"/>
      <c r="F3874"/>
      <c r="G3874"/>
      <c r="H3874"/>
      <c r="I3874"/>
      <c r="J3874"/>
      <c r="K3874"/>
    </row>
    <row r="3875" spans="1:11" ht="15">
      <c r="A3875"/>
      <c r="B3875"/>
      <c r="C3875"/>
      <c r="D3875"/>
      <c r="E3875"/>
      <c r="F3875"/>
      <c r="G3875"/>
      <c r="H3875"/>
      <c r="I3875"/>
      <c r="J3875"/>
      <c r="K3875"/>
    </row>
    <row r="3876" spans="1:11" ht="15">
      <c r="A3876"/>
      <c r="B3876"/>
      <c r="C3876"/>
      <c r="D3876"/>
      <c r="E3876"/>
      <c r="F3876"/>
      <c r="G3876"/>
      <c r="H3876"/>
      <c r="I3876"/>
      <c r="J3876"/>
      <c r="K3876"/>
    </row>
    <row r="3877" spans="1:11" ht="15">
      <c r="A3877"/>
      <c r="B3877"/>
      <c r="C3877"/>
      <c r="D3877"/>
      <c r="E3877"/>
      <c r="F3877"/>
      <c r="G3877"/>
      <c r="H3877"/>
      <c r="I3877"/>
      <c r="J3877"/>
      <c r="K3877"/>
    </row>
    <row r="3878" spans="1:11" ht="15">
      <c r="A3878"/>
      <c r="B3878"/>
      <c r="C3878"/>
      <c r="D3878"/>
      <c r="E3878"/>
      <c r="F3878"/>
      <c r="G3878"/>
      <c r="H3878"/>
      <c r="I3878"/>
      <c r="J3878"/>
      <c r="K3878"/>
    </row>
    <row r="3879" spans="1:11" ht="15">
      <c r="A3879"/>
      <c r="B3879"/>
      <c r="C3879"/>
      <c r="D3879"/>
      <c r="E3879"/>
      <c r="F3879"/>
      <c r="G3879"/>
      <c r="H3879"/>
      <c r="I3879"/>
      <c r="J3879"/>
      <c r="K3879"/>
    </row>
    <row r="3880" spans="1:11" ht="15">
      <c r="A3880"/>
      <c r="B3880"/>
      <c r="C3880"/>
      <c r="D3880"/>
      <c r="E3880"/>
      <c r="F3880"/>
      <c r="G3880"/>
      <c r="H3880"/>
      <c r="I3880"/>
      <c r="J3880"/>
      <c r="K3880"/>
    </row>
    <row r="3881" spans="1:11" ht="15">
      <c r="A3881"/>
      <c r="B3881"/>
      <c r="C3881"/>
      <c r="D3881"/>
      <c r="E3881"/>
      <c r="F3881"/>
      <c r="G3881"/>
      <c r="H3881"/>
      <c r="I3881"/>
      <c r="J3881"/>
      <c r="K3881"/>
    </row>
    <row r="3882" spans="1:11" ht="15">
      <c r="A3882"/>
      <c r="B3882"/>
      <c r="C3882"/>
      <c r="D3882"/>
      <c r="E3882"/>
      <c r="F3882"/>
      <c r="G3882"/>
      <c r="H3882"/>
      <c r="I3882"/>
      <c r="J3882"/>
      <c r="K3882"/>
    </row>
    <row r="3883" spans="1:11" ht="15">
      <c r="A3883"/>
      <c r="B3883"/>
      <c r="C3883"/>
      <c r="D3883"/>
      <c r="E3883"/>
      <c r="F3883"/>
      <c r="G3883"/>
      <c r="H3883"/>
      <c r="I3883"/>
      <c r="J3883"/>
      <c r="K3883"/>
    </row>
    <row r="3884" spans="1:11" ht="15">
      <c r="A3884"/>
      <c r="B3884"/>
      <c r="C3884"/>
      <c r="D3884"/>
      <c r="E3884"/>
      <c r="F3884"/>
      <c r="G3884"/>
      <c r="H3884"/>
      <c r="I3884"/>
      <c r="J3884"/>
      <c r="K3884"/>
    </row>
    <row r="3885" spans="1:11" ht="15">
      <c r="A3885"/>
      <c r="B3885"/>
      <c r="C3885"/>
      <c r="D3885"/>
      <c r="E3885"/>
      <c r="F3885"/>
      <c r="G3885"/>
      <c r="H3885"/>
      <c r="I3885"/>
      <c r="J3885"/>
      <c r="K3885"/>
    </row>
    <row r="3886" spans="1:11" ht="15">
      <c r="A3886"/>
      <c r="B3886"/>
      <c r="C3886"/>
      <c r="D3886"/>
      <c r="E3886"/>
      <c r="F3886"/>
      <c r="G3886"/>
      <c r="H3886"/>
      <c r="I3886"/>
      <c r="J3886"/>
      <c r="K3886"/>
    </row>
    <row r="3887" spans="1:11" ht="15">
      <c r="A3887"/>
      <c r="B3887"/>
      <c r="C3887"/>
      <c r="D3887"/>
      <c r="E3887"/>
      <c r="F3887"/>
      <c r="G3887"/>
      <c r="H3887"/>
      <c r="I3887"/>
      <c r="J3887"/>
      <c r="K3887"/>
    </row>
    <row r="3888" spans="1:11" ht="15">
      <c r="A3888"/>
      <c r="B3888"/>
      <c r="C3888"/>
      <c r="D3888"/>
      <c r="E3888"/>
      <c r="F3888"/>
      <c r="G3888"/>
      <c r="H3888"/>
      <c r="I3888"/>
      <c r="J3888"/>
      <c r="K3888"/>
    </row>
    <row r="3889" spans="1:11" ht="15">
      <c r="A3889"/>
      <c r="B3889"/>
      <c r="C3889"/>
      <c r="D3889"/>
      <c r="E3889"/>
      <c r="F3889"/>
      <c r="G3889"/>
      <c r="H3889"/>
      <c r="I3889"/>
      <c r="J3889"/>
      <c r="K3889"/>
    </row>
    <row r="3890" spans="1:11" ht="15">
      <c r="A3890"/>
      <c r="B3890"/>
      <c r="C3890"/>
      <c r="D3890"/>
      <c r="E3890"/>
      <c r="F3890"/>
      <c r="G3890"/>
      <c r="H3890"/>
      <c r="I3890"/>
      <c r="J3890"/>
      <c r="K3890"/>
    </row>
    <row r="3891" spans="1:11" ht="15">
      <c r="A3891"/>
      <c r="B3891"/>
      <c r="C3891"/>
      <c r="D3891"/>
      <c r="E3891"/>
      <c r="F3891"/>
      <c r="G3891"/>
      <c r="H3891"/>
      <c r="I3891"/>
      <c r="J3891"/>
      <c r="K3891"/>
    </row>
    <row r="3892" spans="1:11" ht="15">
      <c r="A3892"/>
      <c r="B3892"/>
      <c r="C3892"/>
      <c r="D3892"/>
      <c r="E3892"/>
      <c r="F3892"/>
      <c r="G3892"/>
      <c r="H3892"/>
      <c r="I3892"/>
      <c r="J3892"/>
      <c r="K3892"/>
    </row>
    <row r="3893" spans="1:11" ht="15">
      <c r="A3893"/>
      <c r="B3893"/>
      <c r="C3893"/>
      <c r="D3893"/>
      <c r="E3893"/>
      <c r="F3893"/>
      <c r="G3893"/>
      <c r="H3893"/>
      <c r="I3893"/>
      <c r="J3893"/>
      <c r="K3893"/>
    </row>
    <row r="3894" spans="1:11" ht="15">
      <c r="A3894"/>
      <c r="B3894"/>
      <c r="C3894"/>
      <c r="D3894"/>
      <c r="E3894"/>
      <c r="F3894"/>
      <c r="G3894"/>
      <c r="H3894"/>
      <c r="I3894"/>
      <c r="J3894"/>
      <c r="K3894"/>
    </row>
    <row r="3895" spans="1:11" ht="15">
      <c r="A3895"/>
      <c r="B3895"/>
      <c r="C3895"/>
      <c r="D3895"/>
      <c r="E3895"/>
      <c r="F3895"/>
      <c r="G3895"/>
      <c r="H3895"/>
      <c r="I3895"/>
      <c r="J3895"/>
      <c r="K3895"/>
    </row>
    <row r="3896" spans="1:11" ht="15">
      <c r="A3896"/>
      <c r="B3896"/>
      <c r="C3896"/>
      <c r="D3896"/>
      <c r="E3896"/>
      <c r="F3896"/>
      <c r="G3896"/>
      <c r="H3896"/>
      <c r="I3896"/>
      <c r="J3896"/>
      <c r="K3896"/>
    </row>
    <row r="3897" spans="1:11" ht="15">
      <c r="A3897"/>
      <c r="B3897"/>
      <c r="C3897"/>
      <c r="D3897"/>
      <c r="E3897"/>
      <c r="F3897"/>
      <c r="G3897"/>
      <c r="H3897"/>
      <c r="I3897"/>
      <c r="J3897"/>
      <c r="K3897"/>
    </row>
    <row r="3898" spans="1:11" ht="15">
      <c r="A3898"/>
      <c r="B3898"/>
      <c r="C3898"/>
      <c r="D3898"/>
      <c r="E3898"/>
      <c r="F3898"/>
      <c r="G3898"/>
      <c r="H3898"/>
      <c r="I3898"/>
      <c r="J3898"/>
      <c r="K3898"/>
    </row>
    <row r="3899" spans="1:11" ht="15">
      <c r="A3899"/>
      <c r="B3899"/>
      <c r="C3899"/>
      <c r="D3899"/>
      <c r="E3899"/>
      <c r="F3899"/>
      <c r="G3899"/>
      <c r="H3899"/>
      <c r="I3899"/>
      <c r="J3899"/>
      <c r="K3899"/>
    </row>
    <row r="3900" spans="1:11" ht="15">
      <c r="A3900"/>
      <c r="B3900"/>
      <c r="C3900"/>
      <c r="D3900"/>
      <c r="E3900"/>
      <c r="F3900"/>
      <c r="G3900"/>
      <c r="H3900"/>
      <c r="I3900"/>
      <c r="J3900"/>
      <c r="K3900"/>
    </row>
    <row r="3901" spans="1:11" ht="15">
      <c r="A3901"/>
      <c r="B3901"/>
      <c r="C3901"/>
      <c r="D3901"/>
      <c r="E3901"/>
      <c r="F3901"/>
      <c r="G3901"/>
      <c r="H3901"/>
      <c r="I3901"/>
      <c r="J3901"/>
      <c r="K3901"/>
    </row>
    <row r="3902" spans="1:11" ht="15">
      <c r="A3902"/>
      <c r="B3902"/>
      <c r="C3902"/>
      <c r="D3902"/>
      <c r="E3902"/>
      <c r="F3902"/>
      <c r="G3902"/>
      <c r="H3902"/>
      <c r="I3902"/>
      <c r="J3902"/>
      <c r="K3902"/>
    </row>
    <row r="3903" spans="1:11" ht="15">
      <c r="A3903"/>
      <c r="B3903"/>
      <c r="C3903"/>
      <c r="D3903"/>
      <c r="E3903"/>
      <c r="F3903"/>
      <c r="G3903"/>
      <c r="H3903"/>
      <c r="I3903"/>
      <c r="J3903"/>
      <c r="K3903"/>
    </row>
    <row r="3904" spans="1:11" ht="15">
      <c r="A3904"/>
      <c r="B3904"/>
      <c r="C3904"/>
      <c r="D3904"/>
      <c r="E3904"/>
      <c r="F3904"/>
      <c r="G3904"/>
      <c r="H3904"/>
      <c r="I3904"/>
      <c r="J3904"/>
      <c r="K3904"/>
    </row>
    <row r="3905" spans="1:11" ht="15">
      <c r="A3905"/>
      <c r="B3905"/>
      <c r="C3905"/>
      <c r="D3905"/>
      <c r="E3905"/>
      <c r="F3905"/>
      <c r="G3905"/>
      <c r="H3905"/>
      <c r="I3905"/>
      <c r="J3905"/>
      <c r="K3905"/>
    </row>
    <row r="3906" spans="1:11" ht="15">
      <c r="A3906"/>
      <c r="B3906"/>
      <c r="C3906"/>
      <c r="D3906"/>
      <c r="E3906"/>
      <c r="F3906"/>
      <c r="G3906"/>
      <c r="H3906"/>
      <c r="I3906"/>
      <c r="J3906"/>
      <c r="K3906"/>
    </row>
    <row r="3907" spans="1:11" ht="15">
      <c r="A3907"/>
      <c r="B3907"/>
      <c r="C3907"/>
      <c r="D3907"/>
      <c r="E3907"/>
      <c r="F3907"/>
      <c r="G3907"/>
      <c r="H3907"/>
      <c r="I3907"/>
      <c r="J3907"/>
      <c r="K3907"/>
    </row>
    <row r="3908" spans="1:11" ht="15">
      <c r="A3908"/>
      <c r="B3908"/>
      <c r="C3908"/>
      <c r="D3908"/>
      <c r="E3908"/>
      <c r="F3908"/>
      <c r="G3908"/>
      <c r="H3908"/>
      <c r="I3908"/>
      <c r="J3908"/>
      <c r="K3908"/>
    </row>
    <row r="3909" spans="1:11" ht="15">
      <c r="A3909"/>
      <c r="B3909"/>
      <c r="C3909"/>
      <c r="D3909"/>
      <c r="E3909"/>
      <c r="F3909"/>
      <c r="G3909"/>
      <c r="H3909"/>
      <c r="I3909"/>
      <c r="J3909"/>
      <c r="K3909"/>
    </row>
    <row r="3910" spans="1:11" ht="15">
      <c r="A3910"/>
      <c r="B3910"/>
      <c r="C3910"/>
      <c r="D3910"/>
      <c r="E3910"/>
      <c r="F3910"/>
      <c r="G3910"/>
      <c r="H3910"/>
      <c r="I3910"/>
      <c r="J3910"/>
      <c r="K3910"/>
    </row>
    <row r="3911" spans="1:11" ht="15">
      <c r="A3911"/>
      <c r="B3911"/>
      <c r="C3911"/>
      <c r="D3911"/>
      <c r="E3911"/>
      <c r="F3911"/>
      <c r="G3911"/>
      <c r="H3911"/>
      <c r="I3911"/>
      <c r="J3911"/>
      <c r="K3911"/>
    </row>
    <row r="3912" spans="1:11" ht="15">
      <c r="A3912"/>
      <c r="B3912"/>
      <c r="C3912"/>
      <c r="D3912"/>
      <c r="E3912"/>
      <c r="F3912"/>
      <c r="G3912"/>
      <c r="H3912"/>
      <c r="I3912"/>
      <c r="J3912"/>
      <c r="K3912"/>
    </row>
    <row r="3913" spans="1:11" ht="15">
      <c r="A3913"/>
      <c r="B3913"/>
      <c r="C3913"/>
      <c r="D3913"/>
      <c r="E3913"/>
      <c r="F3913"/>
      <c r="G3913"/>
      <c r="H3913"/>
      <c r="I3913"/>
      <c r="J3913"/>
      <c r="K3913"/>
    </row>
    <row r="3914" spans="1:11" ht="15">
      <c r="A3914"/>
      <c r="B3914"/>
      <c r="C3914"/>
      <c r="D3914"/>
      <c r="E3914"/>
      <c r="F3914"/>
      <c r="G3914"/>
      <c r="H3914"/>
      <c r="I3914"/>
      <c r="J3914"/>
      <c r="K3914"/>
    </row>
    <row r="3915" spans="1:11" ht="15">
      <c r="A3915"/>
      <c r="B3915"/>
      <c r="C3915"/>
      <c r="D3915"/>
      <c r="E3915"/>
      <c r="F3915"/>
      <c r="G3915"/>
      <c r="H3915"/>
      <c r="I3915"/>
      <c r="J3915"/>
      <c r="K3915"/>
    </row>
    <row r="3916" spans="1:11" ht="15">
      <c r="A3916"/>
      <c r="B3916"/>
      <c r="C3916"/>
      <c r="D3916"/>
      <c r="E3916"/>
      <c r="F3916"/>
      <c r="G3916"/>
      <c r="H3916"/>
      <c r="I3916"/>
      <c r="J3916"/>
      <c r="K3916"/>
    </row>
    <row r="3917" spans="1:11" ht="15">
      <c r="A3917"/>
      <c r="B3917"/>
      <c r="C3917"/>
      <c r="D3917"/>
      <c r="E3917"/>
      <c r="F3917"/>
      <c r="G3917"/>
      <c r="H3917"/>
      <c r="I3917"/>
      <c r="J3917"/>
      <c r="K3917"/>
    </row>
    <row r="3918" spans="1:11" ht="15">
      <c r="A3918"/>
      <c r="B3918"/>
      <c r="C3918"/>
      <c r="D3918"/>
      <c r="E3918"/>
      <c r="F3918"/>
      <c r="G3918"/>
      <c r="H3918"/>
      <c r="I3918"/>
      <c r="J3918"/>
      <c r="K3918"/>
    </row>
    <row r="3919" spans="1:11" ht="15">
      <c r="A3919"/>
      <c r="B3919"/>
      <c r="C3919"/>
      <c r="D3919"/>
      <c r="E3919"/>
      <c r="F3919"/>
      <c r="G3919"/>
      <c r="H3919"/>
      <c r="I3919"/>
      <c r="J3919"/>
      <c r="K3919"/>
    </row>
    <row r="3920" spans="1:11" ht="15">
      <c r="A3920"/>
      <c r="B3920"/>
      <c r="C3920"/>
      <c r="D3920"/>
      <c r="E3920"/>
      <c r="F3920"/>
      <c r="G3920"/>
      <c r="H3920"/>
      <c r="I3920"/>
      <c r="J3920"/>
      <c r="K3920"/>
    </row>
    <row r="3921" spans="1:11" ht="15">
      <c r="A3921"/>
      <c r="B3921"/>
      <c r="C3921"/>
      <c r="D3921"/>
      <c r="E3921"/>
      <c r="F3921"/>
      <c r="G3921"/>
      <c r="H3921"/>
      <c r="I3921"/>
      <c r="J3921"/>
      <c r="K3921"/>
    </row>
    <row r="3922" spans="1:11" ht="15">
      <c r="A3922"/>
      <c r="B3922"/>
      <c r="C3922"/>
      <c r="D3922"/>
      <c r="E3922"/>
      <c r="F3922"/>
      <c r="G3922"/>
      <c r="H3922"/>
      <c r="I3922"/>
      <c r="J3922"/>
      <c r="K3922"/>
    </row>
    <row r="3923" spans="1:11" ht="15">
      <c r="A3923"/>
      <c r="B3923"/>
      <c r="C3923"/>
      <c r="D3923"/>
      <c r="E3923"/>
      <c r="F3923"/>
      <c r="G3923"/>
      <c r="H3923"/>
      <c r="I3923"/>
      <c r="J3923"/>
      <c r="K3923"/>
    </row>
    <row r="3924" spans="1:11" ht="15">
      <c r="A3924"/>
      <c r="B3924"/>
      <c r="C3924"/>
      <c r="D3924"/>
      <c r="E3924"/>
      <c r="F3924"/>
      <c r="G3924"/>
      <c r="H3924"/>
      <c r="I3924"/>
      <c r="J3924"/>
      <c r="K3924"/>
    </row>
    <row r="3925" spans="1:11" ht="15">
      <c r="A3925"/>
      <c r="B3925"/>
      <c r="C3925"/>
      <c r="D3925"/>
      <c r="E3925"/>
      <c r="F3925"/>
      <c r="G3925"/>
      <c r="H3925"/>
      <c r="I3925"/>
      <c r="J3925"/>
      <c r="K3925"/>
    </row>
    <row r="3926" spans="1:11" ht="15">
      <c r="A3926"/>
      <c r="B3926"/>
      <c r="C3926"/>
      <c r="D3926"/>
      <c r="E3926"/>
      <c r="F3926"/>
      <c r="G3926"/>
      <c r="H3926"/>
      <c r="I3926"/>
      <c r="J3926"/>
      <c r="K3926"/>
    </row>
    <row r="3927" spans="1:11" ht="15">
      <c r="A3927"/>
      <c r="B3927"/>
      <c r="C3927"/>
      <c r="D3927"/>
      <c r="E3927"/>
      <c r="F3927"/>
      <c r="G3927"/>
      <c r="H3927"/>
      <c r="I3927"/>
      <c r="J3927"/>
      <c r="K3927"/>
    </row>
    <row r="3928" spans="1:11" ht="15">
      <c r="A3928"/>
      <c r="B3928"/>
      <c r="C3928"/>
      <c r="D3928"/>
      <c r="E3928"/>
      <c r="F3928"/>
      <c r="G3928"/>
      <c r="H3928"/>
      <c r="I3928"/>
      <c r="J3928"/>
      <c r="K3928"/>
    </row>
    <row r="3929" spans="1:11" ht="15">
      <c r="A3929"/>
      <c r="B3929"/>
      <c r="C3929"/>
      <c r="D3929"/>
      <c r="E3929"/>
      <c r="F3929"/>
      <c r="G3929"/>
      <c r="H3929"/>
      <c r="I3929"/>
      <c r="J3929"/>
      <c r="K3929"/>
    </row>
    <row r="3930" spans="1:11" ht="15">
      <c r="A3930"/>
      <c r="B3930"/>
      <c r="C3930"/>
      <c r="D3930"/>
      <c r="E3930"/>
      <c r="F3930"/>
      <c r="G3930"/>
      <c r="H3930"/>
      <c r="I3930"/>
      <c r="J3930"/>
      <c r="K3930"/>
    </row>
    <row r="3931" spans="1:11" ht="15">
      <c r="A3931"/>
      <c r="B3931"/>
      <c r="C3931"/>
      <c r="D3931"/>
      <c r="E3931"/>
      <c r="F3931"/>
      <c r="G3931"/>
      <c r="H3931"/>
      <c r="I3931"/>
      <c r="J3931"/>
      <c r="K3931"/>
    </row>
    <row r="3932" spans="1:11" ht="15">
      <c r="A3932"/>
      <c r="B3932"/>
      <c r="C3932"/>
      <c r="D3932"/>
      <c r="E3932"/>
      <c r="F3932"/>
      <c r="G3932"/>
      <c r="H3932"/>
      <c r="I3932"/>
      <c r="J3932"/>
      <c r="K3932"/>
    </row>
    <row r="3933" spans="1:11" ht="15">
      <c r="A3933"/>
      <c r="B3933"/>
      <c r="C3933"/>
      <c r="D3933"/>
      <c r="E3933"/>
      <c r="F3933"/>
      <c r="G3933"/>
      <c r="H3933"/>
      <c r="I3933"/>
      <c r="J3933"/>
      <c r="K3933"/>
    </row>
    <row r="3934" spans="1:11" ht="15">
      <c r="A3934"/>
      <c r="B3934"/>
      <c r="C3934"/>
      <c r="D3934"/>
      <c r="E3934"/>
      <c r="F3934"/>
      <c r="G3934"/>
      <c r="H3934"/>
      <c r="I3934"/>
      <c r="J3934"/>
      <c r="K3934"/>
    </row>
    <row r="3935" spans="1:11" ht="15">
      <c r="A3935"/>
      <c r="B3935"/>
      <c r="C3935"/>
      <c r="D3935"/>
      <c r="E3935"/>
      <c r="F3935"/>
      <c r="G3935"/>
      <c r="H3935"/>
      <c r="I3935"/>
      <c r="J3935"/>
      <c r="K3935"/>
    </row>
    <row r="3936" spans="1:11" ht="15">
      <c r="A3936"/>
      <c r="B3936"/>
      <c r="C3936"/>
      <c r="D3936"/>
      <c r="E3936"/>
      <c r="F3936"/>
      <c r="G3936"/>
      <c r="H3936"/>
      <c r="I3936"/>
      <c r="J3936"/>
      <c r="K3936"/>
    </row>
    <row r="3937" spans="1:11" ht="15">
      <c r="A3937"/>
      <c r="B3937"/>
      <c r="C3937"/>
      <c r="D3937"/>
      <c r="E3937"/>
      <c r="F3937"/>
      <c r="G3937"/>
      <c r="H3937"/>
      <c r="I3937"/>
      <c r="J3937"/>
      <c r="K3937"/>
    </row>
    <row r="3938" spans="1:11" ht="15">
      <c r="A3938"/>
      <c r="B3938"/>
      <c r="C3938"/>
      <c r="D3938"/>
      <c r="E3938"/>
      <c r="F3938"/>
      <c r="G3938"/>
      <c r="H3938"/>
      <c r="I3938"/>
      <c r="J3938"/>
      <c r="K3938"/>
    </row>
    <row r="3939" spans="1:11" ht="15">
      <c r="A3939"/>
      <c r="B3939"/>
      <c r="C3939"/>
      <c r="D3939"/>
      <c r="E3939"/>
      <c r="F3939"/>
      <c r="G3939"/>
      <c r="H3939"/>
      <c r="I3939"/>
      <c r="J3939"/>
      <c r="K3939"/>
    </row>
    <row r="3940" spans="1:11" ht="15">
      <c r="A3940"/>
      <c r="B3940"/>
      <c r="C3940"/>
      <c r="D3940"/>
      <c r="E3940"/>
      <c r="F3940"/>
      <c r="G3940"/>
      <c r="H3940"/>
      <c r="I3940"/>
      <c r="J3940"/>
      <c r="K3940"/>
    </row>
    <row r="3941" spans="1:11" ht="15">
      <c r="A3941"/>
      <c r="B3941"/>
      <c r="C3941"/>
      <c r="D3941"/>
      <c r="E3941"/>
      <c r="F3941"/>
      <c r="G3941"/>
      <c r="H3941"/>
      <c r="I3941"/>
      <c r="J3941"/>
      <c r="K3941"/>
    </row>
    <row r="3942" spans="1:11" ht="15">
      <c r="A3942"/>
      <c r="B3942"/>
      <c r="C3942"/>
      <c r="D3942"/>
      <c r="E3942"/>
      <c r="F3942"/>
      <c r="G3942"/>
      <c r="H3942"/>
      <c r="I3942"/>
      <c r="J3942"/>
      <c r="K3942"/>
    </row>
    <row r="3943" spans="1:11" ht="15">
      <c r="A3943"/>
      <c r="B3943"/>
      <c r="C3943"/>
      <c r="D3943"/>
      <c r="E3943"/>
      <c r="F3943"/>
      <c r="G3943"/>
      <c r="H3943"/>
      <c r="I3943"/>
      <c r="J3943"/>
      <c r="K3943"/>
    </row>
    <row r="3944" spans="1:11" ht="15">
      <c r="A3944"/>
      <c r="B3944"/>
      <c r="C3944"/>
      <c r="D3944"/>
      <c r="E3944"/>
      <c r="F3944"/>
      <c r="G3944"/>
      <c r="H3944"/>
      <c r="I3944"/>
      <c r="J3944"/>
      <c r="K3944"/>
    </row>
    <row r="3945" spans="1:11" ht="15">
      <c r="A3945"/>
      <c r="B3945"/>
      <c r="C3945"/>
      <c r="D3945"/>
      <c r="E3945"/>
      <c r="F3945"/>
      <c r="G3945"/>
      <c r="H3945"/>
      <c r="I3945"/>
      <c r="J3945"/>
      <c r="K3945"/>
    </row>
    <row r="3946" spans="1:11" ht="15">
      <c r="A3946"/>
      <c r="B3946"/>
      <c r="C3946"/>
      <c r="D3946"/>
      <c r="E3946"/>
      <c r="F3946"/>
      <c r="G3946"/>
      <c r="H3946"/>
      <c r="I3946"/>
      <c r="J3946"/>
      <c r="K3946"/>
    </row>
    <row r="3947" spans="1:11" ht="15">
      <c r="A3947"/>
      <c r="B3947"/>
      <c r="C3947"/>
      <c r="D3947"/>
      <c r="E3947"/>
      <c r="F3947"/>
      <c r="G3947"/>
      <c r="H3947"/>
      <c r="I3947"/>
      <c r="J3947"/>
      <c r="K3947"/>
    </row>
    <row r="3948" spans="1:11" ht="15">
      <c r="A3948"/>
      <c r="B3948"/>
      <c r="C3948"/>
      <c r="D3948"/>
      <c r="E3948"/>
      <c r="F3948"/>
      <c r="G3948"/>
      <c r="H3948"/>
      <c r="I3948"/>
      <c r="J3948"/>
      <c r="K3948"/>
    </row>
    <row r="3949" spans="1:11" ht="15">
      <c r="A3949"/>
      <c r="B3949"/>
      <c r="C3949"/>
      <c r="D3949"/>
      <c r="E3949"/>
      <c r="F3949"/>
      <c r="G3949"/>
      <c r="H3949"/>
      <c r="I3949"/>
      <c r="J3949"/>
      <c r="K3949"/>
    </row>
    <row r="3950" spans="1:11" ht="15">
      <c r="A3950"/>
      <c r="B3950"/>
      <c r="C3950"/>
      <c r="D3950"/>
      <c r="E3950"/>
      <c r="F3950"/>
      <c r="G3950"/>
      <c r="H3950"/>
      <c r="I3950"/>
      <c r="J3950"/>
      <c r="K3950"/>
    </row>
    <row r="3951" spans="1:11" ht="15">
      <c r="A3951"/>
      <c r="B3951"/>
      <c r="C3951"/>
      <c r="D3951"/>
      <c r="E3951"/>
      <c r="F3951"/>
      <c r="G3951"/>
      <c r="H3951"/>
      <c r="I3951"/>
      <c r="J3951"/>
      <c r="K3951"/>
    </row>
    <row r="3952" spans="1:11" ht="15">
      <c r="A3952"/>
      <c r="B3952"/>
      <c r="C3952"/>
      <c r="D3952"/>
      <c r="E3952"/>
      <c r="F3952"/>
      <c r="G3952"/>
      <c r="H3952"/>
      <c r="I3952"/>
      <c r="J3952"/>
      <c r="K3952"/>
    </row>
    <row r="3953" spans="1:11" ht="15">
      <c r="A3953"/>
      <c r="B3953"/>
      <c r="C3953"/>
      <c r="D3953"/>
      <c r="E3953"/>
      <c r="F3953"/>
      <c r="G3953"/>
      <c r="H3953"/>
      <c r="I3953"/>
      <c r="J3953"/>
      <c r="K3953"/>
    </row>
    <row r="3954" spans="1:11" ht="15">
      <c r="A3954"/>
      <c r="B3954"/>
      <c r="C3954"/>
      <c r="D3954"/>
      <c r="E3954"/>
      <c r="F3954"/>
      <c r="G3954"/>
      <c r="H3954"/>
      <c r="I3954"/>
      <c r="J3954"/>
      <c r="K3954"/>
    </row>
    <row r="3955" spans="1:11" ht="15">
      <c r="A3955"/>
      <c r="B3955"/>
      <c r="C3955"/>
      <c r="D3955"/>
      <c r="E3955"/>
      <c r="F3955"/>
      <c r="G3955"/>
      <c r="H3955"/>
      <c r="I3955"/>
      <c r="J3955"/>
      <c r="K3955"/>
    </row>
    <row r="3956" spans="1:11" ht="15">
      <c r="A3956"/>
      <c r="B3956"/>
      <c r="C3956"/>
      <c r="D3956"/>
      <c r="E3956"/>
      <c r="F3956"/>
      <c r="G3956"/>
      <c r="H3956"/>
      <c r="I3956"/>
      <c r="J3956"/>
      <c r="K3956"/>
    </row>
    <row r="3957" spans="1:11" ht="15">
      <c r="A3957"/>
      <c r="B3957"/>
      <c r="C3957"/>
      <c r="D3957"/>
      <c r="E3957"/>
      <c r="F3957"/>
      <c r="G3957"/>
      <c r="H3957"/>
      <c r="I3957"/>
      <c r="J3957"/>
      <c r="K3957"/>
    </row>
    <row r="3958" spans="1:11" ht="15">
      <c r="A3958"/>
      <c r="B3958"/>
      <c r="C3958"/>
      <c r="D3958"/>
      <c r="E3958"/>
      <c r="F3958"/>
      <c r="G3958"/>
      <c r="H3958"/>
      <c r="I3958"/>
      <c r="J3958"/>
      <c r="K3958"/>
    </row>
    <row r="3959" spans="1:11" ht="15">
      <c r="A3959"/>
      <c r="B3959"/>
      <c r="C3959"/>
      <c r="D3959"/>
      <c r="E3959"/>
      <c r="F3959"/>
      <c r="G3959"/>
      <c r="H3959"/>
      <c r="I3959"/>
      <c r="J3959"/>
      <c r="K3959"/>
    </row>
    <row r="3960" spans="1:11" ht="15">
      <c r="A3960"/>
      <c r="B3960"/>
      <c r="C3960"/>
      <c r="D3960"/>
      <c r="E3960"/>
      <c r="F3960"/>
      <c r="G3960"/>
      <c r="H3960"/>
      <c r="I3960"/>
      <c r="J3960"/>
      <c r="K3960"/>
    </row>
    <row r="3961" spans="1:11" ht="15">
      <c r="A3961"/>
      <c r="B3961"/>
      <c r="C3961"/>
      <c r="D3961"/>
      <c r="E3961"/>
      <c r="F3961"/>
      <c r="G3961"/>
      <c r="H3961"/>
      <c r="I3961"/>
      <c r="J3961"/>
      <c r="K3961"/>
    </row>
    <row r="3962" spans="1:11" ht="15">
      <c r="A3962"/>
      <c r="B3962"/>
      <c r="C3962"/>
      <c r="D3962"/>
      <c r="E3962"/>
      <c r="F3962"/>
      <c r="G3962"/>
      <c r="H3962"/>
      <c r="I3962"/>
      <c r="J3962"/>
      <c r="K3962"/>
    </row>
    <row r="3963" spans="1:11" ht="15">
      <c r="A3963"/>
      <c r="B3963"/>
      <c r="C3963"/>
      <c r="D3963"/>
      <c r="E3963"/>
      <c r="F3963"/>
      <c r="G3963"/>
      <c r="H3963"/>
      <c r="I3963"/>
      <c r="J3963"/>
      <c r="K3963"/>
    </row>
    <row r="3964" spans="1:11" ht="15">
      <c r="A3964"/>
      <c r="B3964"/>
      <c r="C3964"/>
      <c r="D3964"/>
      <c r="E3964"/>
      <c r="F3964"/>
      <c r="G3964"/>
      <c r="H3964"/>
      <c r="I3964"/>
      <c r="J3964"/>
      <c r="K3964"/>
    </row>
    <row r="3965" spans="1:11" ht="15">
      <c r="A3965"/>
      <c r="B3965"/>
      <c r="C3965"/>
      <c r="D3965"/>
      <c r="E3965"/>
      <c r="F3965"/>
      <c r="G3965"/>
      <c r="H3965"/>
      <c r="I3965"/>
      <c r="J3965"/>
      <c r="K3965"/>
    </row>
    <row r="3966" spans="1:11" ht="15">
      <c r="A3966"/>
      <c r="B3966"/>
      <c r="C3966"/>
      <c r="D3966"/>
      <c r="E3966"/>
      <c r="F3966"/>
      <c r="G3966"/>
      <c r="H3966"/>
      <c r="I3966"/>
      <c r="J3966"/>
      <c r="K3966"/>
    </row>
    <row r="3967" spans="1:11" ht="15">
      <c r="A3967"/>
      <c r="B3967"/>
      <c r="C3967"/>
      <c r="D3967"/>
      <c r="E3967"/>
      <c r="F3967"/>
      <c r="G3967"/>
      <c r="H3967"/>
      <c r="I3967"/>
      <c r="J3967"/>
      <c r="K3967"/>
    </row>
    <row r="3968" spans="1:11" ht="15">
      <c r="A3968"/>
      <c r="B3968"/>
      <c r="C3968"/>
      <c r="D3968"/>
      <c r="E3968"/>
      <c r="F3968"/>
      <c r="G3968"/>
      <c r="H3968"/>
      <c r="I3968"/>
      <c r="J3968"/>
      <c r="K3968"/>
    </row>
    <row r="3969" spans="1:11" ht="15">
      <c r="A3969"/>
      <c r="B3969"/>
      <c r="C3969"/>
      <c r="D3969"/>
      <c r="E3969"/>
      <c r="F3969"/>
      <c r="G3969"/>
      <c r="H3969"/>
      <c r="I3969"/>
      <c r="J3969"/>
      <c r="K3969"/>
    </row>
    <row r="3970" spans="1:11" ht="15">
      <c r="A3970"/>
      <c r="B3970"/>
      <c r="C3970"/>
      <c r="D3970"/>
      <c r="E3970"/>
      <c r="F3970"/>
      <c r="G3970"/>
      <c r="H3970"/>
      <c r="I3970"/>
      <c r="J3970"/>
      <c r="K3970"/>
    </row>
    <row r="3971" spans="1:11" ht="15">
      <c r="A3971"/>
      <c r="B3971"/>
      <c r="C3971"/>
      <c r="D3971"/>
      <c r="E3971"/>
      <c r="F3971"/>
      <c r="G3971"/>
      <c r="H3971"/>
      <c r="I3971"/>
      <c r="J3971"/>
      <c r="K3971"/>
    </row>
    <row r="3972" spans="1:11" ht="15">
      <c r="A3972"/>
      <c r="B3972"/>
      <c r="C3972"/>
      <c r="D3972"/>
      <c r="E3972"/>
      <c r="F3972"/>
      <c r="G3972"/>
      <c r="H3972"/>
      <c r="I3972"/>
      <c r="J3972"/>
      <c r="K3972"/>
    </row>
    <row r="3973" spans="1:11" ht="15">
      <c r="A3973"/>
      <c r="B3973"/>
      <c r="C3973"/>
      <c r="D3973"/>
      <c r="E3973"/>
      <c r="F3973"/>
      <c r="G3973"/>
      <c r="H3973"/>
      <c r="I3973"/>
      <c r="J3973"/>
      <c r="K3973"/>
    </row>
    <row r="3974" spans="1:11" ht="15">
      <c r="A3974"/>
      <c r="B3974"/>
      <c r="C3974"/>
      <c r="D3974"/>
      <c r="E3974"/>
      <c r="F3974"/>
      <c r="G3974"/>
      <c r="H3974"/>
      <c r="I3974"/>
      <c r="J3974"/>
      <c r="K3974"/>
    </row>
    <row r="3975" spans="1:11" ht="15">
      <c r="A3975"/>
      <c r="B3975"/>
      <c r="C3975"/>
      <c r="D3975"/>
      <c r="E3975"/>
      <c r="F3975"/>
      <c r="G3975"/>
      <c r="H3975"/>
      <c r="I3975"/>
      <c r="J3975"/>
      <c r="K3975"/>
    </row>
    <row r="3976" spans="1:11" ht="15">
      <c r="A3976"/>
      <c r="B3976"/>
      <c r="C3976"/>
      <c r="D3976"/>
      <c r="E3976"/>
      <c r="F3976"/>
      <c r="G3976"/>
      <c r="H3976"/>
      <c r="I3976"/>
      <c r="J3976"/>
      <c r="K3976"/>
    </row>
    <row r="3977" spans="1:11" ht="15">
      <c r="A3977"/>
      <c r="B3977"/>
      <c r="C3977"/>
      <c r="D3977"/>
      <c r="E3977"/>
      <c r="F3977"/>
      <c r="G3977"/>
      <c r="H3977"/>
      <c r="I3977"/>
      <c r="J3977"/>
      <c r="K3977"/>
    </row>
    <row r="3978" spans="1:11" ht="15">
      <c r="A3978"/>
      <c r="B3978"/>
      <c r="C3978"/>
      <c r="D3978"/>
      <c r="E3978"/>
      <c r="F3978"/>
      <c r="G3978"/>
      <c r="H3978"/>
      <c r="I3978"/>
      <c r="J3978"/>
      <c r="K3978"/>
    </row>
    <row r="3979" spans="1:11" ht="15">
      <c r="A3979"/>
      <c r="B3979"/>
      <c r="C3979"/>
      <c r="D3979"/>
      <c r="E3979"/>
      <c r="F3979"/>
      <c r="G3979"/>
      <c r="H3979"/>
      <c r="I3979"/>
      <c r="J3979"/>
      <c r="K3979"/>
    </row>
    <row r="3980" spans="1:11" ht="15">
      <c r="A3980"/>
      <c r="B3980"/>
      <c r="C3980"/>
      <c r="D3980"/>
      <c r="E3980"/>
      <c r="F3980"/>
      <c r="G3980"/>
      <c r="H3980"/>
      <c r="I3980"/>
      <c r="J3980"/>
      <c r="K3980"/>
    </row>
    <row r="3981" spans="1:11" ht="15">
      <c r="A3981"/>
      <c r="B3981"/>
      <c r="C3981"/>
      <c r="D3981"/>
      <c r="E3981"/>
      <c r="F3981"/>
      <c r="G3981"/>
      <c r="H3981"/>
      <c r="I3981"/>
      <c r="J3981"/>
      <c r="K3981"/>
    </row>
    <row r="3982" spans="1:11" ht="15">
      <c r="A3982"/>
      <c r="B3982"/>
      <c r="C3982"/>
      <c r="D3982"/>
      <c r="E3982"/>
      <c r="F3982"/>
      <c r="G3982"/>
      <c r="H3982"/>
      <c r="I3982"/>
      <c r="J3982"/>
      <c r="K3982"/>
    </row>
    <row r="3983" spans="1:11" ht="15">
      <c r="A3983"/>
      <c r="B3983"/>
      <c r="C3983"/>
      <c r="D3983"/>
      <c r="E3983"/>
      <c r="F3983"/>
      <c r="G3983"/>
      <c r="H3983"/>
      <c r="I3983"/>
      <c r="J3983"/>
      <c r="K3983"/>
    </row>
    <row r="3984" spans="1:11" ht="15">
      <c r="A3984"/>
      <c r="B3984"/>
      <c r="C3984"/>
      <c r="D3984"/>
      <c r="E3984"/>
      <c r="F3984"/>
      <c r="G3984"/>
      <c r="H3984"/>
      <c r="I3984"/>
      <c r="J3984"/>
      <c r="K3984"/>
    </row>
    <row r="3985" spans="1:11" ht="15">
      <c r="A3985"/>
      <c r="B3985"/>
      <c r="C3985"/>
      <c r="D3985"/>
      <c r="E3985"/>
      <c r="F3985"/>
      <c r="G3985"/>
      <c r="H3985"/>
      <c r="I3985"/>
      <c r="J3985"/>
      <c r="K3985"/>
    </row>
    <row r="3986" spans="1:11" ht="15">
      <c r="A3986"/>
      <c r="B3986"/>
      <c r="C3986"/>
      <c r="D3986"/>
      <c r="E3986"/>
      <c r="F3986"/>
      <c r="G3986"/>
      <c r="H3986"/>
      <c r="I3986"/>
      <c r="J3986"/>
      <c r="K3986"/>
    </row>
    <row r="3987" spans="1:11" ht="15">
      <c r="A3987"/>
      <c r="B3987"/>
      <c r="C3987"/>
      <c r="D3987"/>
      <c r="E3987"/>
      <c r="F3987"/>
      <c r="G3987"/>
      <c r="H3987"/>
      <c r="I3987"/>
      <c r="J3987"/>
      <c r="K3987"/>
    </row>
    <row r="3988" spans="1:11" ht="15">
      <c r="A3988"/>
      <c r="B3988"/>
      <c r="C3988"/>
      <c r="D3988"/>
      <c r="E3988"/>
      <c r="F3988"/>
      <c r="G3988"/>
      <c r="H3988"/>
      <c r="I3988"/>
      <c r="J3988"/>
      <c r="K3988"/>
    </row>
    <row r="3989" spans="1:11" ht="15">
      <c r="A3989"/>
      <c r="B3989"/>
      <c r="C3989"/>
      <c r="D3989"/>
      <c r="E3989"/>
      <c r="F3989"/>
      <c r="G3989"/>
      <c r="H3989"/>
      <c r="I3989"/>
      <c r="J3989"/>
      <c r="K3989"/>
    </row>
    <row r="3990" spans="1:11" ht="15">
      <c r="A3990"/>
      <c r="B3990"/>
      <c r="C3990"/>
      <c r="D3990"/>
      <c r="E3990"/>
      <c r="F3990"/>
      <c r="G3990"/>
      <c r="H3990"/>
      <c r="I3990"/>
      <c r="J3990"/>
      <c r="K3990"/>
    </row>
    <row r="3991" spans="1:11" ht="15">
      <c r="A3991"/>
      <c r="B3991"/>
      <c r="C3991"/>
      <c r="D3991"/>
      <c r="E3991"/>
      <c r="F3991"/>
      <c r="G3991"/>
      <c r="H3991"/>
      <c r="I3991"/>
      <c r="J3991"/>
      <c r="K3991"/>
    </row>
    <row r="3992" spans="1:11" ht="15">
      <c r="A3992"/>
      <c r="B3992"/>
      <c r="C3992"/>
      <c r="D3992"/>
      <c r="E3992"/>
      <c r="F3992"/>
      <c r="G3992"/>
      <c r="H3992"/>
      <c r="I3992"/>
      <c r="J3992"/>
      <c r="K3992"/>
    </row>
    <row r="3993" spans="1:11" ht="15">
      <c r="A3993"/>
      <c r="B3993"/>
      <c r="C3993"/>
      <c r="D3993"/>
      <c r="E3993"/>
      <c r="F3993"/>
      <c r="G3993"/>
      <c r="H3993"/>
      <c r="I3993"/>
      <c r="J3993"/>
      <c r="K3993"/>
    </row>
    <row r="3994" spans="1:11" ht="15">
      <c r="A3994"/>
      <c r="B3994"/>
      <c r="C3994"/>
      <c r="D3994"/>
      <c r="E3994"/>
      <c r="F3994"/>
      <c r="G3994"/>
      <c r="H3994"/>
      <c r="I3994"/>
      <c r="J3994"/>
      <c r="K3994"/>
    </row>
    <row r="3995" spans="1:11" ht="15">
      <c r="A3995"/>
      <c r="B3995"/>
      <c r="C3995"/>
      <c r="D3995"/>
      <c r="E3995"/>
      <c r="F3995"/>
      <c r="G3995"/>
      <c r="H3995"/>
      <c r="I3995"/>
      <c r="J3995"/>
      <c r="K3995"/>
    </row>
    <row r="3996" spans="1:11" ht="15">
      <c r="A3996"/>
      <c r="B3996"/>
      <c r="C3996"/>
      <c r="D3996"/>
      <c r="E3996"/>
      <c r="F3996"/>
      <c r="G3996"/>
      <c r="H3996"/>
      <c r="I3996"/>
      <c r="J3996"/>
      <c r="K3996"/>
    </row>
    <row r="3997" spans="1:11" ht="15">
      <c r="A3997"/>
      <c r="B3997"/>
      <c r="C3997"/>
      <c r="D3997"/>
      <c r="E3997"/>
      <c r="F3997"/>
      <c r="G3997"/>
      <c r="H3997"/>
      <c r="I3997"/>
      <c r="J3997"/>
      <c r="K3997"/>
    </row>
    <row r="3998" spans="1:11" ht="15">
      <c r="A3998"/>
      <c r="B3998"/>
      <c r="C3998"/>
      <c r="D3998"/>
      <c r="E3998"/>
      <c r="F3998"/>
      <c r="G3998"/>
      <c r="H3998"/>
      <c r="I3998"/>
      <c r="J3998"/>
      <c r="K3998"/>
    </row>
    <row r="3999" spans="1:11" ht="15">
      <c r="A3999"/>
      <c r="B3999"/>
      <c r="C3999"/>
      <c r="D3999"/>
      <c r="E3999"/>
      <c r="F3999"/>
      <c r="G3999"/>
      <c r="H3999"/>
      <c r="I3999"/>
      <c r="J3999"/>
      <c r="K3999"/>
    </row>
    <row r="4000" spans="1:11" ht="15">
      <c r="A4000"/>
      <c r="B4000"/>
      <c r="C4000"/>
      <c r="D4000"/>
      <c r="E4000"/>
      <c r="F4000"/>
      <c r="G4000"/>
      <c r="H4000"/>
      <c r="I4000"/>
      <c r="J4000"/>
      <c r="K4000"/>
    </row>
    <row r="4001" spans="1:11" ht="15">
      <c r="A4001"/>
      <c r="B4001"/>
      <c r="C4001"/>
      <c r="D4001"/>
      <c r="E4001"/>
      <c r="F4001"/>
      <c r="G4001"/>
      <c r="H4001"/>
      <c r="I4001"/>
      <c r="J4001"/>
      <c r="K4001"/>
    </row>
    <row r="4002" spans="1:11" ht="15">
      <c r="A4002"/>
      <c r="B4002"/>
      <c r="C4002"/>
      <c r="D4002"/>
      <c r="E4002"/>
      <c r="F4002"/>
      <c r="G4002"/>
      <c r="H4002"/>
      <c r="I4002"/>
      <c r="J4002"/>
      <c r="K4002"/>
    </row>
    <row r="4003" spans="1:11" ht="15">
      <c r="A4003"/>
      <c r="B4003"/>
      <c r="C4003"/>
      <c r="D4003"/>
      <c r="E4003"/>
      <c r="F4003"/>
      <c r="G4003"/>
      <c r="H4003"/>
      <c r="I4003"/>
      <c r="J4003"/>
      <c r="K4003"/>
    </row>
    <row r="4004" spans="1:11" ht="15">
      <c r="A4004"/>
      <c r="B4004"/>
      <c r="C4004"/>
      <c r="D4004"/>
      <c r="E4004"/>
      <c r="F4004"/>
      <c r="G4004"/>
      <c r="H4004"/>
      <c r="I4004"/>
      <c r="J4004"/>
      <c r="K4004"/>
    </row>
    <row r="4005" spans="1:11" ht="15">
      <c r="A4005"/>
      <c r="B4005"/>
      <c r="C4005"/>
      <c r="D4005"/>
      <c r="E4005"/>
      <c r="F4005"/>
      <c r="G4005"/>
      <c r="H4005"/>
      <c r="I4005"/>
      <c r="J4005"/>
      <c r="K4005"/>
    </row>
    <row r="4006" spans="1:11" ht="15">
      <c r="A4006"/>
      <c r="B4006"/>
      <c r="C4006"/>
      <c r="D4006"/>
      <c r="E4006"/>
      <c r="F4006"/>
      <c r="G4006"/>
      <c r="H4006"/>
      <c r="I4006"/>
      <c r="J4006"/>
      <c r="K4006"/>
    </row>
    <row r="4007" spans="1:11" ht="15">
      <c r="A4007"/>
      <c r="B4007"/>
      <c r="C4007"/>
      <c r="D4007"/>
      <c r="E4007"/>
      <c r="F4007"/>
      <c r="G4007"/>
      <c r="H4007"/>
      <c r="I4007"/>
      <c r="J4007"/>
      <c r="K4007"/>
    </row>
    <row r="4008" spans="1:11" ht="15">
      <c r="A4008"/>
      <c r="B4008"/>
      <c r="C4008"/>
      <c r="D4008"/>
      <c r="E4008"/>
      <c r="F4008"/>
      <c r="G4008"/>
      <c r="H4008"/>
      <c r="I4008"/>
      <c r="J4008"/>
      <c r="K4008"/>
    </row>
    <row r="4009" spans="1:11" ht="15">
      <c r="A4009"/>
      <c r="B4009"/>
      <c r="C4009"/>
      <c r="D4009"/>
      <c r="E4009"/>
      <c r="F4009"/>
      <c r="G4009"/>
      <c r="H4009"/>
      <c r="I4009"/>
      <c r="J4009"/>
      <c r="K4009"/>
    </row>
    <row r="4010" spans="1:11" ht="15">
      <c r="A4010"/>
      <c r="B4010"/>
      <c r="C4010"/>
      <c r="D4010"/>
      <c r="E4010"/>
      <c r="F4010"/>
      <c r="G4010"/>
      <c r="H4010"/>
      <c r="I4010"/>
      <c r="J4010"/>
      <c r="K4010"/>
    </row>
    <row r="4011" spans="1:11" ht="15">
      <c r="A4011"/>
      <c r="B4011"/>
      <c r="C4011"/>
      <c r="D4011"/>
      <c r="E4011"/>
      <c r="F4011"/>
      <c r="G4011"/>
      <c r="H4011"/>
      <c r="I4011"/>
      <c r="J4011"/>
      <c r="K4011"/>
    </row>
    <row r="4012" spans="1:11" ht="15">
      <c r="A4012"/>
      <c r="B4012"/>
      <c r="C4012"/>
      <c r="D4012"/>
      <c r="E4012"/>
      <c r="F4012"/>
      <c r="G4012"/>
      <c r="H4012"/>
      <c r="I4012"/>
      <c r="J4012"/>
      <c r="K4012"/>
    </row>
    <row r="4013" spans="1:11" ht="15">
      <c r="A4013"/>
      <c r="B4013"/>
      <c r="C4013"/>
      <c r="D4013"/>
      <c r="E4013"/>
      <c r="F4013"/>
      <c r="G4013"/>
      <c r="H4013"/>
      <c r="I4013"/>
      <c r="J4013"/>
      <c r="K4013"/>
    </row>
    <row r="4014" spans="1:11" ht="15">
      <c r="A4014"/>
      <c r="B4014"/>
      <c r="C4014"/>
      <c r="D4014"/>
      <c r="E4014"/>
      <c r="F4014"/>
      <c r="G4014"/>
      <c r="H4014"/>
      <c r="I4014"/>
      <c r="J4014"/>
      <c r="K4014"/>
    </row>
    <row r="4015" spans="1:11" ht="15">
      <c r="A4015"/>
      <c r="B4015"/>
      <c r="C4015"/>
      <c r="D4015"/>
      <c r="E4015"/>
      <c r="F4015"/>
      <c r="G4015"/>
      <c r="H4015"/>
      <c r="I4015"/>
      <c r="J4015"/>
      <c r="K4015"/>
    </row>
    <row r="4016" spans="1:11" ht="15">
      <c r="A4016"/>
      <c r="B4016"/>
      <c r="C4016"/>
      <c r="D4016"/>
      <c r="E4016"/>
      <c r="F4016"/>
      <c r="G4016"/>
      <c r="H4016"/>
      <c r="I4016"/>
      <c r="J4016"/>
      <c r="K4016"/>
    </row>
    <row r="4017" spans="1:11" ht="15">
      <c r="A4017"/>
      <c r="B4017"/>
      <c r="C4017"/>
      <c r="D4017"/>
      <c r="E4017"/>
      <c r="F4017"/>
      <c r="G4017"/>
      <c r="H4017"/>
      <c r="I4017"/>
      <c r="J4017"/>
      <c r="K4017"/>
    </row>
    <row r="4018" spans="1:11" ht="15">
      <c r="A4018"/>
      <c r="B4018"/>
      <c r="C4018"/>
      <c r="D4018"/>
      <c r="E4018"/>
      <c r="F4018"/>
      <c r="G4018"/>
      <c r="H4018"/>
      <c r="I4018"/>
      <c r="J4018"/>
      <c r="K4018"/>
    </row>
    <row r="4019" spans="1:11" ht="15">
      <c r="A4019"/>
      <c r="B4019"/>
      <c r="C4019"/>
      <c r="D4019"/>
      <c r="E4019"/>
      <c r="F4019"/>
      <c r="G4019"/>
      <c r="H4019"/>
      <c r="I4019"/>
      <c r="J4019"/>
      <c r="K4019"/>
    </row>
    <row r="4020" spans="1:11" ht="15">
      <c r="A4020"/>
      <c r="B4020"/>
      <c r="C4020"/>
      <c r="D4020"/>
      <c r="E4020"/>
      <c r="F4020"/>
      <c r="G4020"/>
      <c r="H4020"/>
      <c r="I4020"/>
      <c r="J4020"/>
      <c r="K4020"/>
    </row>
    <row r="4021" spans="1:11" ht="15">
      <c r="A4021"/>
      <c r="B4021"/>
      <c r="C4021"/>
      <c r="D4021"/>
      <c r="E4021"/>
      <c r="F4021"/>
      <c r="G4021"/>
      <c r="H4021"/>
      <c r="I4021"/>
      <c r="J4021"/>
      <c r="K4021"/>
    </row>
    <row r="4022" spans="1:11" ht="15">
      <c r="A4022"/>
      <c r="B4022"/>
      <c r="C4022"/>
      <c r="D4022"/>
      <c r="E4022"/>
      <c r="F4022"/>
      <c r="G4022"/>
      <c r="H4022"/>
      <c r="I4022"/>
      <c r="J4022"/>
      <c r="K4022"/>
    </row>
    <row r="4023" spans="1:11" ht="15">
      <c r="A4023"/>
      <c r="B4023"/>
      <c r="C4023"/>
      <c r="D4023"/>
      <c r="E4023"/>
      <c r="F4023"/>
      <c r="G4023"/>
      <c r="H4023"/>
      <c r="I4023"/>
      <c r="J4023"/>
      <c r="K4023"/>
    </row>
    <row r="4024" spans="1:11" ht="15">
      <c r="A4024"/>
      <c r="B4024"/>
      <c r="C4024"/>
      <c r="D4024"/>
      <c r="E4024"/>
      <c r="F4024"/>
      <c r="G4024"/>
      <c r="H4024"/>
      <c r="I4024"/>
      <c r="J4024"/>
      <c r="K4024"/>
    </row>
    <row r="4025" spans="1:11" ht="15">
      <c r="A4025"/>
      <c r="B4025"/>
      <c r="C4025"/>
      <c r="D4025"/>
      <c r="E4025"/>
      <c r="F4025"/>
      <c r="G4025"/>
      <c r="H4025"/>
      <c r="I4025"/>
      <c r="J4025"/>
      <c r="K4025"/>
    </row>
    <row r="4026" spans="1:11" ht="15">
      <c r="A4026"/>
      <c r="B4026"/>
      <c r="C4026"/>
      <c r="D4026"/>
      <c r="E4026"/>
      <c r="F4026"/>
      <c r="G4026"/>
      <c r="H4026"/>
      <c r="I4026"/>
      <c r="J4026"/>
      <c r="K4026"/>
    </row>
    <row r="4027" spans="1:11" ht="15">
      <c r="A4027"/>
      <c r="B4027"/>
      <c r="C4027"/>
      <c r="D4027"/>
      <c r="E4027"/>
      <c r="F4027"/>
      <c r="G4027"/>
      <c r="H4027"/>
      <c r="I4027"/>
      <c r="J4027"/>
      <c r="K4027"/>
    </row>
    <row r="4028" spans="1:11" ht="15">
      <c r="A4028"/>
      <c r="B4028"/>
      <c r="C4028"/>
      <c r="D4028"/>
      <c r="E4028"/>
      <c r="F4028"/>
      <c r="G4028"/>
      <c r="H4028"/>
      <c r="I4028"/>
      <c r="J4028"/>
      <c r="K4028"/>
    </row>
    <row r="4029" spans="1:11" ht="15">
      <c r="A4029"/>
      <c r="B4029"/>
      <c r="C4029"/>
      <c r="D4029"/>
      <c r="E4029"/>
      <c r="F4029"/>
      <c r="G4029"/>
      <c r="H4029"/>
      <c r="I4029"/>
      <c r="J4029"/>
      <c r="K4029"/>
    </row>
    <row r="4030" spans="1:11" ht="15">
      <c r="A4030"/>
      <c r="B4030"/>
      <c r="C4030"/>
      <c r="D4030"/>
      <c r="E4030"/>
      <c r="F4030"/>
      <c r="G4030"/>
      <c r="H4030"/>
      <c r="I4030"/>
      <c r="J4030"/>
      <c r="K4030"/>
    </row>
    <row r="4031" spans="1:11" ht="15">
      <c r="A4031"/>
      <c r="B4031"/>
      <c r="C4031"/>
      <c r="D4031"/>
      <c r="E4031"/>
      <c r="F4031"/>
      <c r="G4031"/>
      <c r="H4031"/>
      <c r="I4031"/>
      <c r="J4031"/>
      <c r="K4031"/>
    </row>
    <row r="4032" spans="1:11" ht="15">
      <c r="A4032"/>
      <c r="B4032"/>
      <c r="C4032"/>
      <c r="D4032"/>
      <c r="E4032"/>
      <c r="F4032"/>
      <c r="G4032"/>
      <c r="H4032"/>
      <c r="I4032"/>
      <c r="J4032"/>
      <c r="K4032"/>
    </row>
    <row r="4033" spans="1:11" ht="15">
      <c r="A4033"/>
      <c r="B4033"/>
      <c r="C4033"/>
      <c r="D4033"/>
      <c r="E4033"/>
      <c r="F4033"/>
      <c r="G4033"/>
      <c r="H4033"/>
      <c r="I4033"/>
      <c r="J4033"/>
      <c r="K4033"/>
    </row>
    <row r="4034" spans="1:11" ht="15">
      <c r="A4034"/>
      <c r="B4034"/>
      <c r="C4034"/>
      <c r="D4034"/>
      <c r="E4034"/>
      <c r="F4034"/>
      <c r="G4034"/>
      <c r="H4034"/>
      <c r="I4034"/>
      <c r="J4034"/>
      <c r="K4034"/>
    </row>
    <row r="4035" spans="1:11" ht="15">
      <c r="A4035"/>
      <c r="B4035"/>
      <c r="C4035"/>
      <c r="D4035"/>
      <c r="E4035"/>
      <c r="F4035"/>
      <c r="G4035"/>
      <c r="H4035"/>
      <c r="I4035"/>
      <c r="J4035"/>
      <c r="K4035"/>
    </row>
    <row r="4036" spans="1:11" ht="15">
      <c r="A4036"/>
      <c r="B4036"/>
      <c r="C4036"/>
      <c r="D4036"/>
      <c r="E4036"/>
      <c r="F4036"/>
      <c r="G4036"/>
      <c r="H4036"/>
      <c r="I4036"/>
      <c r="J4036"/>
      <c r="K4036"/>
    </row>
    <row r="4037" spans="1:11" ht="15">
      <c r="A4037"/>
      <c r="B4037"/>
      <c r="C4037"/>
      <c r="D4037"/>
      <c r="E4037"/>
      <c r="F4037"/>
      <c r="G4037"/>
      <c r="H4037"/>
      <c r="I4037"/>
      <c r="J4037"/>
      <c r="K4037"/>
    </row>
    <row r="4038" spans="1:11" ht="15">
      <c r="A4038"/>
      <c r="B4038"/>
      <c r="C4038"/>
      <c r="D4038"/>
      <c r="E4038"/>
      <c r="F4038"/>
      <c r="G4038"/>
      <c r="H4038"/>
      <c r="I4038"/>
      <c r="J4038"/>
      <c r="K4038"/>
    </row>
    <row r="4039" spans="1:11" ht="15">
      <c r="A4039"/>
      <c r="B4039"/>
      <c r="C4039"/>
      <c r="D4039"/>
      <c r="E4039"/>
      <c r="F4039"/>
      <c r="G4039"/>
      <c r="H4039"/>
      <c r="I4039"/>
      <c r="J4039"/>
      <c r="K4039"/>
    </row>
    <row r="4040" spans="1:11" ht="15">
      <c r="A4040"/>
      <c r="B4040"/>
      <c r="C4040"/>
      <c r="D4040"/>
      <c r="E4040"/>
      <c r="F4040"/>
      <c r="G4040"/>
      <c r="H4040"/>
      <c r="I4040"/>
      <c r="J4040"/>
      <c r="K4040"/>
    </row>
    <row r="4041" spans="1:11" ht="15">
      <c r="A4041"/>
      <c r="B4041"/>
      <c r="C4041"/>
      <c r="D4041"/>
      <c r="E4041"/>
      <c r="F4041"/>
      <c r="G4041"/>
      <c r="H4041"/>
      <c r="I4041"/>
      <c r="J4041"/>
      <c r="K4041"/>
    </row>
    <row r="4042" spans="1:11" ht="15">
      <c r="A4042"/>
      <c r="B4042"/>
      <c r="C4042"/>
      <c r="D4042"/>
      <c r="E4042"/>
      <c r="F4042"/>
      <c r="G4042"/>
      <c r="H4042"/>
      <c r="I4042"/>
      <c r="J4042"/>
      <c r="K4042"/>
    </row>
    <row r="4043" spans="1:11" ht="15">
      <c r="A4043"/>
      <c r="B4043"/>
      <c r="C4043"/>
      <c r="D4043"/>
      <c r="E4043"/>
      <c r="F4043"/>
      <c r="G4043"/>
      <c r="H4043"/>
      <c r="I4043"/>
      <c r="J4043"/>
      <c r="K4043"/>
    </row>
    <row r="4044" spans="1:11" ht="15">
      <c r="A4044"/>
      <c r="B4044"/>
      <c r="C4044"/>
      <c r="D4044"/>
      <c r="E4044"/>
      <c r="F4044"/>
      <c r="G4044"/>
      <c r="H4044"/>
      <c r="I4044"/>
      <c r="J4044"/>
      <c r="K4044"/>
    </row>
    <row r="4045" spans="1:11" ht="15">
      <c r="A4045"/>
      <c r="B4045"/>
      <c r="C4045"/>
      <c r="D4045"/>
      <c r="E4045"/>
      <c r="F4045"/>
      <c r="G4045"/>
      <c r="H4045"/>
      <c r="I4045"/>
      <c r="J4045"/>
      <c r="K4045"/>
    </row>
    <row r="4046" spans="1:11" ht="15">
      <c r="A4046"/>
      <c r="B4046"/>
      <c r="C4046"/>
      <c r="D4046"/>
      <c r="E4046"/>
      <c r="F4046"/>
      <c r="G4046"/>
      <c r="H4046"/>
      <c r="I4046"/>
      <c r="J4046"/>
      <c r="K4046"/>
    </row>
    <row r="4047" spans="1:11" ht="15">
      <c r="A4047"/>
      <c r="B4047"/>
      <c r="C4047"/>
      <c r="D4047"/>
      <c r="E4047"/>
      <c r="F4047"/>
      <c r="G4047"/>
      <c r="H4047"/>
      <c r="I4047"/>
      <c r="J4047"/>
      <c r="K4047"/>
    </row>
    <row r="4048" spans="1:11" ht="15">
      <c r="A4048"/>
      <c r="B4048"/>
      <c r="C4048"/>
      <c r="D4048"/>
      <c r="E4048"/>
      <c r="F4048"/>
      <c r="G4048"/>
      <c r="H4048"/>
      <c r="I4048"/>
      <c r="J4048"/>
      <c r="K4048"/>
    </row>
    <row r="4049" spans="1:11" ht="15">
      <c r="A4049"/>
      <c r="B4049"/>
      <c r="C4049"/>
      <c r="D4049"/>
      <c r="E4049"/>
      <c r="F4049"/>
      <c r="G4049"/>
      <c r="H4049"/>
      <c r="I4049"/>
      <c r="J4049"/>
      <c r="K4049"/>
    </row>
    <row r="4050" spans="1:11" ht="15">
      <c r="A4050"/>
      <c r="B4050"/>
      <c r="C4050"/>
      <c r="D4050"/>
      <c r="E4050"/>
      <c r="F4050"/>
      <c r="G4050"/>
      <c r="H4050"/>
      <c r="I4050"/>
      <c r="J4050"/>
      <c r="K4050"/>
    </row>
    <row r="4051" spans="1:11" ht="15">
      <c r="A4051"/>
      <c r="B4051"/>
      <c r="C4051"/>
      <c r="D4051"/>
      <c r="E4051"/>
      <c r="F4051"/>
      <c r="G4051"/>
      <c r="H4051"/>
      <c r="I4051"/>
      <c r="J4051"/>
      <c r="K4051"/>
    </row>
    <row r="4052" spans="1:11" ht="15">
      <c r="A4052"/>
      <c r="B4052"/>
      <c r="C4052"/>
      <c r="D4052"/>
      <c r="E4052"/>
      <c r="F4052"/>
      <c r="G4052"/>
      <c r="H4052"/>
      <c r="I4052"/>
      <c r="J4052"/>
      <c r="K4052"/>
    </row>
    <row r="4053" spans="1:11" ht="15">
      <c r="A4053"/>
      <c r="B4053"/>
      <c r="C4053"/>
      <c r="D4053"/>
      <c r="E4053"/>
      <c r="F4053"/>
      <c r="G4053"/>
      <c r="H4053"/>
      <c r="I4053"/>
      <c r="J4053"/>
      <c r="K4053"/>
    </row>
    <row r="4054" spans="1:11" ht="15">
      <c r="A4054"/>
      <c r="B4054"/>
      <c r="C4054"/>
      <c r="D4054"/>
      <c r="E4054"/>
      <c r="F4054"/>
      <c r="G4054"/>
      <c r="H4054"/>
      <c r="I4054"/>
      <c r="J4054"/>
      <c r="K4054"/>
    </row>
    <row r="4055" spans="1:11" ht="15">
      <c r="A4055"/>
      <c r="B4055"/>
      <c r="C4055"/>
      <c r="D4055"/>
      <c r="E4055"/>
      <c r="F4055"/>
      <c r="G4055"/>
      <c r="H4055"/>
      <c r="I4055"/>
      <c r="J4055"/>
      <c r="K4055"/>
    </row>
    <row r="4056" spans="1:11" ht="15">
      <c r="A4056"/>
      <c r="B4056"/>
      <c r="C4056"/>
      <c r="D4056"/>
      <c r="E4056"/>
      <c r="F4056"/>
      <c r="G4056"/>
      <c r="H4056"/>
      <c r="I4056"/>
      <c r="J4056"/>
      <c r="K4056"/>
    </row>
    <row r="4057" spans="1:11" ht="15">
      <c r="A4057"/>
      <c r="B4057"/>
      <c r="C4057"/>
      <c r="D4057"/>
      <c r="E4057"/>
      <c r="F4057"/>
      <c r="G4057"/>
      <c r="H4057"/>
      <c r="I4057"/>
      <c r="J4057"/>
      <c r="K4057"/>
    </row>
    <row r="4058" spans="1:11" ht="15">
      <c r="A4058"/>
      <c r="B4058"/>
      <c r="C4058"/>
      <c r="D4058"/>
      <c r="E4058"/>
      <c r="F4058"/>
      <c r="G4058"/>
      <c r="H4058"/>
      <c r="I4058"/>
      <c r="J4058"/>
      <c r="K4058"/>
    </row>
    <row r="4059" spans="1:11" ht="15">
      <c r="A4059"/>
      <c r="B4059"/>
      <c r="C4059"/>
      <c r="D4059"/>
      <c r="E4059"/>
      <c r="F4059"/>
      <c r="G4059"/>
      <c r="H4059"/>
      <c r="I4059"/>
      <c r="J4059"/>
      <c r="K4059"/>
    </row>
    <row r="4060" spans="1:11" ht="15">
      <c r="A4060"/>
      <c r="B4060"/>
      <c r="C4060"/>
      <c r="D4060"/>
      <c r="E4060"/>
      <c r="F4060"/>
      <c r="G4060"/>
      <c r="H4060"/>
      <c r="I4060"/>
      <c r="J4060"/>
      <c r="K4060"/>
    </row>
    <row r="4061" spans="1:11" ht="15">
      <c r="A4061"/>
      <c r="B4061"/>
      <c r="C4061"/>
      <c r="D4061"/>
      <c r="E4061"/>
      <c r="F4061"/>
      <c r="G4061"/>
      <c r="H4061"/>
      <c r="I4061"/>
      <c r="J4061"/>
      <c r="K4061"/>
    </row>
    <row r="4062" spans="1:11" ht="15">
      <c r="A4062"/>
      <c r="B4062"/>
      <c r="C4062"/>
      <c r="D4062"/>
      <c r="E4062"/>
      <c r="F4062"/>
      <c r="G4062"/>
      <c r="H4062"/>
      <c r="I4062"/>
      <c r="J4062"/>
      <c r="K4062"/>
    </row>
    <row r="4063" spans="1:11" ht="15">
      <c r="A4063"/>
      <c r="B4063"/>
      <c r="C4063"/>
      <c r="D4063"/>
      <c r="E4063"/>
      <c r="F4063"/>
      <c r="G4063"/>
      <c r="H4063"/>
      <c r="I4063"/>
      <c r="J4063"/>
      <c r="K4063"/>
    </row>
    <row r="4064" spans="1:11" ht="15">
      <c r="A4064"/>
      <c r="B4064"/>
      <c r="C4064"/>
      <c r="D4064"/>
      <c r="E4064"/>
      <c r="F4064"/>
      <c r="G4064"/>
      <c r="H4064"/>
      <c r="I4064"/>
      <c r="J4064"/>
      <c r="K4064"/>
    </row>
    <row r="4065" spans="1:11" ht="15">
      <c r="A4065"/>
      <c r="B4065"/>
      <c r="C4065"/>
      <c r="D4065"/>
      <c r="E4065"/>
      <c r="F4065"/>
      <c r="G4065"/>
      <c r="H4065"/>
      <c r="I4065"/>
      <c r="J4065"/>
      <c r="K4065"/>
    </row>
    <row r="4066" spans="1:11" ht="15">
      <c r="A4066"/>
      <c r="B4066"/>
      <c r="C4066"/>
      <c r="D4066"/>
      <c r="E4066"/>
      <c r="F4066"/>
      <c r="G4066"/>
      <c r="H4066"/>
      <c r="I4066"/>
      <c r="J4066"/>
      <c r="K4066"/>
    </row>
    <row r="4067" spans="1:11" ht="15">
      <c r="A4067"/>
      <c r="B4067"/>
      <c r="C4067"/>
      <c r="D4067"/>
      <c r="E4067"/>
      <c r="F4067"/>
      <c r="G4067"/>
      <c r="H4067"/>
      <c r="I4067"/>
      <c r="J4067"/>
      <c r="K4067"/>
    </row>
    <row r="4068" spans="1:11" ht="15">
      <c r="A4068"/>
      <c r="B4068"/>
      <c r="C4068"/>
      <c r="D4068"/>
      <c r="E4068"/>
      <c r="F4068"/>
      <c r="G4068"/>
      <c r="H4068"/>
      <c r="I4068"/>
      <c r="J4068"/>
      <c r="K4068"/>
    </row>
    <row r="4069" spans="1:11" ht="15">
      <c r="A4069"/>
      <c r="B4069"/>
      <c r="C4069"/>
      <c r="D4069"/>
      <c r="E4069"/>
      <c r="F4069"/>
      <c r="G4069"/>
      <c r="H4069"/>
      <c r="I4069"/>
      <c r="J4069"/>
      <c r="K4069"/>
    </row>
    <row r="4070" spans="1:11" ht="15">
      <c r="A4070"/>
      <c r="B4070"/>
      <c r="C4070"/>
      <c r="D4070"/>
      <c r="E4070"/>
      <c r="F4070"/>
      <c r="G4070"/>
      <c r="H4070"/>
      <c r="I4070"/>
      <c r="J4070"/>
      <c r="K4070"/>
    </row>
    <row r="4071" spans="1:11" ht="15">
      <c r="A4071"/>
      <c r="B4071"/>
      <c r="C4071"/>
      <c r="D4071"/>
      <c r="E4071"/>
      <c r="F4071"/>
      <c r="G4071"/>
      <c r="H4071"/>
      <c r="I4071"/>
      <c r="J4071"/>
      <c r="K4071"/>
    </row>
    <row r="4072" spans="1:11" ht="15">
      <c r="A4072"/>
      <c r="B4072"/>
      <c r="C4072"/>
      <c r="D4072"/>
      <c r="E4072"/>
      <c r="F4072"/>
      <c r="G4072"/>
      <c r="H4072"/>
      <c r="I4072"/>
      <c r="J4072"/>
      <c r="K4072"/>
    </row>
    <row r="4073" spans="1:11" ht="15">
      <c r="A4073"/>
      <c r="B4073"/>
      <c r="C4073"/>
      <c r="D4073"/>
      <c r="E4073"/>
      <c r="F4073"/>
      <c r="G4073"/>
      <c r="H4073"/>
      <c r="I4073"/>
      <c r="J4073"/>
      <c r="K4073"/>
    </row>
    <row r="4074" spans="1:11" ht="15">
      <c r="A4074"/>
      <c r="B4074"/>
      <c r="C4074"/>
      <c r="D4074"/>
      <c r="E4074"/>
      <c r="F4074"/>
      <c r="G4074"/>
      <c r="H4074"/>
      <c r="I4074"/>
      <c r="J4074"/>
      <c r="K4074"/>
    </row>
    <row r="4075" spans="1:11" ht="15">
      <c r="A4075"/>
      <c r="B4075"/>
      <c r="C4075"/>
      <c r="D4075"/>
      <c r="E4075"/>
      <c r="F4075"/>
      <c r="G4075"/>
      <c r="H4075"/>
      <c r="I4075"/>
      <c r="J4075"/>
      <c r="K4075"/>
    </row>
    <row r="4076" spans="1:11" ht="15">
      <c r="A4076"/>
      <c r="B4076"/>
      <c r="C4076"/>
      <c r="D4076"/>
      <c r="E4076"/>
      <c r="F4076"/>
      <c r="G4076"/>
      <c r="H4076"/>
      <c r="I4076"/>
      <c r="J4076"/>
      <c r="K4076"/>
    </row>
    <row r="4077" spans="1:11" ht="15">
      <c r="A4077"/>
      <c r="B4077"/>
      <c r="C4077"/>
      <c r="D4077"/>
      <c r="E4077"/>
      <c r="F4077"/>
      <c r="G4077"/>
      <c r="H4077"/>
      <c r="I4077"/>
      <c r="J4077"/>
      <c r="K4077"/>
    </row>
    <row r="4078" spans="1:11" ht="15">
      <c r="A4078"/>
      <c r="B4078"/>
      <c r="C4078"/>
      <c r="D4078"/>
      <c r="E4078"/>
      <c r="F4078"/>
      <c r="G4078"/>
      <c r="H4078"/>
      <c r="I4078"/>
      <c r="J4078"/>
      <c r="K4078"/>
    </row>
    <row r="4079" spans="1:11" ht="15">
      <c r="A4079"/>
      <c r="B4079"/>
      <c r="C4079"/>
      <c r="D4079"/>
      <c r="E4079"/>
      <c r="F4079"/>
      <c r="G4079"/>
      <c r="H4079"/>
      <c r="I4079"/>
      <c r="J4079"/>
      <c r="K4079"/>
    </row>
    <row r="4080" spans="1:11" ht="15">
      <c r="A4080"/>
      <c r="B4080"/>
      <c r="C4080"/>
      <c r="D4080"/>
      <c r="E4080"/>
      <c r="F4080"/>
      <c r="G4080"/>
      <c r="H4080"/>
      <c r="I4080"/>
      <c r="J4080"/>
      <c r="K4080"/>
    </row>
    <row r="4081" spans="1:11" ht="15">
      <c r="A4081"/>
      <c r="B4081"/>
      <c r="C4081"/>
      <c r="D4081"/>
      <c r="E4081"/>
      <c r="F4081"/>
      <c r="G4081"/>
      <c r="H4081"/>
      <c r="I4081"/>
      <c r="J4081"/>
      <c r="K4081"/>
    </row>
    <row r="4082" spans="1:11" ht="15">
      <c r="A4082"/>
      <c r="B4082"/>
      <c r="C4082"/>
      <c r="D4082"/>
      <c r="E4082"/>
      <c r="F4082"/>
      <c r="G4082"/>
      <c r="H4082"/>
      <c r="I4082"/>
      <c r="J4082"/>
      <c r="K4082"/>
    </row>
    <row r="4083" spans="1:11" ht="15">
      <c r="A4083"/>
      <c r="B4083"/>
      <c r="C4083"/>
      <c r="D4083"/>
      <c r="E4083"/>
      <c r="F4083"/>
      <c r="G4083"/>
      <c r="H4083"/>
      <c r="I4083"/>
      <c r="J4083"/>
      <c r="K4083"/>
    </row>
    <row r="4084" spans="1:11" ht="15">
      <c r="A4084"/>
      <c r="B4084"/>
      <c r="C4084"/>
      <c r="D4084"/>
      <c r="E4084"/>
      <c r="F4084"/>
      <c r="G4084"/>
      <c r="H4084"/>
      <c r="I4084"/>
      <c r="J4084"/>
      <c r="K4084"/>
    </row>
    <row r="4085" spans="1:11" ht="15">
      <c r="A4085"/>
      <c r="B4085"/>
      <c r="C4085"/>
      <c r="D4085"/>
      <c r="E4085"/>
      <c r="F4085"/>
      <c r="G4085"/>
      <c r="H4085"/>
      <c r="I4085"/>
      <c r="J4085"/>
      <c r="K4085"/>
    </row>
    <row r="4086" spans="1:11" ht="15">
      <c r="A4086"/>
      <c r="B4086"/>
      <c r="C4086"/>
      <c r="D4086"/>
      <c r="E4086"/>
      <c r="F4086"/>
      <c r="G4086"/>
      <c r="H4086"/>
      <c r="I4086"/>
      <c r="J4086"/>
      <c r="K4086"/>
    </row>
    <row r="4087" spans="1:11" ht="15">
      <c r="A4087"/>
      <c r="B4087"/>
      <c r="C4087"/>
      <c r="D4087"/>
      <c r="E4087"/>
      <c r="F4087"/>
      <c r="G4087"/>
      <c r="H4087"/>
      <c r="I4087"/>
      <c r="J4087"/>
      <c r="K4087"/>
    </row>
    <row r="4088" spans="1:11" ht="15">
      <c r="A4088"/>
      <c r="B4088"/>
      <c r="C4088"/>
      <c r="D4088"/>
      <c r="E4088"/>
      <c r="F4088"/>
      <c r="G4088"/>
      <c r="H4088"/>
      <c r="I4088"/>
      <c r="J4088"/>
      <c r="K4088"/>
    </row>
    <row r="4089" spans="1:11" ht="15">
      <c r="A4089"/>
      <c r="B4089"/>
      <c r="C4089"/>
      <c r="D4089"/>
      <c r="E4089"/>
      <c r="F4089"/>
      <c r="G4089"/>
      <c r="H4089"/>
      <c r="I4089"/>
      <c r="J4089"/>
      <c r="K4089"/>
    </row>
    <row r="4090" spans="1:11" ht="15">
      <c r="A4090"/>
      <c r="B4090"/>
      <c r="C4090"/>
      <c r="D4090"/>
      <c r="E4090"/>
      <c r="F4090"/>
      <c r="G4090"/>
      <c r="H4090"/>
      <c r="I4090"/>
      <c r="J4090"/>
      <c r="K4090"/>
    </row>
    <row r="4091" spans="1:11" ht="15">
      <c r="A4091"/>
      <c r="B4091"/>
      <c r="C4091"/>
      <c r="D4091"/>
      <c r="E4091"/>
      <c r="F4091"/>
      <c r="G4091"/>
      <c r="H4091"/>
      <c r="I4091"/>
      <c r="J4091"/>
      <c r="K4091"/>
    </row>
    <row r="4092" spans="1:11" ht="15">
      <c r="A4092"/>
      <c r="B4092"/>
      <c r="C4092"/>
      <c r="D4092"/>
      <c r="E4092"/>
      <c r="F4092"/>
      <c r="G4092"/>
      <c r="H4092"/>
      <c r="I4092"/>
      <c r="J4092"/>
      <c r="K4092"/>
    </row>
    <row r="4093" spans="1:11" ht="15">
      <c r="A4093"/>
      <c r="B4093"/>
      <c r="C4093"/>
      <c r="D4093"/>
      <c r="E4093"/>
      <c r="F4093"/>
      <c r="G4093"/>
      <c r="H4093"/>
      <c r="I4093"/>
      <c r="J4093"/>
      <c r="K4093"/>
    </row>
    <row r="4094" spans="1:11" ht="15">
      <c r="A4094"/>
      <c r="B4094"/>
      <c r="C4094"/>
      <c r="D4094"/>
      <c r="E4094"/>
      <c r="F4094"/>
      <c r="G4094"/>
      <c r="H4094"/>
      <c r="I4094"/>
      <c r="J4094"/>
      <c r="K4094"/>
    </row>
    <row r="4095" spans="1:11" ht="15">
      <c r="A4095"/>
      <c r="B4095"/>
      <c r="C4095"/>
      <c r="D4095"/>
      <c r="E4095"/>
      <c r="F4095"/>
      <c r="G4095"/>
      <c r="H4095"/>
      <c r="I4095"/>
      <c r="J4095"/>
      <c r="K4095"/>
    </row>
    <row r="4096" spans="1:11" ht="15">
      <c r="A4096"/>
      <c r="B4096"/>
      <c r="C4096"/>
      <c r="D4096"/>
      <c r="E4096"/>
      <c r="F4096"/>
      <c r="G4096"/>
      <c r="H4096"/>
      <c r="I4096"/>
      <c r="J4096"/>
      <c r="K4096"/>
    </row>
    <row r="4097" spans="1:11" ht="15">
      <c r="A4097"/>
      <c r="B4097"/>
      <c r="C4097"/>
      <c r="D4097"/>
      <c r="E4097"/>
      <c r="F4097"/>
      <c r="G4097"/>
      <c r="H4097"/>
      <c r="I4097"/>
      <c r="J4097"/>
      <c r="K4097"/>
    </row>
    <row r="4098" spans="1:11" ht="15">
      <c r="A4098"/>
      <c r="B4098"/>
      <c r="C4098"/>
      <c r="D4098"/>
      <c r="E4098"/>
      <c r="F4098"/>
      <c r="G4098"/>
      <c r="H4098"/>
      <c r="I4098"/>
      <c r="J4098"/>
      <c r="K4098"/>
    </row>
    <row r="4099" spans="1:11" ht="15">
      <c r="A4099"/>
      <c r="B4099"/>
      <c r="C4099"/>
      <c r="D4099"/>
      <c r="E4099"/>
      <c r="F4099"/>
      <c r="G4099"/>
      <c r="H4099"/>
      <c r="I4099"/>
      <c r="J4099"/>
      <c r="K4099"/>
    </row>
    <row r="4100" spans="1:11" ht="15">
      <c r="A4100"/>
      <c r="B4100"/>
      <c r="C4100"/>
      <c r="D4100"/>
      <c r="E4100"/>
      <c r="F4100"/>
      <c r="G4100"/>
      <c r="H4100"/>
      <c r="I4100"/>
      <c r="J4100"/>
      <c r="K4100"/>
    </row>
    <row r="4101" spans="1:11" ht="15">
      <c r="A4101"/>
      <c r="B4101"/>
      <c r="C4101"/>
      <c r="D4101"/>
      <c r="E4101"/>
      <c r="F4101"/>
      <c r="G4101"/>
      <c r="H4101"/>
      <c r="I4101"/>
      <c r="J4101"/>
      <c r="K4101"/>
    </row>
    <row r="4102" spans="1:11" ht="15">
      <c r="A4102"/>
      <c r="B4102"/>
      <c r="C4102"/>
      <c r="D4102"/>
      <c r="E4102"/>
      <c r="F4102"/>
      <c r="G4102"/>
      <c r="H4102"/>
      <c r="I4102"/>
      <c r="J4102"/>
      <c r="K4102"/>
    </row>
    <row r="4103" spans="1:11" ht="15">
      <c r="A4103"/>
      <c r="B4103"/>
      <c r="C4103"/>
      <c r="D4103"/>
      <c r="E4103"/>
      <c r="F4103"/>
      <c r="G4103"/>
      <c r="H4103"/>
      <c r="I4103"/>
      <c r="J4103"/>
      <c r="K4103"/>
    </row>
    <row r="4104" spans="1:11" ht="15">
      <c r="A4104"/>
      <c r="B4104"/>
      <c r="C4104"/>
      <c r="D4104"/>
      <c r="E4104"/>
      <c r="F4104"/>
      <c r="G4104"/>
      <c r="H4104"/>
      <c r="I4104"/>
      <c r="J4104"/>
      <c r="K4104"/>
    </row>
    <row r="4105" spans="1:11" ht="15">
      <c r="A4105"/>
      <c r="B4105"/>
      <c r="C4105"/>
      <c r="D4105"/>
      <c r="E4105"/>
      <c r="F4105"/>
      <c r="G4105"/>
      <c r="H4105"/>
      <c r="I4105"/>
      <c r="J4105"/>
      <c r="K4105"/>
    </row>
    <row r="4106" spans="1:11" ht="15">
      <c r="A4106"/>
      <c r="B4106"/>
      <c r="C4106"/>
      <c r="D4106"/>
      <c r="E4106"/>
      <c r="F4106"/>
      <c r="G4106"/>
      <c r="H4106"/>
      <c r="I4106"/>
      <c r="J4106"/>
      <c r="K4106"/>
    </row>
    <row r="4107" spans="1:11" ht="15">
      <c r="A4107"/>
      <c r="B4107"/>
      <c r="C4107"/>
      <c r="D4107"/>
      <c r="E4107"/>
      <c r="F4107"/>
      <c r="G4107"/>
      <c r="H4107"/>
      <c r="I4107"/>
      <c r="J4107"/>
      <c r="K4107"/>
    </row>
    <row r="4108" spans="1:11" ht="15">
      <c r="A4108"/>
      <c r="B4108"/>
      <c r="C4108"/>
      <c r="D4108"/>
      <c r="E4108"/>
      <c r="F4108"/>
      <c r="G4108"/>
      <c r="H4108"/>
      <c r="I4108"/>
      <c r="J4108"/>
      <c r="K4108"/>
    </row>
    <row r="4109" spans="1:11" ht="15">
      <c r="A4109"/>
      <c r="B4109"/>
      <c r="C4109"/>
      <c r="D4109"/>
      <c r="E4109"/>
      <c r="F4109"/>
      <c r="G4109"/>
      <c r="H4109"/>
      <c r="I4109"/>
      <c r="J4109"/>
      <c r="K4109"/>
    </row>
    <row r="4110" spans="1:11" ht="15">
      <c r="A4110"/>
      <c r="B4110"/>
      <c r="C4110"/>
      <c r="D4110"/>
      <c r="E4110"/>
      <c r="F4110"/>
      <c r="G4110"/>
      <c r="H4110"/>
      <c r="I4110"/>
      <c r="J4110"/>
      <c r="K4110"/>
    </row>
    <row r="4111" spans="1:11" ht="15">
      <c r="A4111"/>
      <c r="B4111"/>
      <c r="C4111"/>
      <c r="D4111"/>
      <c r="E4111"/>
      <c r="F4111"/>
      <c r="G4111"/>
      <c r="H4111"/>
      <c r="I4111"/>
      <c r="J4111"/>
      <c r="K4111"/>
    </row>
    <row r="4112" spans="1:11" ht="15">
      <c r="A4112"/>
      <c r="B4112"/>
      <c r="C4112"/>
      <c r="D4112"/>
      <c r="E4112"/>
      <c r="F4112"/>
      <c r="G4112"/>
      <c r="H4112"/>
      <c r="I4112"/>
      <c r="J4112"/>
      <c r="K4112"/>
    </row>
    <row r="4113" spans="1:11" ht="15">
      <c r="A4113"/>
      <c r="B4113"/>
      <c r="C4113"/>
      <c r="D4113"/>
      <c r="E4113"/>
      <c r="F4113"/>
      <c r="G4113"/>
      <c r="H4113"/>
      <c r="I4113"/>
      <c r="J4113"/>
      <c r="K4113"/>
    </row>
    <row r="4114" spans="1:11" ht="15">
      <c r="A4114"/>
      <c r="B4114"/>
      <c r="C4114"/>
      <c r="D4114"/>
      <c r="E4114"/>
      <c r="F4114"/>
      <c r="G4114"/>
      <c r="H4114"/>
      <c r="I4114"/>
      <c r="J4114"/>
      <c r="K4114"/>
    </row>
    <row r="4115" spans="1:11" ht="15">
      <c r="A4115"/>
      <c r="B4115"/>
      <c r="C4115"/>
      <c r="D4115"/>
      <c r="E4115"/>
      <c r="F4115"/>
      <c r="G4115"/>
      <c r="H4115"/>
      <c r="I4115"/>
      <c r="J4115"/>
      <c r="K4115"/>
    </row>
    <row r="4116" spans="1:11" ht="15">
      <c r="A4116"/>
      <c r="B4116"/>
      <c r="C4116"/>
      <c r="D4116"/>
      <c r="E4116"/>
      <c r="F4116"/>
      <c r="G4116"/>
      <c r="H4116"/>
      <c r="I4116"/>
      <c r="J4116"/>
      <c r="K4116"/>
    </row>
    <row r="4117" spans="1:11" ht="15">
      <c r="A4117"/>
      <c r="B4117"/>
      <c r="C4117"/>
      <c r="D4117"/>
      <c r="E4117"/>
      <c r="F4117"/>
      <c r="G4117"/>
      <c r="H4117"/>
      <c r="I4117"/>
      <c r="J4117"/>
      <c r="K4117"/>
    </row>
    <row r="4118" spans="1:11" ht="15">
      <c r="A4118"/>
      <c r="B4118"/>
      <c r="C4118"/>
      <c r="D4118"/>
      <c r="E4118"/>
      <c r="F4118"/>
      <c r="G4118"/>
      <c r="H4118"/>
      <c r="I4118"/>
      <c r="J4118"/>
      <c r="K4118"/>
    </row>
    <row r="4119" spans="1:11" ht="15">
      <c r="A4119"/>
      <c r="B4119"/>
      <c r="C4119"/>
      <c r="D4119"/>
      <c r="E4119"/>
      <c r="F4119"/>
      <c r="G4119"/>
      <c r="H4119"/>
      <c r="I4119"/>
      <c r="J4119"/>
      <c r="K4119"/>
    </row>
    <row r="4120" spans="1:11" ht="15">
      <c r="A4120"/>
      <c r="B4120"/>
      <c r="C4120"/>
      <c r="D4120"/>
      <c r="E4120"/>
      <c r="F4120"/>
      <c r="G4120"/>
      <c r="H4120"/>
      <c r="I4120"/>
      <c r="J4120"/>
      <c r="K4120"/>
    </row>
    <row r="4121" spans="1:11" ht="15">
      <c r="A4121"/>
      <c r="B4121"/>
      <c r="C4121"/>
      <c r="D4121"/>
      <c r="E4121"/>
      <c r="F4121"/>
      <c r="G4121"/>
      <c r="H4121"/>
      <c r="I4121"/>
      <c r="J4121"/>
      <c r="K4121"/>
    </row>
    <row r="4122" spans="1:11" ht="15">
      <c r="A4122"/>
      <c r="B4122"/>
      <c r="C4122"/>
      <c r="D4122"/>
      <c r="E4122"/>
      <c r="F4122"/>
      <c r="G4122"/>
      <c r="H4122"/>
      <c r="I4122"/>
      <c r="J4122"/>
      <c r="K4122"/>
    </row>
    <row r="4123" spans="1:11" ht="15">
      <c r="A4123"/>
      <c r="B4123"/>
      <c r="C4123"/>
      <c r="D4123"/>
      <c r="E4123"/>
      <c r="F4123"/>
      <c r="G4123"/>
      <c r="H4123"/>
      <c r="I4123"/>
      <c r="J4123"/>
      <c r="K4123"/>
    </row>
    <row r="4124" spans="1:11" ht="15">
      <c r="A4124"/>
      <c r="B4124"/>
      <c r="C4124"/>
      <c r="D4124"/>
      <c r="E4124"/>
      <c r="F4124"/>
      <c r="G4124"/>
      <c r="H4124"/>
      <c r="I4124"/>
      <c r="J4124"/>
      <c r="K4124"/>
    </row>
    <row r="4125" spans="1:11" ht="15">
      <c r="A4125"/>
      <c r="B4125"/>
      <c r="C4125"/>
      <c r="D4125"/>
      <c r="E4125"/>
      <c r="F4125"/>
      <c r="G4125"/>
      <c r="H4125"/>
      <c r="I4125"/>
      <c r="J4125"/>
      <c r="K4125"/>
    </row>
    <row r="4126" spans="1:11" ht="15">
      <c r="A4126"/>
      <c r="B4126"/>
      <c r="C4126"/>
      <c r="D4126"/>
      <c r="E4126"/>
      <c r="F4126"/>
      <c r="G4126"/>
      <c r="H4126"/>
      <c r="I4126"/>
      <c r="J4126"/>
      <c r="K4126"/>
    </row>
    <row r="4127" spans="1:11" ht="15">
      <c r="A4127"/>
      <c r="B4127"/>
      <c r="C4127"/>
      <c r="D4127"/>
      <c r="E4127"/>
      <c r="F4127"/>
      <c r="G4127"/>
      <c r="H4127"/>
      <c r="I4127"/>
      <c r="J4127"/>
      <c r="K4127"/>
    </row>
    <row r="4128" spans="1:11" ht="15">
      <c r="A4128"/>
      <c r="B4128"/>
      <c r="C4128"/>
      <c r="D4128"/>
      <c r="E4128"/>
      <c r="F4128"/>
      <c r="G4128"/>
      <c r="H4128"/>
      <c r="I4128"/>
      <c r="J4128"/>
      <c r="K4128"/>
    </row>
    <row r="4129" spans="1:11" ht="15">
      <c r="A4129"/>
      <c r="B4129"/>
      <c r="C4129"/>
      <c r="D4129"/>
      <c r="E4129"/>
      <c r="F4129"/>
      <c r="G4129"/>
      <c r="H4129"/>
      <c r="I4129"/>
      <c r="J4129"/>
      <c r="K4129"/>
    </row>
    <row r="4130" spans="1:11" ht="15">
      <c r="A4130"/>
      <c r="B4130"/>
      <c r="C4130"/>
      <c r="D4130"/>
      <c r="E4130"/>
      <c r="F4130"/>
      <c r="G4130"/>
      <c r="H4130"/>
      <c r="I4130"/>
      <c r="J4130"/>
      <c r="K4130"/>
    </row>
    <row r="4131" spans="1:11" ht="15">
      <c r="A4131"/>
      <c r="B4131"/>
      <c r="C4131"/>
      <c r="D4131"/>
      <c r="E4131"/>
      <c r="F4131"/>
      <c r="G4131"/>
      <c r="H4131"/>
      <c r="I4131"/>
      <c r="J4131"/>
      <c r="K4131"/>
    </row>
    <row r="4132" spans="1:11" ht="15">
      <c r="A4132"/>
      <c r="B4132"/>
      <c r="C4132"/>
      <c r="D4132"/>
      <c r="E4132"/>
      <c r="F4132"/>
      <c r="G4132"/>
      <c r="H4132"/>
      <c r="I4132"/>
      <c r="J4132"/>
      <c r="K4132"/>
    </row>
    <row r="4133" spans="1:11" ht="15">
      <c r="A4133"/>
      <c r="B4133"/>
      <c r="C4133"/>
      <c r="D4133"/>
      <c r="E4133"/>
      <c r="F4133"/>
      <c r="G4133"/>
      <c r="H4133"/>
      <c r="I4133"/>
      <c r="J4133"/>
      <c r="K4133"/>
    </row>
    <row r="4134" spans="1:11" ht="15">
      <c r="A4134"/>
      <c r="B4134"/>
      <c r="C4134"/>
      <c r="D4134"/>
      <c r="E4134"/>
      <c r="F4134"/>
      <c r="G4134"/>
      <c r="H4134"/>
      <c r="I4134"/>
      <c r="J4134"/>
      <c r="K4134"/>
    </row>
    <row r="4135" spans="1:11" ht="15">
      <c r="A4135"/>
      <c r="B4135"/>
      <c r="C4135"/>
      <c r="D4135"/>
      <c r="E4135"/>
      <c r="F4135"/>
      <c r="G4135"/>
      <c r="H4135"/>
      <c r="I4135"/>
      <c r="J4135"/>
      <c r="K4135"/>
    </row>
    <row r="4136" spans="1:11" ht="15">
      <c r="A4136"/>
      <c r="B4136"/>
      <c r="C4136"/>
      <c r="D4136"/>
      <c r="E4136"/>
      <c r="F4136"/>
      <c r="G4136"/>
      <c r="H4136"/>
      <c r="I4136"/>
      <c r="J4136"/>
      <c r="K4136"/>
    </row>
    <row r="4137" spans="1:11" ht="15">
      <c r="A4137"/>
      <c r="B4137"/>
      <c r="C4137"/>
      <c r="D4137"/>
      <c r="E4137"/>
      <c r="F4137"/>
      <c r="G4137"/>
      <c r="H4137"/>
      <c r="I4137"/>
      <c r="J4137"/>
      <c r="K4137"/>
    </row>
    <row r="4138" spans="1:11" ht="15">
      <c r="A4138"/>
      <c r="B4138"/>
      <c r="C4138"/>
      <c r="D4138"/>
      <c r="E4138"/>
      <c r="F4138"/>
      <c r="G4138"/>
      <c r="H4138"/>
      <c r="I4138"/>
      <c r="J4138"/>
      <c r="K4138"/>
    </row>
    <row r="4139" spans="1:11" ht="15">
      <c r="A4139"/>
      <c r="B4139"/>
      <c r="C4139"/>
      <c r="D4139"/>
      <c r="E4139"/>
      <c r="F4139"/>
      <c r="G4139"/>
      <c r="H4139"/>
      <c r="I4139"/>
      <c r="J4139"/>
      <c r="K4139"/>
    </row>
    <row r="4140" spans="1:11" ht="15">
      <c r="A4140"/>
      <c r="B4140"/>
      <c r="C4140"/>
      <c r="D4140"/>
      <c r="E4140"/>
      <c r="F4140"/>
      <c r="G4140"/>
      <c r="H4140"/>
      <c r="I4140"/>
      <c r="J4140"/>
      <c r="K4140"/>
    </row>
    <row r="4141" spans="1:11" ht="15">
      <c r="A4141"/>
      <c r="B4141"/>
      <c r="C4141"/>
      <c r="D4141"/>
      <c r="E4141"/>
      <c r="F4141"/>
      <c r="G4141"/>
      <c r="H4141"/>
      <c r="I4141"/>
      <c r="J4141"/>
      <c r="K4141"/>
    </row>
    <row r="4142" spans="1:11" ht="15">
      <c r="A4142"/>
      <c r="B4142"/>
      <c r="C4142"/>
      <c r="D4142"/>
      <c r="E4142"/>
      <c r="F4142"/>
      <c r="G4142"/>
      <c r="H4142"/>
      <c r="I4142"/>
      <c r="J4142"/>
      <c r="K4142"/>
    </row>
    <row r="4143" spans="1:11" ht="15">
      <c r="A4143"/>
      <c r="B4143"/>
      <c r="C4143"/>
      <c r="D4143"/>
      <c r="E4143"/>
      <c r="F4143"/>
      <c r="G4143"/>
      <c r="H4143"/>
      <c r="I4143"/>
      <c r="J4143"/>
      <c r="K4143"/>
    </row>
    <row r="4144" spans="1:11" ht="15">
      <c r="A4144"/>
      <c r="B4144"/>
      <c r="C4144"/>
      <c r="D4144"/>
      <c r="E4144"/>
      <c r="F4144"/>
      <c r="G4144"/>
      <c r="H4144"/>
      <c r="I4144"/>
      <c r="J4144"/>
      <c r="K4144"/>
    </row>
    <row r="4145" spans="1:11" ht="15">
      <c r="A4145"/>
      <c r="B4145"/>
      <c r="C4145"/>
      <c r="D4145"/>
      <c r="E4145"/>
      <c r="F4145"/>
      <c r="G4145"/>
      <c r="H4145"/>
      <c r="I4145"/>
      <c r="J4145"/>
      <c r="K4145"/>
    </row>
    <row r="4146" spans="1:11" ht="15">
      <c r="A4146"/>
      <c r="B4146"/>
      <c r="C4146"/>
      <c r="D4146"/>
      <c r="E4146"/>
      <c r="F4146"/>
      <c r="G4146"/>
      <c r="H4146"/>
      <c r="I4146"/>
      <c r="J4146"/>
      <c r="K4146"/>
    </row>
    <row r="4147" spans="1:11" ht="15">
      <c r="A4147"/>
      <c r="B4147"/>
      <c r="C4147"/>
      <c r="D4147"/>
      <c r="E4147"/>
      <c r="F4147"/>
      <c r="G4147"/>
      <c r="H4147"/>
      <c r="I4147"/>
      <c r="J4147"/>
      <c r="K4147"/>
    </row>
    <row r="4148" spans="1:11" ht="15">
      <c r="A4148"/>
      <c r="B4148"/>
      <c r="C4148"/>
      <c r="D4148"/>
      <c r="E4148"/>
      <c r="F4148"/>
      <c r="G4148"/>
      <c r="H4148"/>
      <c r="I4148"/>
      <c r="J4148"/>
      <c r="K4148"/>
    </row>
    <row r="4149" spans="1:11" ht="15">
      <c r="A4149"/>
      <c r="B4149"/>
      <c r="C4149"/>
      <c r="D4149"/>
      <c r="E4149"/>
      <c r="F4149"/>
      <c r="G4149"/>
      <c r="H4149"/>
      <c r="I4149"/>
      <c r="J4149"/>
      <c r="K4149"/>
    </row>
    <row r="4150" spans="1:11" ht="15">
      <c r="A4150"/>
      <c r="B4150"/>
      <c r="C4150"/>
      <c r="D4150"/>
      <c r="E4150"/>
      <c r="F4150"/>
      <c r="G4150"/>
      <c r="H4150"/>
      <c r="I4150"/>
      <c r="J4150"/>
      <c r="K4150"/>
    </row>
    <row r="4151" spans="1:11" ht="15">
      <c r="A4151"/>
      <c r="B4151"/>
      <c r="C4151"/>
      <c r="D4151"/>
      <c r="E4151"/>
      <c r="F4151"/>
      <c r="G4151"/>
      <c r="H4151"/>
      <c r="I4151"/>
      <c r="J4151"/>
      <c r="K4151"/>
    </row>
    <row r="4152" spans="1:11" ht="15">
      <c r="A4152"/>
      <c r="B4152"/>
      <c r="C4152"/>
      <c r="D4152"/>
      <c r="E4152"/>
      <c r="F4152"/>
      <c r="G4152"/>
      <c r="H4152"/>
      <c r="I4152"/>
      <c r="J4152"/>
      <c r="K4152"/>
    </row>
    <row r="4153" spans="1:11" ht="15">
      <c r="A4153"/>
      <c r="B4153"/>
      <c r="C4153"/>
      <c r="D4153"/>
      <c r="E4153"/>
      <c r="F4153"/>
      <c r="G4153"/>
      <c r="H4153"/>
      <c r="I4153"/>
      <c r="J4153"/>
      <c r="K4153"/>
    </row>
    <row r="4154" spans="1:11" ht="15">
      <c r="A4154"/>
      <c r="B4154"/>
      <c r="C4154"/>
      <c r="D4154"/>
      <c r="E4154"/>
      <c r="F4154"/>
      <c r="G4154"/>
      <c r="H4154"/>
      <c r="I4154"/>
      <c r="J4154"/>
      <c r="K4154"/>
    </row>
    <row r="4155" spans="1:11" ht="15">
      <c r="A4155"/>
      <c r="B4155"/>
      <c r="C4155"/>
      <c r="D4155"/>
      <c r="E4155"/>
      <c r="F4155"/>
      <c r="G4155"/>
      <c r="H4155"/>
      <c r="I4155"/>
      <c r="J4155"/>
      <c r="K4155"/>
    </row>
    <row r="4156" spans="1:11" ht="15">
      <c r="A4156"/>
      <c r="B4156"/>
      <c r="C4156"/>
      <c r="D4156"/>
      <c r="E4156"/>
      <c r="F4156"/>
      <c r="G4156"/>
      <c r="H4156"/>
      <c r="I4156"/>
      <c r="J4156"/>
      <c r="K4156"/>
    </row>
    <row r="4157" spans="1:11" ht="15">
      <c r="A4157"/>
      <c r="B4157"/>
      <c r="C4157"/>
      <c r="D4157"/>
      <c r="E4157"/>
      <c r="F4157"/>
      <c r="G4157"/>
      <c r="H4157"/>
      <c r="I4157"/>
      <c r="J4157"/>
      <c r="K4157"/>
    </row>
    <row r="4158" spans="1:11" ht="15">
      <c r="A4158"/>
      <c r="B4158"/>
      <c r="C4158"/>
      <c r="D4158"/>
      <c r="E4158"/>
      <c r="F4158"/>
      <c r="G4158"/>
      <c r="H4158"/>
      <c r="I4158"/>
      <c r="J4158"/>
      <c r="K4158"/>
    </row>
    <row r="4159" spans="1:11" ht="15">
      <c r="A4159"/>
      <c r="B4159"/>
      <c r="C4159"/>
      <c r="D4159"/>
      <c r="E4159"/>
      <c r="F4159"/>
      <c r="G4159"/>
      <c r="H4159"/>
      <c r="I4159"/>
      <c r="J4159"/>
      <c r="K4159"/>
    </row>
    <row r="4160" spans="1:11" ht="15">
      <c r="A4160"/>
      <c r="B4160"/>
      <c r="C4160"/>
      <c r="D4160"/>
      <c r="E4160"/>
      <c r="F4160"/>
      <c r="G4160"/>
      <c r="H4160"/>
      <c r="I4160"/>
      <c r="J4160"/>
      <c r="K4160"/>
    </row>
    <row r="4161" spans="1:11" ht="15">
      <c r="A4161"/>
      <c r="B4161"/>
      <c r="C4161"/>
      <c r="D4161"/>
      <c r="E4161"/>
      <c r="F4161"/>
      <c r="G4161"/>
      <c r="H4161"/>
      <c r="I4161"/>
      <c r="J4161"/>
      <c r="K4161"/>
    </row>
    <row r="4162" spans="1:11" ht="15">
      <c r="A4162"/>
      <c r="B4162"/>
      <c r="C4162"/>
      <c r="D4162"/>
      <c r="E4162"/>
      <c r="F4162"/>
      <c r="G4162"/>
      <c r="H4162"/>
      <c r="I4162"/>
      <c r="J4162"/>
      <c r="K4162"/>
    </row>
    <row r="4163" spans="1:11" ht="15">
      <c r="A4163"/>
      <c r="B4163"/>
      <c r="C4163"/>
      <c r="D4163"/>
      <c r="E4163"/>
      <c r="F4163"/>
      <c r="G4163"/>
      <c r="H4163"/>
      <c r="I4163"/>
      <c r="J4163"/>
      <c r="K4163"/>
    </row>
    <row r="4164" spans="1:11" ht="15">
      <c r="A4164"/>
      <c r="B4164"/>
      <c r="C4164"/>
      <c r="D4164"/>
      <c r="E4164"/>
      <c r="F4164"/>
      <c r="G4164"/>
      <c r="H4164"/>
      <c r="I4164"/>
      <c r="J4164"/>
      <c r="K4164"/>
    </row>
    <row r="4165" spans="1:11" ht="15">
      <c r="A4165"/>
      <c r="B4165"/>
      <c r="C4165"/>
      <c r="D4165"/>
      <c r="E4165"/>
      <c r="F4165"/>
      <c r="G4165"/>
      <c r="H4165"/>
      <c r="I4165"/>
      <c r="J4165"/>
      <c r="K4165"/>
    </row>
    <row r="4166" spans="1:11" ht="15">
      <c r="A4166"/>
      <c r="B4166"/>
      <c r="C4166"/>
      <c r="D4166"/>
      <c r="E4166"/>
      <c r="F4166"/>
      <c r="G4166"/>
      <c r="H4166"/>
      <c r="I4166"/>
      <c r="J4166"/>
      <c r="K4166"/>
    </row>
    <row r="4167" spans="1:11" ht="15">
      <c r="A4167"/>
      <c r="B4167"/>
      <c r="C4167"/>
      <c r="D4167"/>
      <c r="E4167"/>
      <c r="F4167"/>
      <c r="G4167"/>
      <c r="H4167"/>
      <c r="I4167"/>
      <c r="J4167"/>
      <c r="K4167"/>
    </row>
    <row r="4168" spans="1:11" ht="15">
      <c r="A4168"/>
      <c r="B4168"/>
      <c r="C4168"/>
      <c r="D4168"/>
      <c r="E4168"/>
      <c r="F4168"/>
      <c r="G4168"/>
      <c r="H4168"/>
      <c r="I4168"/>
      <c r="J4168"/>
      <c r="K4168"/>
    </row>
    <row r="4169" spans="1:11" ht="15">
      <c r="A4169"/>
      <c r="B4169"/>
      <c r="C4169"/>
      <c r="D4169"/>
      <c r="E4169"/>
      <c r="F4169"/>
      <c r="G4169"/>
      <c r="H4169"/>
      <c r="I4169"/>
      <c r="J4169"/>
      <c r="K4169"/>
    </row>
    <row r="4170" spans="1:11" ht="15">
      <c r="A4170"/>
      <c r="B4170"/>
      <c r="C4170"/>
      <c r="D4170"/>
      <c r="E4170"/>
      <c r="F4170"/>
      <c r="G4170"/>
      <c r="H4170"/>
      <c r="I4170"/>
      <c r="J4170"/>
      <c r="K4170"/>
    </row>
    <row r="4171" spans="1:11" ht="15">
      <c r="A4171"/>
      <c r="B4171"/>
      <c r="C4171"/>
      <c r="D4171"/>
      <c r="E4171"/>
      <c r="F4171"/>
      <c r="G4171"/>
      <c r="H4171"/>
      <c r="I4171"/>
      <c r="J4171"/>
      <c r="K4171"/>
    </row>
    <row r="4172" spans="1:11" ht="15">
      <c r="A4172"/>
      <c r="B4172"/>
      <c r="C4172"/>
      <c r="D4172"/>
      <c r="E4172"/>
      <c r="F4172"/>
      <c r="G4172"/>
      <c r="H4172"/>
      <c r="I4172"/>
      <c r="J4172"/>
      <c r="K4172"/>
    </row>
    <row r="4173" spans="1:11" ht="15">
      <c r="A4173"/>
      <c r="B4173"/>
      <c r="C4173"/>
      <c r="D4173"/>
      <c r="E4173"/>
      <c r="F4173"/>
      <c r="G4173"/>
      <c r="H4173"/>
      <c r="I4173"/>
      <c r="J4173"/>
      <c r="K4173"/>
    </row>
    <row r="4174" spans="1:11" ht="15">
      <c r="A4174"/>
      <c r="B4174"/>
      <c r="C4174"/>
      <c r="D4174"/>
      <c r="E4174"/>
      <c r="F4174"/>
      <c r="G4174"/>
      <c r="H4174"/>
      <c r="I4174"/>
      <c r="J4174"/>
      <c r="K4174"/>
    </row>
    <row r="4175" spans="1:11" ht="15">
      <c r="A4175"/>
      <c r="B4175"/>
      <c r="C4175"/>
      <c r="D4175"/>
      <c r="E4175"/>
      <c r="F4175"/>
      <c r="G4175"/>
      <c r="H4175"/>
      <c r="I4175"/>
      <c r="J4175"/>
      <c r="K4175"/>
    </row>
    <row r="4176" spans="1:11" ht="15">
      <c r="A4176"/>
      <c r="B4176"/>
      <c r="C4176"/>
      <c r="D4176"/>
      <c r="E4176"/>
      <c r="F4176"/>
      <c r="G4176"/>
      <c r="H4176"/>
      <c r="I4176"/>
      <c r="J4176"/>
      <c r="K4176"/>
    </row>
    <row r="4177" spans="1:11" ht="15">
      <c r="A4177"/>
      <c r="B4177"/>
      <c r="C4177"/>
      <c r="D4177"/>
      <c r="E4177"/>
      <c r="F4177"/>
      <c r="G4177"/>
      <c r="H4177"/>
      <c r="I4177"/>
      <c r="J4177"/>
      <c r="K4177"/>
    </row>
    <row r="4178" spans="1:11" ht="15">
      <c r="A4178"/>
      <c r="B4178"/>
      <c r="C4178"/>
      <c r="D4178"/>
      <c r="E4178"/>
      <c r="F4178"/>
      <c r="G4178"/>
      <c r="H4178"/>
      <c r="I4178"/>
      <c r="J4178"/>
      <c r="K4178"/>
    </row>
    <row r="4179" spans="1:11" ht="15">
      <c r="A4179"/>
      <c r="B4179"/>
      <c r="C4179"/>
      <c r="D4179"/>
      <c r="E4179"/>
      <c r="F4179"/>
      <c r="G4179"/>
      <c r="H4179"/>
      <c r="I4179"/>
      <c r="J4179"/>
      <c r="K4179"/>
    </row>
    <row r="4180" spans="1:11" ht="15">
      <c r="A4180"/>
      <c r="B4180"/>
      <c r="C4180"/>
      <c r="D4180"/>
      <c r="E4180"/>
      <c r="F4180"/>
      <c r="G4180"/>
      <c r="H4180"/>
      <c r="I4180"/>
      <c r="J4180"/>
      <c r="K4180"/>
    </row>
    <row r="4181" spans="1:11" ht="15">
      <c r="A4181"/>
      <c r="B4181"/>
      <c r="C4181"/>
      <c r="D4181"/>
      <c r="E4181"/>
      <c r="F4181"/>
      <c r="G4181"/>
      <c r="H4181"/>
      <c r="I4181"/>
      <c r="J4181"/>
      <c r="K4181"/>
    </row>
    <row r="4182" spans="1:11" ht="15">
      <c r="A4182"/>
      <c r="B4182"/>
      <c r="C4182"/>
      <c r="D4182"/>
      <c r="E4182"/>
      <c r="F4182"/>
      <c r="G4182"/>
      <c r="H4182"/>
      <c r="I4182"/>
      <c r="J4182"/>
      <c r="K4182"/>
    </row>
    <row r="4183" spans="1:11" ht="15">
      <c r="A4183"/>
      <c r="B4183"/>
      <c r="C4183"/>
      <c r="D4183"/>
      <c r="E4183"/>
      <c r="F4183"/>
      <c r="G4183"/>
      <c r="H4183"/>
      <c r="I4183"/>
      <c r="J4183"/>
      <c r="K4183"/>
    </row>
    <row r="4184" spans="1:11" ht="15">
      <c r="A4184"/>
      <c r="B4184"/>
      <c r="C4184"/>
      <c r="D4184"/>
      <c r="E4184"/>
      <c r="F4184"/>
      <c r="G4184"/>
      <c r="H4184"/>
      <c r="I4184"/>
      <c r="J4184"/>
      <c r="K4184"/>
    </row>
    <row r="4185" spans="1:11" ht="15">
      <c r="A4185"/>
      <c r="B4185"/>
      <c r="C4185"/>
      <c r="D4185"/>
      <c r="E4185"/>
      <c r="F4185"/>
      <c r="G4185"/>
      <c r="H4185"/>
      <c r="I4185"/>
      <c r="J4185"/>
      <c r="K4185"/>
    </row>
    <row r="4186" spans="1:11" ht="15">
      <c r="A4186"/>
      <c r="B4186"/>
      <c r="C4186"/>
      <c r="D4186"/>
      <c r="E4186"/>
      <c r="F4186"/>
      <c r="G4186"/>
      <c r="H4186"/>
      <c r="I4186"/>
      <c r="J4186"/>
      <c r="K4186"/>
    </row>
    <row r="4187" spans="1:11" ht="15">
      <c r="A4187"/>
      <c r="B4187"/>
      <c r="C4187"/>
      <c r="D4187"/>
      <c r="E4187"/>
      <c r="F4187"/>
      <c r="G4187"/>
      <c r="H4187"/>
      <c r="I4187"/>
      <c r="J4187"/>
      <c r="K4187"/>
    </row>
    <row r="4188" spans="1:11" ht="15">
      <c r="A4188"/>
      <c r="B4188"/>
      <c r="C4188"/>
      <c r="D4188"/>
      <c r="E4188"/>
      <c r="F4188"/>
      <c r="G4188"/>
      <c r="H4188"/>
      <c r="I4188"/>
      <c r="J4188"/>
      <c r="K4188"/>
    </row>
    <row r="4189" spans="1:11" ht="15">
      <c r="A4189"/>
      <c r="B4189"/>
      <c r="C4189"/>
      <c r="D4189"/>
      <c r="E4189"/>
      <c r="F4189"/>
      <c r="G4189"/>
      <c r="H4189"/>
      <c r="I4189"/>
      <c r="J4189"/>
      <c r="K4189"/>
    </row>
    <row r="4190" spans="1:11" ht="15">
      <c r="A4190"/>
      <c r="B4190"/>
      <c r="C4190"/>
      <c r="D4190"/>
      <c r="E4190"/>
      <c r="F4190"/>
      <c r="G4190"/>
      <c r="H4190"/>
      <c r="I4190"/>
      <c r="J4190"/>
      <c r="K4190"/>
    </row>
    <row r="4191" spans="1:11" ht="15">
      <c r="A4191"/>
      <c r="B4191"/>
      <c r="C4191"/>
      <c r="D4191"/>
      <c r="E4191"/>
      <c r="F4191"/>
      <c r="G4191"/>
      <c r="H4191"/>
      <c r="I4191"/>
      <c r="J4191"/>
      <c r="K4191"/>
    </row>
    <row r="4192" spans="1:11" ht="15">
      <c r="A4192"/>
      <c r="B4192"/>
      <c r="C4192"/>
      <c r="D4192"/>
      <c r="E4192"/>
      <c r="F4192"/>
      <c r="G4192"/>
      <c r="H4192"/>
      <c r="I4192"/>
      <c r="J4192"/>
      <c r="K4192"/>
    </row>
    <row r="4193" spans="1:11" ht="15">
      <c r="A4193"/>
      <c r="B4193"/>
      <c r="C4193"/>
      <c r="D4193"/>
      <c r="E4193"/>
      <c r="F4193"/>
      <c r="G4193"/>
      <c r="H4193"/>
      <c r="I4193"/>
      <c r="J4193"/>
      <c r="K4193"/>
    </row>
    <row r="4194" spans="1:11" ht="15">
      <c r="A4194"/>
      <c r="B4194"/>
      <c r="C4194"/>
      <c r="D4194"/>
      <c r="E4194"/>
      <c r="F4194"/>
      <c r="G4194"/>
      <c r="H4194"/>
      <c r="I4194"/>
      <c r="J4194"/>
      <c r="K4194"/>
    </row>
    <row r="4195" spans="1:11" ht="15">
      <c r="A4195"/>
      <c r="B4195"/>
      <c r="C4195"/>
      <c r="D4195"/>
      <c r="E4195"/>
      <c r="F4195"/>
      <c r="G4195"/>
      <c r="H4195"/>
      <c r="I4195"/>
      <c r="J4195"/>
      <c r="K4195"/>
    </row>
    <row r="4196" spans="1:11" ht="15">
      <c r="A4196"/>
      <c r="B4196"/>
      <c r="C4196"/>
      <c r="D4196"/>
      <c r="E4196"/>
      <c r="F4196"/>
      <c r="G4196"/>
      <c r="H4196"/>
      <c r="I4196"/>
      <c r="J4196"/>
      <c r="K4196"/>
    </row>
    <row r="4197" spans="1:11" ht="15">
      <c r="A4197"/>
      <c r="B4197"/>
      <c r="C4197"/>
      <c r="D4197"/>
      <c r="E4197"/>
      <c r="F4197"/>
      <c r="G4197"/>
      <c r="H4197"/>
      <c r="I4197"/>
      <c r="J4197"/>
      <c r="K4197"/>
    </row>
    <row r="4198" spans="1:11" ht="15">
      <c r="A4198"/>
      <c r="B4198"/>
      <c r="C4198"/>
      <c r="D4198"/>
      <c r="E4198"/>
      <c r="F4198"/>
      <c r="G4198"/>
      <c r="H4198"/>
      <c r="I4198"/>
      <c r="J4198"/>
      <c r="K4198"/>
    </row>
    <row r="4199" spans="1:11" ht="15">
      <c r="A4199"/>
      <c r="B4199"/>
      <c r="C4199"/>
      <c r="D4199"/>
      <c r="E4199"/>
      <c r="F4199"/>
      <c r="G4199"/>
      <c r="H4199"/>
      <c r="I4199"/>
      <c r="J4199"/>
      <c r="K4199"/>
    </row>
    <row r="4200" spans="1:11" ht="15">
      <c r="A4200"/>
      <c r="B4200"/>
      <c r="C4200"/>
      <c r="D4200"/>
      <c r="E4200"/>
      <c r="F4200"/>
      <c r="G4200"/>
      <c r="H4200"/>
      <c r="I4200"/>
      <c r="J4200"/>
      <c r="K4200"/>
    </row>
    <row r="4201" spans="1:11" ht="15">
      <c r="A4201"/>
      <c r="B4201"/>
      <c r="C4201"/>
      <c r="D4201"/>
      <c r="E4201"/>
      <c r="F4201"/>
      <c r="G4201"/>
      <c r="H4201"/>
      <c r="I4201"/>
      <c r="J4201"/>
      <c r="K4201"/>
    </row>
    <row r="4202" spans="1:11" ht="15">
      <c r="A4202"/>
      <c r="B4202"/>
      <c r="C4202"/>
      <c r="D4202"/>
      <c r="E4202"/>
      <c r="F4202"/>
      <c r="G4202"/>
      <c r="H4202"/>
      <c r="I4202"/>
      <c r="J4202"/>
      <c r="K4202"/>
    </row>
    <row r="4203" spans="1:11" ht="15">
      <c r="A4203"/>
      <c r="B4203"/>
      <c r="C4203"/>
      <c r="D4203"/>
      <c r="E4203"/>
      <c r="F4203"/>
      <c r="G4203"/>
      <c r="H4203"/>
      <c r="I4203"/>
      <c r="J4203"/>
      <c r="K4203"/>
    </row>
    <row r="4204" spans="1:11" ht="15">
      <c r="A4204"/>
      <c r="B4204"/>
      <c r="C4204"/>
      <c r="D4204"/>
      <c r="E4204"/>
      <c r="F4204"/>
      <c r="G4204"/>
      <c r="H4204"/>
      <c r="I4204"/>
      <c r="J4204"/>
      <c r="K4204"/>
    </row>
    <row r="4205" spans="1:11" ht="15">
      <c r="A4205"/>
      <c r="B4205"/>
      <c r="C4205"/>
      <c r="D4205"/>
      <c r="E4205"/>
      <c r="F4205"/>
      <c r="G4205"/>
      <c r="H4205"/>
      <c r="I4205"/>
      <c r="J4205"/>
      <c r="K4205"/>
    </row>
    <row r="4206" spans="1:11" ht="15">
      <c r="A4206"/>
      <c r="B4206"/>
      <c r="C4206"/>
      <c r="D4206"/>
      <c r="E4206"/>
      <c r="F4206"/>
      <c r="G4206"/>
      <c r="H4206"/>
      <c r="I4206"/>
      <c r="J4206"/>
      <c r="K4206"/>
    </row>
    <row r="4207" spans="1:11" ht="15">
      <c r="A4207"/>
      <c r="B4207"/>
      <c r="C4207"/>
      <c r="D4207"/>
      <c r="E4207"/>
      <c r="F4207"/>
      <c r="G4207"/>
      <c r="H4207"/>
      <c r="I4207"/>
      <c r="J4207"/>
      <c r="K4207"/>
    </row>
    <row r="4208" spans="1:11" ht="15">
      <c r="A4208"/>
      <c r="B4208"/>
      <c r="C4208"/>
      <c r="D4208"/>
      <c r="E4208"/>
      <c r="F4208"/>
      <c r="G4208"/>
      <c r="H4208"/>
      <c r="I4208"/>
      <c r="J4208"/>
      <c r="K4208"/>
    </row>
    <row r="4209" spans="1:11" ht="15">
      <c r="A4209"/>
      <c r="B4209"/>
      <c r="C4209"/>
      <c r="D4209"/>
      <c r="E4209"/>
      <c r="F4209"/>
      <c r="G4209"/>
      <c r="H4209"/>
      <c r="I4209"/>
      <c r="J4209"/>
      <c r="K4209"/>
    </row>
    <row r="4210" spans="1:11" ht="15">
      <c r="A4210"/>
      <c r="B4210"/>
      <c r="C4210"/>
      <c r="D4210"/>
      <c r="E4210"/>
      <c r="F4210"/>
      <c r="G4210"/>
      <c r="H4210"/>
      <c r="I4210"/>
      <c r="J4210"/>
      <c r="K4210"/>
    </row>
    <row r="4211" spans="1:11" ht="15">
      <c r="A4211"/>
      <c r="B4211"/>
      <c r="C4211"/>
      <c r="D4211"/>
      <c r="E4211"/>
      <c r="F4211"/>
      <c r="G4211"/>
      <c r="H4211"/>
      <c r="I4211"/>
      <c r="J4211"/>
      <c r="K4211"/>
    </row>
    <row r="4212" spans="1:11" ht="15">
      <c r="A4212"/>
      <c r="B4212"/>
      <c r="C4212"/>
      <c r="D4212"/>
      <c r="E4212"/>
      <c r="F4212"/>
      <c r="G4212"/>
      <c r="H4212"/>
      <c r="I4212"/>
      <c r="J4212"/>
      <c r="K4212"/>
    </row>
    <row r="4213" spans="1:11" ht="15">
      <c r="A4213"/>
      <c r="B4213"/>
      <c r="C4213"/>
      <c r="D4213"/>
      <c r="E4213"/>
      <c r="F4213"/>
      <c r="G4213"/>
      <c r="H4213"/>
      <c r="I4213"/>
      <c r="J4213"/>
      <c r="K4213"/>
    </row>
    <row r="4214" spans="1:11" ht="15">
      <c r="A4214"/>
      <c r="B4214"/>
      <c r="C4214"/>
      <c r="D4214"/>
      <c r="E4214"/>
      <c r="F4214"/>
      <c r="G4214"/>
      <c r="H4214"/>
      <c r="I4214"/>
      <c r="J4214"/>
      <c r="K4214"/>
    </row>
    <row r="4215" spans="1:11" ht="15">
      <c r="A4215"/>
      <c r="B4215"/>
      <c r="C4215"/>
      <c r="D4215"/>
      <c r="E4215"/>
      <c r="F4215"/>
      <c r="G4215"/>
      <c r="H4215"/>
      <c r="I4215"/>
      <c r="J4215"/>
      <c r="K4215"/>
    </row>
    <row r="4216" spans="1:11" ht="15">
      <c r="A4216"/>
      <c r="B4216"/>
      <c r="C4216"/>
      <c r="D4216"/>
      <c r="E4216"/>
      <c r="F4216"/>
      <c r="G4216"/>
      <c r="H4216"/>
      <c r="I4216"/>
      <c r="J4216"/>
      <c r="K4216"/>
    </row>
    <row r="4217" spans="1:11" ht="15">
      <c r="A4217"/>
      <c r="B4217"/>
      <c r="C4217"/>
      <c r="D4217"/>
      <c r="E4217"/>
      <c r="F4217"/>
      <c r="G4217"/>
      <c r="H4217"/>
      <c r="I4217"/>
      <c r="J4217"/>
      <c r="K4217"/>
    </row>
    <row r="4218" spans="1:11" ht="15">
      <c r="A4218"/>
      <c r="B4218"/>
      <c r="C4218"/>
      <c r="D4218"/>
      <c r="E4218"/>
      <c r="F4218"/>
      <c r="G4218"/>
      <c r="H4218"/>
      <c r="I4218"/>
      <c r="J4218"/>
      <c r="K4218"/>
    </row>
    <row r="4219" spans="1:11" ht="15">
      <c r="A4219"/>
      <c r="B4219"/>
      <c r="C4219"/>
      <c r="D4219"/>
      <c r="E4219"/>
      <c r="F4219"/>
      <c r="G4219"/>
      <c r="H4219"/>
      <c r="I4219"/>
      <c r="J4219"/>
      <c r="K4219"/>
    </row>
    <row r="4220" spans="1:11" ht="15">
      <c r="A4220"/>
      <c r="B4220"/>
      <c r="C4220"/>
      <c r="D4220"/>
      <c r="E4220"/>
      <c r="F4220"/>
      <c r="G4220"/>
      <c r="H4220"/>
      <c r="I4220"/>
      <c r="J4220"/>
      <c r="K4220"/>
    </row>
    <row r="4221" spans="1:11" ht="15">
      <c r="A4221"/>
      <c r="B4221"/>
      <c r="C4221"/>
      <c r="D4221"/>
      <c r="E4221"/>
      <c r="F4221"/>
      <c r="G4221"/>
      <c r="H4221"/>
      <c r="I4221"/>
      <c r="J4221"/>
      <c r="K4221"/>
    </row>
    <row r="4222" spans="1:11" ht="15">
      <c r="A4222"/>
      <c r="B4222"/>
      <c r="C4222"/>
      <c r="D4222"/>
      <c r="E4222"/>
      <c r="F4222"/>
      <c r="G4222"/>
      <c r="H4222"/>
      <c r="I4222"/>
      <c r="J4222"/>
      <c r="K4222"/>
    </row>
    <row r="4223" spans="1:11" ht="15">
      <c r="A4223"/>
      <c r="B4223"/>
      <c r="C4223"/>
      <c r="D4223"/>
      <c r="E4223"/>
      <c r="F4223"/>
      <c r="G4223"/>
      <c r="H4223"/>
      <c r="I4223"/>
      <c r="J4223"/>
      <c r="K4223"/>
    </row>
    <row r="4224" spans="1:11" ht="15">
      <c r="A4224"/>
      <c r="B4224"/>
      <c r="C4224"/>
      <c r="D4224"/>
      <c r="E4224"/>
      <c r="F4224"/>
      <c r="G4224"/>
      <c r="H4224"/>
      <c r="I4224"/>
      <c r="J4224"/>
      <c r="K4224"/>
    </row>
    <row r="4225" spans="1:11" ht="15">
      <c r="A4225"/>
      <c r="B4225"/>
      <c r="C4225"/>
      <c r="D4225"/>
      <c r="E4225"/>
      <c r="F4225"/>
      <c r="G4225"/>
      <c r="H4225"/>
      <c r="I4225"/>
      <c r="J4225"/>
      <c r="K4225"/>
    </row>
    <row r="4226" spans="1:11" ht="15">
      <c r="A4226"/>
      <c r="B4226"/>
      <c r="C4226"/>
      <c r="D4226"/>
      <c r="E4226"/>
      <c r="F4226"/>
      <c r="G4226"/>
      <c r="H4226"/>
      <c r="I4226"/>
      <c r="J4226"/>
      <c r="K4226"/>
    </row>
    <row r="4227" spans="1:11" ht="15">
      <c r="A4227"/>
      <c r="B4227"/>
      <c r="C4227"/>
      <c r="D4227"/>
      <c r="E4227"/>
      <c r="F4227"/>
      <c r="G4227"/>
      <c r="H4227"/>
      <c r="I4227"/>
      <c r="J4227"/>
      <c r="K4227"/>
    </row>
    <row r="4228" spans="1:11" ht="15">
      <c r="A4228"/>
      <c r="B4228"/>
      <c r="C4228"/>
      <c r="D4228"/>
      <c r="E4228"/>
      <c r="F4228"/>
      <c r="G4228"/>
      <c r="H4228"/>
      <c r="I4228"/>
      <c r="J4228"/>
      <c r="K4228"/>
    </row>
    <row r="4229" spans="1:11" ht="15">
      <c r="A4229"/>
      <c r="B4229"/>
      <c r="C4229"/>
      <c r="D4229"/>
      <c r="E4229"/>
      <c r="F4229"/>
      <c r="G4229"/>
      <c r="H4229"/>
      <c r="I4229"/>
      <c r="J4229"/>
      <c r="K4229"/>
    </row>
    <row r="4230" spans="1:11" ht="15">
      <c r="A4230"/>
      <c r="B4230"/>
      <c r="C4230"/>
      <c r="D4230"/>
      <c r="E4230"/>
      <c r="F4230"/>
      <c r="G4230"/>
      <c r="H4230"/>
      <c r="I4230"/>
      <c r="J4230"/>
      <c r="K4230"/>
    </row>
    <row r="4231" spans="1:11" ht="15">
      <c r="A4231"/>
      <c r="B4231"/>
      <c r="C4231"/>
      <c r="D4231"/>
      <c r="E4231"/>
      <c r="F4231"/>
      <c r="G4231"/>
      <c r="H4231"/>
      <c r="I4231"/>
      <c r="J4231"/>
      <c r="K4231"/>
    </row>
    <row r="4232" spans="1:11" ht="15">
      <c r="A4232"/>
      <c r="B4232"/>
      <c r="C4232"/>
      <c r="D4232"/>
      <c r="E4232"/>
      <c r="F4232"/>
      <c r="G4232"/>
      <c r="H4232"/>
      <c r="I4232"/>
      <c r="J4232"/>
      <c r="K4232"/>
    </row>
    <row r="4233" spans="1:11" ht="15">
      <c r="A4233"/>
      <c r="B4233"/>
      <c r="C4233"/>
      <c r="D4233"/>
      <c r="E4233"/>
      <c r="F4233"/>
      <c r="G4233"/>
      <c r="H4233"/>
      <c r="I4233"/>
      <c r="J4233"/>
      <c r="K4233"/>
    </row>
    <row r="4234" spans="1:11" ht="15">
      <c r="A4234"/>
      <c r="B4234"/>
      <c r="C4234"/>
      <c r="D4234"/>
      <c r="E4234"/>
      <c r="F4234"/>
      <c r="G4234"/>
      <c r="H4234"/>
      <c r="I4234"/>
      <c r="J4234"/>
      <c r="K4234"/>
    </row>
    <row r="4235" spans="1:11" ht="15">
      <c r="A4235"/>
      <c r="B4235"/>
      <c r="C4235"/>
      <c r="D4235"/>
      <c r="E4235"/>
      <c r="F4235"/>
      <c r="G4235"/>
      <c r="H4235"/>
      <c r="I4235"/>
      <c r="J4235"/>
      <c r="K4235"/>
    </row>
    <row r="4236" spans="1:11" ht="15">
      <c r="A4236"/>
      <c r="B4236"/>
      <c r="C4236"/>
      <c r="D4236"/>
      <c r="E4236"/>
      <c r="F4236"/>
      <c r="G4236"/>
      <c r="H4236"/>
      <c r="I4236"/>
      <c r="J4236"/>
      <c r="K4236"/>
    </row>
    <row r="4237" spans="1:11" ht="15">
      <c r="A4237"/>
      <c r="B4237"/>
      <c r="C4237"/>
      <c r="D4237"/>
      <c r="E4237"/>
      <c r="F4237"/>
      <c r="G4237"/>
      <c r="H4237"/>
      <c r="I4237"/>
      <c r="J4237"/>
      <c r="K4237"/>
    </row>
    <row r="4238" spans="1:11" ht="15">
      <c r="A4238"/>
      <c r="B4238"/>
      <c r="C4238"/>
      <c r="D4238"/>
      <c r="E4238"/>
      <c r="F4238"/>
      <c r="G4238"/>
      <c r="H4238"/>
      <c r="I4238"/>
      <c r="J4238"/>
      <c r="K4238"/>
    </row>
    <row r="4239" spans="1:11" ht="15">
      <c r="A4239"/>
      <c r="B4239"/>
      <c r="C4239"/>
      <c r="D4239"/>
      <c r="E4239"/>
      <c r="F4239"/>
      <c r="G4239"/>
      <c r="H4239"/>
      <c r="I4239"/>
      <c r="J4239"/>
      <c r="K4239"/>
    </row>
    <row r="4240" spans="1:11" ht="15">
      <c r="A4240"/>
      <c r="B4240"/>
      <c r="C4240"/>
      <c r="D4240"/>
      <c r="E4240"/>
      <c r="F4240"/>
      <c r="G4240"/>
      <c r="H4240"/>
      <c r="I4240"/>
      <c r="J4240"/>
      <c r="K4240"/>
    </row>
    <row r="4241" spans="1:11" ht="15">
      <c r="A4241"/>
      <c r="B4241"/>
      <c r="C4241"/>
      <c r="D4241"/>
      <c r="E4241"/>
      <c r="F4241"/>
      <c r="G4241"/>
      <c r="H4241"/>
      <c r="I4241"/>
      <c r="J4241"/>
      <c r="K4241"/>
    </row>
    <row r="4242" spans="1:11" ht="15">
      <c r="A4242"/>
      <c r="B4242"/>
      <c r="C4242"/>
      <c r="D4242"/>
      <c r="E4242"/>
      <c r="F4242"/>
      <c r="G4242"/>
      <c r="H4242"/>
      <c r="I4242"/>
      <c r="J4242"/>
      <c r="K4242"/>
    </row>
    <row r="4243" spans="1:11" ht="15">
      <c r="A4243"/>
      <c r="B4243"/>
      <c r="C4243"/>
      <c r="D4243"/>
      <c r="E4243"/>
      <c r="F4243"/>
      <c r="G4243"/>
      <c r="H4243"/>
      <c r="I4243"/>
      <c r="J4243"/>
      <c r="K4243"/>
    </row>
    <row r="4244" spans="1:11" ht="15">
      <c r="A4244"/>
      <c r="B4244"/>
      <c r="C4244"/>
      <c r="D4244"/>
      <c r="E4244"/>
      <c r="F4244"/>
      <c r="G4244"/>
      <c r="H4244"/>
      <c r="I4244"/>
      <c r="J4244"/>
      <c r="K4244"/>
    </row>
    <row r="4245" spans="1:11" ht="15">
      <c r="A4245"/>
      <c r="B4245"/>
      <c r="C4245"/>
      <c r="D4245"/>
      <c r="E4245"/>
      <c r="F4245"/>
      <c r="G4245"/>
      <c r="H4245"/>
      <c r="I4245"/>
      <c r="J4245"/>
      <c r="K4245"/>
    </row>
    <row r="4246" spans="1:11" ht="15">
      <c r="A4246"/>
      <c r="B4246"/>
      <c r="C4246"/>
      <c r="D4246"/>
      <c r="E4246"/>
      <c r="F4246"/>
      <c r="G4246"/>
      <c r="H4246"/>
      <c r="I4246"/>
      <c r="J4246"/>
      <c r="K4246"/>
    </row>
    <row r="4247" spans="1:11" ht="15">
      <c r="A4247"/>
      <c r="B4247"/>
      <c r="C4247"/>
      <c r="D4247"/>
      <c r="E4247"/>
      <c r="F4247"/>
      <c r="G4247"/>
      <c r="H4247"/>
      <c r="I4247"/>
      <c r="J4247"/>
      <c r="K4247"/>
    </row>
    <row r="4248" spans="1:11" ht="15">
      <c r="A4248"/>
      <c r="B4248"/>
      <c r="C4248"/>
      <c r="D4248"/>
      <c r="E4248"/>
      <c r="F4248"/>
      <c r="G4248"/>
      <c r="H4248"/>
      <c r="I4248"/>
      <c r="J4248"/>
      <c r="K4248"/>
    </row>
    <row r="4249" spans="1:11" ht="15">
      <c r="A4249"/>
      <c r="B4249"/>
      <c r="C4249"/>
      <c r="D4249"/>
      <c r="E4249"/>
      <c r="F4249"/>
      <c r="G4249"/>
      <c r="H4249"/>
      <c r="I4249"/>
      <c r="J4249"/>
      <c r="K4249"/>
    </row>
    <row r="4250" spans="1:11" ht="15">
      <c r="A4250"/>
      <c r="B4250"/>
      <c r="C4250"/>
      <c r="D4250"/>
      <c r="E4250"/>
      <c r="F4250"/>
      <c r="G4250"/>
      <c r="H4250"/>
      <c r="I4250"/>
      <c r="J4250"/>
      <c r="K4250"/>
    </row>
    <row r="4251" spans="1:11" ht="15">
      <c r="A4251"/>
      <c r="B4251"/>
      <c r="C4251"/>
      <c r="D4251"/>
      <c r="E4251"/>
      <c r="F4251"/>
      <c r="G4251"/>
      <c r="H4251"/>
      <c r="I4251"/>
      <c r="J4251"/>
      <c r="K4251"/>
    </row>
    <row r="4252" spans="1:11" ht="15">
      <c r="A4252"/>
      <c r="B4252"/>
      <c r="C4252"/>
      <c r="D4252"/>
      <c r="E4252"/>
      <c r="F4252"/>
      <c r="G4252"/>
      <c r="H4252"/>
      <c r="I4252"/>
      <c r="J4252"/>
      <c r="K4252"/>
    </row>
    <row r="4253" spans="1:11" ht="15">
      <c r="A4253"/>
      <c r="B4253"/>
      <c r="C4253"/>
      <c r="D4253"/>
      <c r="E4253"/>
      <c r="F4253"/>
      <c r="G4253"/>
      <c r="H4253"/>
      <c r="I4253"/>
      <c r="J4253"/>
      <c r="K4253"/>
    </row>
    <row r="4254" spans="1:11" ht="15">
      <c r="A4254"/>
      <c r="B4254"/>
      <c r="C4254"/>
      <c r="D4254"/>
      <c r="E4254"/>
      <c r="F4254"/>
      <c r="G4254"/>
      <c r="H4254"/>
      <c r="I4254"/>
      <c r="J4254"/>
      <c r="K4254"/>
    </row>
    <row r="4255" spans="1:11" ht="15">
      <c r="A4255"/>
      <c r="B4255"/>
      <c r="C4255"/>
      <c r="D4255"/>
      <c r="E4255"/>
      <c r="F4255"/>
      <c r="G4255"/>
      <c r="H4255"/>
      <c r="I4255"/>
      <c r="J4255"/>
      <c r="K4255"/>
    </row>
    <row r="4256" spans="1:11" ht="15">
      <c r="A4256"/>
      <c r="B4256"/>
      <c r="C4256"/>
      <c r="D4256"/>
      <c r="E4256"/>
      <c r="F4256"/>
      <c r="G4256"/>
      <c r="H4256"/>
      <c r="I4256"/>
      <c r="J4256"/>
      <c r="K4256"/>
    </row>
    <row r="4257" spans="1:11" ht="15">
      <c r="A4257"/>
      <c r="B4257"/>
      <c r="C4257"/>
      <c r="D4257"/>
      <c r="E4257"/>
      <c r="F4257"/>
      <c r="G4257"/>
      <c r="H4257"/>
      <c r="I4257"/>
      <c r="J4257"/>
      <c r="K4257"/>
    </row>
    <row r="4258" spans="1:11" ht="15">
      <c r="A4258"/>
      <c r="B4258"/>
      <c r="C4258"/>
      <c r="D4258"/>
      <c r="E4258"/>
      <c r="F4258"/>
      <c r="G4258"/>
      <c r="H4258"/>
      <c r="I4258"/>
      <c r="J4258"/>
      <c r="K4258"/>
    </row>
    <row r="4259" spans="1:11" ht="15">
      <c r="A4259"/>
      <c r="B4259"/>
      <c r="C4259"/>
      <c r="D4259"/>
      <c r="E4259"/>
      <c r="F4259"/>
      <c r="G4259"/>
      <c r="H4259"/>
      <c r="I4259"/>
      <c r="J4259"/>
      <c r="K4259"/>
    </row>
    <row r="4260" spans="1:11" ht="15">
      <c r="A4260"/>
      <c r="B4260"/>
      <c r="C4260"/>
      <c r="D4260"/>
      <c r="E4260"/>
      <c r="F4260"/>
      <c r="G4260"/>
      <c r="H4260"/>
      <c r="I4260"/>
      <c r="J4260"/>
      <c r="K4260"/>
    </row>
    <row r="4261" spans="1:11" ht="15">
      <c r="A4261"/>
      <c r="B4261"/>
      <c r="C4261"/>
      <c r="D4261"/>
      <c r="E4261"/>
      <c r="F4261"/>
      <c r="G4261"/>
      <c r="H4261"/>
      <c r="I4261"/>
      <c r="J4261"/>
      <c r="K4261"/>
    </row>
    <row r="4262" spans="1:11" ht="15">
      <c r="A4262"/>
      <c r="B4262"/>
      <c r="C4262"/>
      <c r="D4262"/>
      <c r="E4262"/>
      <c r="F4262"/>
      <c r="G4262"/>
      <c r="H4262"/>
      <c r="I4262"/>
      <c r="J4262"/>
      <c r="K4262"/>
    </row>
    <row r="4263" spans="1:11" ht="15">
      <c r="A4263"/>
      <c r="B4263"/>
      <c r="C4263"/>
      <c r="D4263"/>
      <c r="E4263"/>
      <c r="F4263"/>
      <c r="G4263"/>
      <c r="H4263"/>
      <c r="I4263"/>
      <c r="J4263"/>
      <c r="K4263"/>
    </row>
    <row r="4264" spans="1:11" ht="15">
      <c r="A4264"/>
      <c r="B4264"/>
      <c r="C4264"/>
      <c r="D4264"/>
      <c r="E4264"/>
      <c r="F4264"/>
      <c r="G4264"/>
      <c r="H4264"/>
      <c r="I4264"/>
      <c r="J4264"/>
      <c r="K4264"/>
    </row>
    <row r="4265" spans="1:11" ht="15">
      <c r="A4265"/>
      <c r="B4265"/>
      <c r="C4265"/>
      <c r="D4265"/>
      <c r="E4265"/>
      <c r="F4265"/>
      <c r="G4265"/>
      <c r="H4265"/>
      <c r="I4265"/>
      <c r="J4265"/>
      <c r="K4265"/>
    </row>
    <row r="4266" spans="1:11" ht="15">
      <c r="A4266"/>
      <c r="B4266"/>
      <c r="C4266"/>
      <c r="D4266"/>
      <c r="E4266"/>
      <c r="F4266"/>
      <c r="G4266"/>
      <c r="H4266"/>
      <c r="I4266"/>
      <c r="J4266"/>
      <c r="K4266"/>
    </row>
    <row r="4267" spans="1:11" ht="15">
      <c r="A4267"/>
      <c r="B4267"/>
      <c r="C4267"/>
      <c r="D4267"/>
      <c r="E4267"/>
      <c r="F4267"/>
      <c r="G4267"/>
      <c r="H4267"/>
      <c r="I4267"/>
      <c r="J4267"/>
      <c r="K4267"/>
    </row>
    <row r="4268" spans="1:11" ht="15">
      <c r="A4268"/>
      <c r="B4268"/>
      <c r="C4268"/>
      <c r="D4268"/>
      <c r="E4268"/>
      <c r="F4268"/>
      <c r="G4268"/>
      <c r="H4268"/>
      <c r="I4268"/>
      <c r="J4268"/>
      <c r="K4268"/>
    </row>
    <row r="4269" spans="1:11" ht="15">
      <c r="A4269"/>
      <c r="B4269"/>
      <c r="C4269"/>
      <c r="D4269"/>
      <c r="E4269"/>
      <c r="F4269"/>
      <c r="G4269"/>
      <c r="H4269"/>
      <c r="I4269"/>
      <c r="J4269"/>
      <c r="K4269"/>
    </row>
    <row r="4270" spans="1:11" ht="15">
      <c r="A4270"/>
      <c r="B4270"/>
      <c r="C4270"/>
      <c r="D4270"/>
      <c r="E4270"/>
      <c r="F4270"/>
      <c r="G4270"/>
      <c r="H4270"/>
      <c r="I4270"/>
      <c r="J4270"/>
      <c r="K4270"/>
    </row>
    <row r="4271" spans="1:11" ht="15">
      <c r="A4271"/>
      <c r="B4271"/>
      <c r="C4271"/>
      <c r="D4271"/>
      <c r="E4271"/>
      <c r="F4271"/>
      <c r="G4271"/>
      <c r="H4271"/>
      <c r="I4271"/>
      <c r="J4271"/>
      <c r="K4271"/>
    </row>
    <row r="4272" spans="1:11" ht="15">
      <c r="A4272"/>
      <c r="B4272"/>
      <c r="C4272"/>
      <c r="D4272"/>
      <c r="E4272"/>
      <c r="F4272"/>
      <c r="G4272"/>
      <c r="H4272"/>
      <c r="I4272"/>
      <c r="J4272"/>
      <c r="K4272"/>
    </row>
    <row r="4273" spans="1:11" ht="15">
      <c r="A4273"/>
      <c r="B4273"/>
      <c r="C4273"/>
      <c r="D4273"/>
      <c r="E4273"/>
      <c r="F4273"/>
      <c r="G4273"/>
      <c r="H4273"/>
      <c r="I4273"/>
      <c r="J4273"/>
      <c r="K4273"/>
    </row>
    <row r="4274" spans="1:11" ht="15">
      <c r="A4274"/>
      <c r="B4274"/>
      <c r="C4274"/>
      <c r="D4274"/>
      <c r="E4274"/>
      <c r="F4274"/>
      <c r="G4274"/>
      <c r="H4274"/>
      <c r="I4274"/>
      <c r="J4274"/>
      <c r="K4274"/>
    </row>
    <row r="4275" spans="1:11" ht="15">
      <c r="A4275"/>
      <c r="B4275"/>
      <c r="C4275"/>
      <c r="D4275"/>
      <c r="E4275"/>
      <c r="F4275"/>
      <c r="G4275"/>
      <c r="H4275"/>
      <c r="I4275"/>
      <c r="J4275"/>
      <c r="K4275"/>
    </row>
    <row r="4276" spans="1:11" ht="15">
      <c r="A4276"/>
      <c r="B4276"/>
      <c r="C4276"/>
      <c r="D4276"/>
      <c r="E4276"/>
      <c r="F4276"/>
      <c r="G4276"/>
      <c r="H4276"/>
      <c r="I4276"/>
      <c r="J4276"/>
      <c r="K4276"/>
    </row>
    <row r="4277" spans="1:11" ht="15">
      <c r="A4277"/>
      <c r="B4277"/>
      <c r="C4277"/>
      <c r="D4277"/>
      <c r="E4277"/>
      <c r="F4277"/>
      <c r="G4277"/>
      <c r="H4277"/>
      <c r="I4277"/>
      <c r="J4277"/>
      <c r="K4277"/>
    </row>
    <row r="4278" spans="1:11" ht="15">
      <c r="A4278"/>
      <c r="B4278"/>
      <c r="C4278"/>
      <c r="D4278"/>
      <c r="E4278"/>
      <c r="F4278"/>
      <c r="G4278"/>
      <c r="H4278"/>
      <c r="I4278"/>
      <c r="J4278"/>
      <c r="K4278"/>
    </row>
    <row r="4279" spans="1:11" ht="15">
      <c r="A4279"/>
      <c r="B4279"/>
      <c r="C4279"/>
      <c r="D4279"/>
      <c r="E4279"/>
      <c r="F4279"/>
      <c r="G4279"/>
      <c r="H4279"/>
      <c r="I4279"/>
      <c r="J4279"/>
      <c r="K4279"/>
    </row>
    <row r="4280" spans="1:11" ht="15">
      <c r="A4280"/>
      <c r="B4280"/>
      <c r="C4280"/>
      <c r="D4280"/>
      <c r="E4280"/>
      <c r="F4280"/>
      <c r="G4280"/>
      <c r="H4280"/>
      <c r="I4280"/>
      <c r="J4280"/>
      <c r="K4280"/>
    </row>
    <row r="4281" spans="1:11" ht="15">
      <c r="A4281"/>
      <c r="B4281"/>
      <c r="C4281"/>
      <c r="D4281"/>
      <c r="E4281"/>
      <c r="F4281"/>
      <c r="G4281"/>
      <c r="H4281"/>
      <c r="I4281"/>
      <c r="J4281"/>
      <c r="K4281"/>
    </row>
    <row r="4282" spans="1:11" ht="15">
      <c r="A4282"/>
      <c r="B4282"/>
      <c r="C4282"/>
      <c r="D4282"/>
      <c r="E4282"/>
      <c r="F4282"/>
      <c r="G4282"/>
      <c r="H4282"/>
      <c r="I4282"/>
      <c r="J4282"/>
      <c r="K4282"/>
    </row>
    <row r="4283" spans="1:11" ht="15">
      <c r="A4283"/>
      <c r="B4283"/>
      <c r="C4283"/>
      <c r="D4283"/>
      <c r="E4283"/>
      <c r="F4283"/>
      <c r="G4283"/>
      <c r="H4283"/>
      <c r="I4283"/>
      <c r="J4283"/>
      <c r="K4283"/>
    </row>
    <row r="4284" spans="1:11" ht="15">
      <c r="A4284"/>
      <c r="B4284"/>
      <c r="C4284"/>
      <c r="D4284"/>
      <c r="E4284"/>
      <c r="F4284"/>
      <c r="G4284"/>
      <c r="H4284"/>
      <c r="I4284"/>
      <c r="J4284"/>
      <c r="K4284"/>
    </row>
    <row r="4285" spans="1:11" ht="15">
      <c r="A4285"/>
      <c r="B4285"/>
      <c r="C4285"/>
      <c r="D4285"/>
      <c r="E4285"/>
      <c r="F4285"/>
      <c r="G4285"/>
      <c r="H4285"/>
      <c r="I4285"/>
      <c r="J4285"/>
      <c r="K4285"/>
    </row>
    <row r="4286" spans="1:11" ht="15">
      <c r="A4286"/>
      <c r="B4286"/>
      <c r="C4286"/>
      <c r="D4286"/>
      <c r="E4286"/>
      <c r="F4286"/>
      <c r="G4286"/>
      <c r="H4286"/>
      <c r="I4286"/>
      <c r="J4286"/>
      <c r="K4286"/>
    </row>
    <row r="4287" spans="1:11" ht="15">
      <c r="A4287"/>
      <c r="B4287"/>
      <c r="C4287"/>
      <c r="D4287"/>
      <c r="E4287"/>
      <c r="F4287"/>
      <c r="G4287"/>
      <c r="H4287"/>
      <c r="I4287"/>
      <c r="J4287"/>
      <c r="K4287"/>
    </row>
    <row r="4288" spans="1:11" ht="15">
      <c r="A4288"/>
      <c r="B4288"/>
      <c r="C4288"/>
      <c r="D4288"/>
      <c r="E4288"/>
      <c r="F4288"/>
      <c r="G4288"/>
      <c r="H4288"/>
      <c r="I4288"/>
      <c r="J4288"/>
      <c r="K4288"/>
    </row>
    <row r="4289" spans="1:11" ht="15">
      <c r="A4289"/>
      <c r="B4289"/>
      <c r="C4289"/>
      <c r="D4289"/>
      <c r="E4289"/>
      <c r="F4289"/>
      <c r="G4289"/>
      <c r="H4289"/>
      <c r="I4289"/>
      <c r="J4289"/>
      <c r="K4289"/>
    </row>
    <row r="4290" spans="1:11" ht="15">
      <c r="A4290"/>
      <c r="B4290"/>
      <c r="C4290"/>
      <c r="D4290"/>
      <c r="E4290"/>
      <c r="F4290"/>
      <c r="G4290"/>
      <c r="H4290"/>
      <c r="I4290"/>
      <c r="J4290"/>
      <c r="K4290"/>
    </row>
    <row r="4291" spans="1:11" ht="15">
      <c r="A4291"/>
      <c r="B4291"/>
      <c r="C4291"/>
      <c r="D4291"/>
      <c r="E4291"/>
      <c r="F4291"/>
      <c r="G4291"/>
      <c r="H4291"/>
      <c r="I4291"/>
      <c r="J4291"/>
      <c r="K4291"/>
    </row>
    <row r="4292" spans="1:11" ht="15">
      <c r="A4292"/>
      <c r="B4292"/>
      <c r="C4292"/>
      <c r="D4292"/>
      <c r="E4292"/>
      <c r="F4292"/>
      <c r="G4292"/>
      <c r="H4292"/>
      <c r="I4292"/>
      <c r="J4292"/>
      <c r="K4292"/>
    </row>
    <row r="4293" spans="1:11" ht="15">
      <c r="A4293"/>
      <c r="B4293"/>
      <c r="C4293"/>
      <c r="D4293"/>
      <c r="E4293"/>
      <c r="F4293"/>
      <c r="G4293"/>
      <c r="H4293"/>
      <c r="I4293"/>
      <c r="J4293"/>
      <c r="K4293"/>
    </row>
    <row r="4294" spans="1:11" ht="15">
      <c r="A4294"/>
      <c r="B4294"/>
      <c r="C4294"/>
      <c r="D4294"/>
      <c r="E4294"/>
      <c r="F4294"/>
      <c r="G4294"/>
      <c r="H4294"/>
      <c r="I4294"/>
      <c r="J4294"/>
      <c r="K4294"/>
    </row>
    <row r="4295" spans="1:11" ht="15">
      <c r="A4295"/>
      <c r="B4295"/>
      <c r="C4295"/>
      <c r="D4295"/>
      <c r="E4295"/>
      <c r="F4295"/>
      <c r="G4295"/>
      <c r="H4295"/>
      <c r="I4295"/>
      <c r="J4295"/>
      <c r="K4295"/>
    </row>
    <row r="4296" spans="1:11" ht="15">
      <c r="A4296"/>
      <c r="B4296"/>
      <c r="C4296"/>
      <c r="D4296"/>
      <c r="E4296"/>
      <c r="F4296"/>
      <c r="G4296"/>
      <c r="H4296"/>
      <c r="I4296"/>
      <c r="J4296"/>
      <c r="K4296"/>
    </row>
    <row r="4297" spans="1:11" ht="15">
      <c r="A4297"/>
      <c r="B4297"/>
      <c r="C4297"/>
      <c r="D4297"/>
      <c r="E4297"/>
      <c r="F4297"/>
      <c r="G4297"/>
      <c r="H4297"/>
      <c r="I4297"/>
      <c r="J4297"/>
      <c r="K4297"/>
    </row>
    <row r="4298" spans="1:11" ht="15">
      <c r="A4298"/>
      <c r="B4298"/>
      <c r="C4298"/>
      <c r="D4298"/>
      <c r="E4298"/>
      <c r="F4298"/>
      <c r="G4298"/>
      <c r="H4298"/>
      <c r="I4298"/>
      <c r="J4298"/>
      <c r="K4298"/>
    </row>
    <row r="4299" spans="1:11" ht="15">
      <c r="A4299"/>
      <c r="B4299"/>
      <c r="C4299"/>
      <c r="D4299"/>
      <c r="E4299"/>
      <c r="F4299"/>
      <c r="G4299"/>
      <c r="H4299"/>
      <c r="I4299"/>
      <c r="J4299"/>
      <c r="K4299"/>
    </row>
    <row r="4300" spans="1:11" ht="15">
      <c r="A4300"/>
      <c r="B4300"/>
      <c r="C4300"/>
      <c r="D4300"/>
      <c r="E4300"/>
      <c r="F4300"/>
      <c r="G4300"/>
      <c r="H4300"/>
      <c r="I4300"/>
      <c r="J4300"/>
      <c r="K4300"/>
    </row>
    <row r="4301" spans="1:11" ht="15">
      <c r="A4301"/>
      <c r="B4301"/>
      <c r="C4301"/>
      <c r="D4301"/>
      <c r="E4301"/>
      <c r="F4301"/>
      <c r="G4301"/>
      <c r="H4301"/>
      <c r="I4301"/>
      <c r="J4301"/>
      <c r="K4301"/>
    </row>
    <row r="4302" spans="1:11" ht="15">
      <c r="A4302"/>
      <c r="B4302"/>
      <c r="C4302"/>
      <c r="D4302"/>
      <c r="E4302"/>
      <c r="F4302"/>
      <c r="G4302"/>
      <c r="H4302"/>
      <c r="I4302"/>
      <c r="J4302"/>
      <c r="K4302"/>
    </row>
    <row r="4303" spans="1:11" ht="15">
      <c r="A4303"/>
      <c r="B4303"/>
      <c r="C4303"/>
      <c r="D4303"/>
      <c r="E4303"/>
      <c r="F4303"/>
      <c r="G4303"/>
      <c r="H4303"/>
      <c r="I4303"/>
      <c r="J4303"/>
      <c r="K4303"/>
    </row>
    <row r="4304" spans="1:11" ht="15">
      <c r="A4304"/>
      <c r="B4304"/>
      <c r="C4304"/>
      <c r="D4304"/>
      <c r="E4304"/>
      <c r="F4304"/>
      <c r="G4304"/>
      <c r="H4304"/>
      <c r="I4304"/>
      <c r="J4304"/>
      <c r="K4304"/>
    </row>
    <row r="4305" spans="1:11" ht="15">
      <c r="A4305"/>
      <c r="B4305"/>
      <c r="C4305"/>
      <c r="D4305"/>
      <c r="E4305"/>
      <c r="F4305"/>
      <c r="G4305"/>
      <c r="H4305"/>
      <c r="I4305"/>
      <c r="J4305"/>
      <c r="K4305"/>
    </row>
    <row r="4306" spans="1:11" ht="15">
      <c r="A4306"/>
      <c r="B4306"/>
      <c r="C4306"/>
      <c r="D4306"/>
      <c r="E4306"/>
      <c r="F4306"/>
      <c r="G4306"/>
      <c r="H4306"/>
      <c r="I4306"/>
      <c r="J4306"/>
      <c r="K4306"/>
    </row>
    <row r="4307" spans="1:11" ht="15">
      <c r="A4307"/>
      <c r="B4307"/>
      <c r="C4307"/>
      <c r="D4307"/>
      <c r="E4307"/>
      <c r="F4307"/>
      <c r="G4307"/>
      <c r="H4307"/>
      <c r="I4307"/>
      <c r="J4307"/>
      <c r="K4307"/>
    </row>
    <row r="4308" spans="1:11" ht="15">
      <c r="A4308"/>
      <c r="B4308"/>
      <c r="C4308"/>
      <c r="D4308"/>
      <c r="E4308"/>
      <c r="F4308"/>
      <c r="G4308"/>
      <c r="H4308"/>
      <c r="I4308"/>
      <c r="J4308"/>
      <c r="K4308"/>
    </row>
    <row r="4309" spans="1:11" ht="15">
      <c r="A4309"/>
      <c r="B4309"/>
      <c r="C4309"/>
      <c r="D4309"/>
      <c r="E4309"/>
      <c r="F4309"/>
      <c r="G4309"/>
      <c r="H4309"/>
      <c r="I4309"/>
      <c r="J4309"/>
      <c r="K4309"/>
    </row>
    <row r="4310" spans="1:11" ht="15">
      <c r="A4310"/>
      <c r="B4310"/>
      <c r="C4310"/>
      <c r="D4310"/>
      <c r="E4310"/>
      <c r="F4310"/>
      <c r="G4310"/>
      <c r="H4310"/>
      <c r="I4310"/>
      <c r="J4310"/>
      <c r="K4310"/>
    </row>
    <row r="4311" spans="1:11" ht="15">
      <c r="A4311"/>
      <c r="B4311"/>
      <c r="C4311"/>
      <c r="D4311"/>
      <c r="E4311"/>
      <c r="F4311"/>
      <c r="G4311"/>
      <c r="H4311"/>
      <c r="I4311"/>
      <c r="J4311"/>
      <c r="K4311"/>
    </row>
    <row r="4312" spans="1:11" ht="15">
      <c r="A4312"/>
      <c r="B4312"/>
      <c r="C4312"/>
      <c r="D4312"/>
      <c r="E4312"/>
      <c r="F4312"/>
      <c r="G4312"/>
      <c r="H4312"/>
      <c r="I4312"/>
      <c r="J4312"/>
      <c r="K4312"/>
    </row>
    <row r="4313" spans="1:11" ht="15">
      <c r="A4313"/>
      <c r="B4313"/>
      <c r="C4313"/>
      <c r="D4313"/>
      <c r="E4313"/>
      <c r="F4313"/>
      <c r="G4313"/>
      <c r="H4313"/>
      <c r="I4313"/>
      <c r="J4313"/>
      <c r="K4313"/>
    </row>
    <row r="4314" spans="1:11" ht="15">
      <c r="A4314"/>
      <c r="B4314"/>
      <c r="C4314"/>
      <c r="D4314"/>
      <c r="E4314"/>
      <c r="F4314"/>
      <c r="G4314"/>
      <c r="H4314"/>
      <c r="I4314"/>
      <c r="J4314"/>
      <c r="K4314"/>
    </row>
    <row r="4315" spans="1:11" ht="15">
      <c r="A4315"/>
      <c r="B4315"/>
      <c r="C4315"/>
      <c r="D4315"/>
      <c r="E4315"/>
      <c r="F4315"/>
      <c r="G4315"/>
      <c r="H4315"/>
      <c r="I4315"/>
      <c r="J4315"/>
      <c r="K4315"/>
    </row>
    <row r="4316" spans="1:11" ht="15">
      <c r="A4316"/>
      <c r="B4316"/>
      <c r="C4316"/>
      <c r="D4316"/>
      <c r="E4316"/>
      <c r="F4316"/>
      <c r="G4316"/>
      <c r="H4316"/>
      <c r="I4316"/>
      <c r="J4316"/>
      <c r="K4316"/>
    </row>
    <row r="4317" spans="1:11" ht="15">
      <c r="A4317"/>
      <c r="B4317"/>
      <c r="C4317"/>
      <c r="D4317"/>
      <c r="E4317"/>
      <c r="F4317"/>
      <c r="G4317"/>
      <c r="H4317"/>
      <c r="I4317"/>
      <c r="J4317"/>
      <c r="K4317"/>
    </row>
    <row r="4318" spans="1:11" ht="15">
      <c r="A4318"/>
      <c r="B4318"/>
      <c r="C4318"/>
      <c r="D4318"/>
      <c r="E4318"/>
      <c r="F4318"/>
      <c r="G4318"/>
      <c r="H4318"/>
      <c r="I4318"/>
      <c r="J4318"/>
      <c r="K4318"/>
    </row>
    <row r="4319" spans="1:11" ht="15">
      <c r="A4319"/>
      <c r="B4319"/>
      <c r="C4319"/>
      <c r="D4319"/>
      <c r="E4319"/>
      <c r="F4319"/>
      <c r="G4319"/>
      <c r="H4319"/>
      <c r="I4319"/>
      <c r="J4319"/>
      <c r="K4319"/>
    </row>
    <row r="4320" spans="1:11" ht="15">
      <c r="A4320"/>
      <c r="B4320"/>
      <c r="C4320"/>
      <c r="D4320"/>
      <c r="E4320"/>
      <c r="F4320"/>
      <c r="G4320"/>
      <c r="H4320"/>
      <c r="I4320"/>
      <c r="J4320"/>
      <c r="K4320"/>
    </row>
    <row r="4321" spans="1:11" ht="15">
      <c r="A4321"/>
      <c r="B4321"/>
      <c r="C4321"/>
      <c r="D4321"/>
      <c r="E4321"/>
      <c r="F4321"/>
      <c r="G4321"/>
      <c r="H4321"/>
      <c r="I4321"/>
      <c r="J4321"/>
      <c r="K4321"/>
    </row>
    <row r="4322" spans="1:11" ht="15">
      <c r="A4322"/>
      <c r="B4322"/>
      <c r="C4322"/>
      <c r="D4322"/>
      <c r="E4322"/>
      <c r="F4322"/>
      <c r="G4322"/>
      <c r="H4322"/>
      <c r="I4322"/>
      <c r="J4322"/>
      <c r="K4322"/>
    </row>
    <row r="4323" spans="1:11" ht="15">
      <c r="A4323"/>
      <c r="B4323"/>
      <c r="C4323"/>
      <c r="D4323"/>
      <c r="E4323"/>
      <c r="F4323"/>
      <c r="G4323"/>
      <c r="H4323"/>
      <c r="I4323"/>
      <c r="J4323"/>
      <c r="K4323"/>
    </row>
    <row r="4324" spans="1:11" ht="15">
      <c r="A4324"/>
      <c r="B4324"/>
      <c r="C4324"/>
      <c r="D4324"/>
      <c r="E4324"/>
      <c r="F4324"/>
      <c r="G4324"/>
      <c r="H4324"/>
      <c r="I4324"/>
      <c r="J4324"/>
      <c r="K4324"/>
    </row>
    <row r="4325" spans="1:11" ht="15">
      <c r="A4325"/>
      <c r="B4325"/>
      <c r="C4325"/>
      <c r="D4325"/>
      <c r="E4325"/>
      <c r="F4325"/>
      <c r="G4325"/>
      <c r="H4325"/>
      <c r="I4325"/>
      <c r="J4325"/>
      <c r="K4325"/>
    </row>
    <row r="4326" spans="1:11" ht="15">
      <c r="A4326"/>
      <c r="B4326"/>
      <c r="C4326"/>
      <c r="D4326"/>
      <c r="E4326"/>
      <c r="F4326"/>
      <c r="G4326"/>
      <c r="H4326"/>
      <c r="I4326"/>
      <c r="J4326"/>
      <c r="K4326"/>
    </row>
    <row r="4327" spans="1:11" ht="15">
      <c r="A4327"/>
      <c r="B4327"/>
      <c r="C4327"/>
      <c r="D4327"/>
      <c r="E4327"/>
      <c r="F4327"/>
      <c r="G4327"/>
      <c r="H4327"/>
      <c r="I4327"/>
      <c r="J4327"/>
      <c r="K4327"/>
    </row>
    <row r="4328" spans="1:11" ht="15">
      <c r="A4328"/>
      <c r="B4328"/>
      <c r="C4328"/>
      <c r="D4328"/>
      <c r="E4328"/>
      <c r="F4328"/>
      <c r="G4328"/>
      <c r="H4328"/>
      <c r="I4328"/>
      <c r="J4328"/>
      <c r="K4328"/>
    </row>
    <row r="4329" spans="1:11" ht="15">
      <c r="A4329"/>
      <c r="B4329"/>
      <c r="C4329"/>
      <c r="D4329"/>
      <c r="E4329"/>
      <c r="F4329"/>
      <c r="G4329"/>
      <c r="H4329"/>
      <c r="I4329"/>
      <c r="J4329"/>
      <c r="K4329"/>
    </row>
    <row r="4330" spans="1:11" ht="15">
      <c r="A4330"/>
      <c r="B4330"/>
      <c r="C4330"/>
      <c r="D4330"/>
      <c r="E4330"/>
      <c r="F4330"/>
      <c r="G4330"/>
      <c r="H4330"/>
      <c r="I4330"/>
      <c r="J4330"/>
      <c r="K4330"/>
    </row>
    <row r="4331" spans="1:11" ht="15">
      <c r="A4331"/>
      <c r="B4331"/>
      <c r="C4331"/>
      <c r="D4331"/>
      <c r="E4331"/>
      <c r="F4331"/>
      <c r="G4331"/>
      <c r="H4331"/>
      <c r="I4331"/>
      <c r="J4331"/>
      <c r="K4331"/>
    </row>
    <row r="4332" spans="1:11" ht="15">
      <c r="A4332"/>
      <c r="B4332"/>
      <c r="C4332"/>
      <c r="D4332"/>
      <c r="E4332"/>
      <c r="F4332"/>
      <c r="G4332"/>
      <c r="H4332"/>
      <c r="I4332"/>
      <c r="J4332"/>
      <c r="K4332"/>
    </row>
    <row r="4333" spans="1:11" ht="15">
      <c r="A4333"/>
      <c r="B4333"/>
      <c r="C4333"/>
      <c r="D4333"/>
      <c r="E4333"/>
      <c r="F4333"/>
      <c r="G4333"/>
      <c r="H4333"/>
      <c r="I4333"/>
      <c r="J4333"/>
      <c r="K4333"/>
    </row>
    <row r="4334" spans="1:11" ht="15">
      <c r="A4334"/>
      <c r="B4334"/>
      <c r="C4334"/>
      <c r="D4334"/>
      <c r="E4334"/>
      <c r="F4334"/>
      <c r="G4334"/>
      <c r="H4334"/>
      <c r="I4334"/>
      <c r="J4334"/>
      <c r="K4334"/>
    </row>
    <row r="4335" spans="1:11" ht="15">
      <c r="A4335"/>
      <c r="B4335"/>
      <c r="C4335"/>
      <c r="D4335"/>
      <c r="E4335"/>
      <c r="F4335"/>
      <c r="G4335"/>
      <c r="H4335"/>
      <c r="I4335"/>
      <c r="J4335"/>
      <c r="K4335"/>
    </row>
    <row r="4336" spans="1:11" ht="15">
      <c r="A4336"/>
      <c r="B4336"/>
      <c r="C4336"/>
      <c r="D4336"/>
      <c r="E4336"/>
      <c r="F4336"/>
      <c r="G4336"/>
      <c r="H4336"/>
      <c r="I4336"/>
      <c r="J4336"/>
      <c r="K4336"/>
    </row>
    <row r="4337" spans="1:11" ht="15">
      <c r="A4337"/>
      <c r="B4337"/>
      <c r="C4337"/>
      <c r="D4337"/>
      <c r="E4337"/>
      <c r="F4337"/>
      <c r="G4337"/>
      <c r="H4337"/>
      <c r="I4337"/>
      <c r="J4337"/>
      <c r="K4337"/>
    </row>
    <row r="4338" spans="1:11" ht="15">
      <c r="A4338"/>
      <c r="B4338"/>
      <c r="C4338"/>
      <c r="D4338"/>
      <c r="E4338"/>
      <c r="F4338"/>
      <c r="G4338"/>
      <c r="H4338"/>
      <c r="I4338"/>
      <c r="J4338"/>
      <c r="K4338"/>
    </row>
    <row r="4339" spans="1:11" ht="15">
      <c r="A4339"/>
      <c r="B4339"/>
      <c r="C4339"/>
      <c r="D4339"/>
      <c r="E4339"/>
      <c r="F4339"/>
      <c r="G4339"/>
      <c r="H4339"/>
      <c r="I4339"/>
      <c r="J4339"/>
      <c r="K4339"/>
    </row>
    <row r="4340" spans="1:11" ht="15">
      <c r="A4340"/>
      <c r="B4340"/>
      <c r="C4340"/>
      <c r="D4340"/>
      <c r="E4340"/>
      <c r="F4340"/>
      <c r="G4340"/>
      <c r="H4340"/>
      <c r="I4340"/>
      <c r="J4340"/>
      <c r="K4340"/>
    </row>
    <row r="4341" spans="1:11" ht="15">
      <c r="A4341"/>
      <c r="B4341"/>
      <c r="C4341"/>
      <c r="D4341"/>
      <c r="E4341"/>
      <c r="F4341"/>
      <c r="G4341"/>
      <c r="H4341"/>
      <c r="I4341"/>
      <c r="J4341"/>
      <c r="K4341"/>
    </row>
    <row r="4342" spans="1:11" ht="15">
      <c r="A4342"/>
      <c r="B4342"/>
      <c r="C4342"/>
      <c r="D4342"/>
      <c r="E4342"/>
      <c r="F4342"/>
      <c r="G4342"/>
      <c r="H4342"/>
      <c r="I4342"/>
      <c r="J4342"/>
      <c r="K4342"/>
    </row>
    <row r="4343" spans="1:11" ht="15">
      <c r="A4343"/>
      <c r="B4343"/>
      <c r="C4343"/>
      <c r="D4343"/>
      <c r="E4343"/>
      <c r="F4343"/>
      <c r="G4343"/>
      <c r="H4343"/>
      <c r="I4343"/>
      <c r="J4343"/>
      <c r="K4343"/>
    </row>
    <row r="4344" spans="1:11" ht="15">
      <c r="A4344"/>
      <c r="B4344"/>
      <c r="C4344"/>
      <c r="D4344"/>
      <c r="E4344"/>
      <c r="F4344"/>
      <c r="G4344"/>
      <c r="H4344"/>
      <c r="I4344"/>
      <c r="J4344"/>
      <c r="K4344"/>
    </row>
    <row r="4345" spans="1:11" ht="15">
      <c r="A4345"/>
      <c r="B4345"/>
      <c r="C4345"/>
      <c r="D4345"/>
      <c r="E4345"/>
      <c r="F4345"/>
      <c r="G4345"/>
      <c r="H4345"/>
      <c r="I4345"/>
      <c r="J4345"/>
      <c r="K4345"/>
    </row>
    <row r="4346" spans="1:11" ht="15">
      <c r="A4346"/>
      <c r="B4346"/>
      <c r="C4346"/>
      <c r="D4346"/>
      <c r="E4346"/>
      <c r="F4346"/>
      <c r="G4346"/>
      <c r="H4346"/>
      <c r="I4346"/>
      <c r="J4346"/>
      <c r="K4346"/>
    </row>
    <row r="4347" spans="1:11" ht="15">
      <c r="A4347"/>
      <c r="B4347"/>
      <c r="C4347"/>
      <c r="D4347"/>
      <c r="E4347"/>
      <c r="F4347"/>
      <c r="G4347"/>
      <c r="H4347"/>
      <c r="I4347"/>
      <c r="J4347"/>
      <c r="K4347"/>
    </row>
    <row r="4348" spans="1:11" ht="15">
      <c r="A4348"/>
      <c r="B4348"/>
      <c r="C4348"/>
      <c r="D4348"/>
      <c r="E4348"/>
      <c r="F4348"/>
      <c r="G4348"/>
      <c r="H4348"/>
      <c r="I4348"/>
      <c r="J4348"/>
      <c r="K4348"/>
    </row>
    <row r="4349" spans="1:11" ht="15">
      <c r="A4349"/>
      <c r="B4349"/>
      <c r="C4349"/>
      <c r="D4349"/>
      <c r="E4349"/>
      <c r="F4349"/>
      <c r="G4349"/>
      <c r="H4349"/>
      <c r="I4349"/>
      <c r="J4349"/>
      <c r="K4349"/>
    </row>
    <row r="4350" spans="1:11" ht="15">
      <c r="A4350"/>
      <c r="B4350"/>
      <c r="C4350"/>
      <c r="D4350"/>
      <c r="E4350"/>
      <c r="F4350"/>
      <c r="G4350"/>
      <c r="H4350"/>
      <c r="I4350"/>
      <c r="J4350"/>
      <c r="K4350"/>
    </row>
    <row r="4351" spans="1:11" ht="15">
      <c r="A4351"/>
      <c r="B4351"/>
      <c r="C4351"/>
      <c r="D4351"/>
      <c r="E4351"/>
      <c r="F4351"/>
      <c r="G4351"/>
      <c r="H4351"/>
      <c r="I4351"/>
      <c r="J4351"/>
      <c r="K4351"/>
    </row>
    <row r="4352" spans="1:11" ht="15">
      <c r="A4352"/>
      <c r="B4352"/>
      <c r="C4352"/>
      <c r="D4352"/>
      <c r="E4352"/>
      <c r="F4352"/>
      <c r="G4352"/>
      <c r="H4352"/>
      <c r="I4352"/>
      <c r="J4352"/>
      <c r="K4352"/>
    </row>
    <row r="4353" spans="1:11" ht="15">
      <c r="A4353"/>
      <c r="B4353"/>
      <c r="C4353"/>
      <c r="D4353"/>
      <c r="E4353"/>
      <c r="F4353"/>
      <c r="G4353"/>
      <c r="H4353"/>
      <c r="I4353"/>
      <c r="J4353"/>
      <c r="K4353"/>
    </row>
    <row r="4354" spans="1:11" ht="15">
      <c r="A4354"/>
      <c r="B4354"/>
      <c r="C4354"/>
      <c r="D4354"/>
      <c r="E4354"/>
      <c r="F4354"/>
      <c r="G4354"/>
      <c r="H4354"/>
      <c r="I4354"/>
      <c r="J4354"/>
      <c r="K4354"/>
    </row>
    <row r="4355" spans="1:11" ht="15">
      <c r="A4355"/>
      <c r="B4355"/>
      <c r="C4355"/>
      <c r="D4355"/>
      <c r="E4355"/>
      <c r="F4355"/>
      <c r="G4355"/>
      <c r="H4355"/>
      <c r="I4355"/>
      <c r="J4355"/>
      <c r="K4355"/>
    </row>
    <row r="4356" spans="1:11" ht="15">
      <c r="A4356"/>
      <c r="B4356"/>
      <c r="C4356"/>
      <c r="D4356"/>
      <c r="E4356"/>
      <c r="F4356"/>
      <c r="G4356"/>
      <c r="H4356"/>
      <c r="I4356"/>
      <c r="J4356"/>
      <c r="K4356"/>
    </row>
    <row r="4357" spans="1:11" ht="15">
      <c r="A4357"/>
      <c r="B4357"/>
      <c r="C4357"/>
      <c r="D4357"/>
      <c r="E4357"/>
      <c r="F4357"/>
      <c r="G4357"/>
      <c r="H4357"/>
      <c r="I4357"/>
      <c r="J4357"/>
      <c r="K4357"/>
    </row>
    <row r="4358" spans="1:11" ht="15">
      <c r="A4358"/>
      <c r="B4358"/>
      <c r="C4358"/>
      <c r="D4358"/>
      <c r="E4358"/>
      <c r="F4358"/>
      <c r="G4358"/>
      <c r="H4358"/>
      <c r="I4358"/>
      <c r="J4358"/>
      <c r="K4358"/>
    </row>
    <row r="4359" spans="1:11" ht="15">
      <c r="A4359"/>
      <c r="B4359"/>
      <c r="C4359"/>
      <c r="D4359"/>
      <c r="E4359"/>
      <c r="F4359"/>
      <c r="G4359"/>
      <c r="H4359"/>
      <c r="I4359"/>
      <c r="J4359"/>
      <c r="K4359"/>
    </row>
    <row r="4360" spans="1:11" ht="15">
      <c r="A4360"/>
      <c r="B4360"/>
      <c r="C4360"/>
      <c r="D4360"/>
      <c r="E4360"/>
      <c r="F4360"/>
      <c r="G4360"/>
      <c r="H4360"/>
      <c r="I4360"/>
      <c r="J4360"/>
      <c r="K4360"/>
    </row>
    <row r="4361" spans="1:11" ht="15">
      <c r="A4361"/>
      <c r="B4361"/>
      <c r="C4361"/>
      <c r="D4361"/>
      <c r="E4361"/>
      <c r="F4361"/>
      <c r="G4361"/>
      <c r="H4361"/>
      <c r="I4361"/>
      <c r="J4361"/>
      <c r="K4361"/>
    </row>
    <row r="4362" spans="1:11" ht="15">
      <c r="A4362"/>
      <c r="B4362"/>
      <c r="C4362"/>
      <c r="D4362"/>
      <c r="E4362"/>
      <c r="F4362"/>
      <c r="G4362"/>
      <c r="H4362"/>
      <c r="I4362"/>
      <c r="J4362"/>
      <c r="K4362"/>
    </row>
    <row r="4363" spans="1:11" ht="15">
      <c r="A4363"/>
      <c r="B4363"/>
      <c r="C4363"/>
      <c r="D4363"/>
      <c r="E4363"/>
      <c r="F4363"/>
      <c r="G4363"/>
      <c r="H4363"/>
      <c r="I4363"/>
      <c r="J4363"/>
      <c r="K4363"/>
    </row>
    <row r="4364" spans="1:11" ht="15">
      <c r="A4364"/>
      <c r="B4364"/>
      <c r="C4364"/>
      <c r="D4364"/>
      <c r="E4364"/>
      <c r="F4364"/>
      <c r="G4364"/>
      <c r="H4364"/>
      <c r="I4364"/>
      <c r="J4364"/>
      <c r="K4364"/>
    </row>
    <row r="4365" spans="1:11" ht="15">
      <c r="A4365"/>
      <c r="B4365"/>
      <c r="C4365"/>
      <c r="D4365"/>
      <c r="E4365"/>
      <c r="F4365"/>
      <c r="G4365"/>
      <c r="H4365"/>
      <c r="I4365"/>
      <c r="J4365"/>
      <c r="K4365"/>
    </row>
    <row r="4366" spans="1:11" ht="15">
      <c r="A4366"/>
      <c r="B4366"/>
      <c r="C4366"/>
      <c r="D4366"/>
      <c r="E4366"/>
      <c r="F4366"/>
      <c r="G4366"/>
      <c r="H4366"/>
      <c r="I4366"/>
      <c r="J4366"/>
      <c r="K4366"/>
    </row>
    <row r="4367" spans="1:11" ht="15">
      <c r="A4367"/>
      <c r="B4367"/>
      <c r="C4367"/>
      <c r="D4367"/>
      <c r="E4367"/>
      <c r="F4367"/>
      <c r="G4367"/>
      <c r="H4367"/>
      <c r="I4367"/>
      <c r="J4367"/>
      <c r="K4367"/>
    </row>
    <row r="4368" spans="1:11" ht="15">
      <c r="A4368"/>
      <c r="B4368"/>
      <c r="C4368"/>
      <c r="D4368"/>
      <c r="E4368"/>
      <c r="F4368"/>
      <c r="G4368"/>
      <c r="H4368"/>
      <c r="I4368"/>
      <c r="J4368"/>
      <c r="K4368"/>
    </row>
    <row r="4369" spans="1:11" ht="15">
      <c r="A4369"/>
      <c r="B4369"/>
      <c r="C4369"/>
      <c r="D4369"/>
      <c r="E4369"/>
      <c r="F4369"/>
      <c r="G4369"/>
      <c r="H4369"/>
      <c r="I4369"/>
      <c r="J4369"/>
      <c r="K4369"/>
    </row>
    <row r="4370" spans="1:11" ht="15">
      <c r="A4370"/>
      <c r="B4370"/>
      <c r="C4370"/>
      <c r="D4370"/>
      <c r="E4370"/>
      <c r="F4370"/>
      <c r="G4370"/>
      <c r="H4370"/>
      <c r="I4370"/>
      <c r="J4370"/>
      <c r="K4370"/>
    </row>
    <row r="4371" spans="1:11" ht="15">
      <c r="A4371"/>
      <c r="B4371"/>
      <c r="C4371"/>
      <c r="D4371"/>
      <c r="E4371"/>
      <c r="F4371"/>
      <c r="G4371"/>
      <c r="H4371"/>
      <c r="I4371"/>
      <c r="J4371"/>
      <c r="K4371"/>
    </row>
    <row r="4372" spans="1:11" ht="15">
      <c r="A4372"/>
      <c r="B4372"/>
      <c r="C4372"/>
      <c r="D4372"/>
      <c r="E4372"/>
      <c r="F4372"/>
      <c r="G4372"/>
      <c r="H4372"/>
      <c r="I4372"/>
      <c r="J4372"/>
      <c r="K4372"/>
    </row>
    <row r="4373" spans="1:11" ht="15">
      <c r="A4373"/>
      <c r="B4373"/>
      <c r="C4373"/>
      <c r="D4373"/>
      <c r="E4373"/>
      <c r="F4373"/>
      <c r="G4373"/>
      <c r="H4373"/>
      <c r="I4373"/>
      <c r="J4373"/>
      <c r="K4373"/>
    </row>
    <row r="4374" spans="1:11" ht="15">
      <c r="A4374"/>
      <c r="B4374"/>
      <c r="C4374"/>
      <c r="D4374"/>
      <c r="E4374"/>
      <c r="F4374"/>
      <c r="G4374"/>
      <c r="H4374"/>
      <c r="I4374"/>
      <c r="J4374"/>
      <c r="K4374"/>
    </row>
    <row r="4375" spans="1:11" ht="15">
      <c r="A4375"/>
      <c r="B4375"/>
      <c r="C4375"/>
      <c r="D4375"/>
      <c r="E4375"/>
      <c r="F4375"/>
      <c r="G4375"/>
      <c r="H4375"/>
      <c r="I4375"/>
      <c r="J4375"/>
      <c r="K4375"/>
    </row>
    <row r="4376" spans="1:11" ht="15">
      <c r="A4376"/>
      <c r="B4376"/>
      <c r="C4376"/>
      <c r="D4376"/>
      <c r="E4376"/>
      <c r="F4376"/>
      <c r="G4376"/>
      <c r="H4376"/>
      <c r="I4376"/>
      <c r="J4376"/>
      <c r="K4376"/>
    </row>
    <row r="4377" spans="1:11" ht="15">
      <c r="A4377"/>
      <c r="B4377"/>
      <c r="C4377"/>
      <c r="D4377"/>
      <c r="E4377"/>
      <c r="F4377"/>
      <c r="G4377"/>
      <c r="H4377"/>
      <c r="I4377"/>
      <c r="J4377"/>
      <c r="K4377"/>
    </row>
    <row r="4378" spans="1:11" ht="15">
      <c r="A4378"/>
      <c r="B4378"/>
      <c r="C4378"/>
      <c r="D4378"/>
      <c r="E4378"/>
      <c r="F4378"/>
      <c r="G4378"/>
      <c r="H4378"/>
      <c r="I4378"/>
      <c r="J4378"/>
      <c r="K4378"/>
    </row>
    <row r="4379" spans="1:11" ht="15">
      <c r="A4379"/>
      <c r="B4379"/>
      <c r="C4379"/>
      <c r="D4379"/>
      <c r="E4379"/>
      <c r="F4379"/>
      <c r="G4379"/>
      <c r="H4379"/>
      <c r="I4379"/>
      <c r="J4379"/>
      <c r="K4379"/>
    </row>
    <row r="4380" spans="1:11" ht="15">
      <c r="A4380"/>
      <c r="B4380"/>
      <c r="C4380"/>
      <c r="D4380"/>
      <c r="E4380"/>
      <c r="F4380"/>
      <c r="G4380"/>
      <c r="H4380"/>
      <c r="I4380"/>
      <c r="J4380"/>
      <c r="K4380"/>
    </row>
    <row r="4381" spans="1:11" ht="15">
      <c r="A4381"/>
      <c r="B4381"/>
      <c r="C4381"/>
      <c r="D4381"/>
      <c r="E4381"/>
      <c r="F4381"/>
      <c r="G4381"/>
      <c r="H4381"/>
      <c r="I4381"/>
      <c r="J4381"/>
      <c r="K4381"/>
    </row>
    <row r="4382" spans="1:11" ht="15">
      <c r="A4382"/>
      <c r="B4382"/>
      <c r="C4382"/>
      <c r="D4382"/>
      <c r="E4382"/>
      <c r="F4382"/>
      <c r="G4382"/>
      <c r="H4382"/>
      <c r="I4382"/>
      <c r="J4382"/>
      <c r="K4382"/>
    </row>
    <row r="4383" spans="1:11" ht="15">
      <c r="A4383"/>
      <c r="B4383"/>
      <c r="C4383"/>
      <c r="D4383"/>
      <c r="E4383"/>
      <c r="F4383"/>
      <c r="G4383"/>
      <c r="H4383"/>
      <c r="I4383"/>
      <c r="J4383"/>
      <c r="K4383"/>
    </row>
    <row r="4384" spans="1:11" ht="15">
      <c r="A4384"/>
      <c r="B4384"/>
      <c r="C4384"/>
      <c r="D4384"/>
      <c r="E4384"/>
      <c r="F4384"/>
      <c r="G4384"/>
      <c r="H4384"/>
      <c r="I4384"/>
      <c r="J4384"/>
      <c r="K4384"/>
    </row>
    <row r="4385" spans="1:11" ht="15">
      <c r="A4385"/>
      <c r="B4385"/>
      <c r="C4385"/>
      <c r="D4385"/>
      <c r="E4385"/>
      <c r="F4385"/>
      <c r="G4385"/>
      <c r="H4385"/>
      <c r="I4385"/>
      <c r="J4385"/>
      <c r="K4385"/>
    </row>
    <row r="4386" spans="1:11" ht="15">
      <c r="A4386"/>
      <c r="B4386"/>
      <c r="C4386"/>
      <c r="D4386"/>
      <c r="E4386"/>
      <c r="F4386"/>
      <c r="G4386"/>
      <c r="H4386"/>
      <c r="I4386"/>
      <c r="J4386"/>
      <c r="K4386"/>
    </row>
    <row r="4387" spans="1:11" ht="15">
      <c r="A4387"/>
      <c r="B4387"/>
      <c r="C4387"/>
      <c r="D4387"/>
      <c r="E4387"/>
      <c r="F4387"/>
      <c r="G4387"/>
      <c r="H4387"/>
      <c r="I4387"/>
      <c r="J4387"/>
      <c r="K4387"/>
    </row>
    <row r="4388" spans="1:11" ht="15">
      <c r="A4388"/>
      <c r="B4388"/>
      <c r="C4388"/>
      <c r="D4388"/>
      <c r="E4388"/>
      <c r="F4388"/>
      <c r="G4388"/>
      <c r="H4388"/>
      <c r="I4388"/>
      <c r="J4388"/>
      <c r="K4388"/>
    </row>
    <row r="4389" spans="1:11" ht="15">
      <c r="A4389"/>
      <c r="B4389"/>
      <c r="C4389"/>
      <c r="D4389"/>
      <c r="E4389"/>
      <c r="F4389"/>
      <c r="G4389"/>
      <c r="H4389"/>
      <c r="I4389"/>
      <c r="J4389"/>
      <c r="K4389"/>
    </row>
    <row r="4390" spans="1:11" ht="15">
      <c r="A4390"/>
      <c r="B4390"/>
      <c r="C4390"/>
      <c r="D4390"/>
      <c r="E4390"/>
      <c r="F4390"/>
      <c r="G4390"/>
      <c r="H4390"/>
      <c r="I4390"/>
      <c r="J4390"/>
      <c r="K4390"/>
    </row>
    <row r="4391" spans="1:11" ht="15">
      <c r="A4391"/>
      <c r="B4391"/>
      <c r="C4391"/>
      <c r="D4391"/>
      <c r="E4391"/>
      <c r="F4391"/>
      <c r="G4391"/>
      <c r="H4391"/>
      <c r="I4391"/>
      <c r="J4391"/>
      <c r="K4391"/>
    </row>
    <row r="4392" spans="1:11" ht="15">
      <c r="A4392"/>
      <c r="B4392"/>
      <c r="C4392"/>
      <c r="D4392"/>
      <c r="E4392"/>
      <c r="F4392"/>
      <c r="G4392"/>
      <c r="H4392"/>
      <c r="I4392"/>
      <c r="J4392"/>
      <c r="K4392"/>
    </row>
    <row r="4393" spans="1:11" ht="15">
      <c r="A4393"/>
      <c r="B4393"/>
      <c r="C4393"/>
      <c r="D4393"/>
      <c r="E4393"/>
      <c r="F4393"/>
      <c r="G4393"/>
      <c r="H4393"/>
      <c r="I4393"/>
      <c r="J4393"/>
      <c r="K4393"/>
    </row>
    <row r="4394" spans="1:11" ht="15">
      <c r="A4394"/>
      <c r="B4394"/>
      <c r="C4394"/>
      <c r="D4394"/>
      <c r="E4394"/>
      <c r="F4394"/>
      <c r="G4394"/>
      <c r="H4394"/>
      <c r="I4394"/>
      <c r="J4394"/>
      <c r="K4394"/>
    </row>
    <row r="4395" spans="1:11" ht="15">
      <c r="A4395"/>
      <c r="B4395"/>
      <c r="C4395"/>
      <c r="D4395"/>
      <c r="E4395"/>
      <c r="F4395"/>
      <c r="G4395"/>
      <c r="H4395"/>
      <c r="I4395"/>
      <c r="J4395"/>
      <c r="K4395"/>
    </row>
    <row r="4396" spans="1:11" ht="15">
      <c r="A4396"/>
      <c r="B4396"/>
      <c r="C4396"/>
      <c r="D4396"/>
      <c r="E4396"/>
      <c r="F4396"/>
      <c r="G4396"/>
      <c r="H4396"/>
      <c r="I4396"/>
      <c r="J4396"/>
      <c r="K4396"/>
    </row>
    <row r="4397" spans="1:11" ht="15">
      <c r="A4397"/>
      <c r="B4397"/>
      <c r="C4397"/>
      <c r="D4397"/>
      <c r="E4397"/>
      <c r="F4397"/>
      <c r="G4397"/>
      <c r="H4397"/>
      <c r="I4397"/>
      <c r="J4397"/>
      <c r="K4397"/>
    </row>
    <row r="4398" spans="1:11" ht="15">
      <c r="A4398"/>
      <c r="B4398"/>
      <c r="C4398"/>
      <c r="D4398"/>
      <c r="E4398"/>
      <c r="F4398"/>
      <c r="G4398"/>
      <c r="H4398"/>
      <c r="I4398"/>
      <c r="J4398"/>
      <c r="K4398"/>
    </row>
    <row r="4399" spans="1:11" ht="15">
      <c r="A4399"/>
      <c r="B4399"/>
      <c r="C4399"/>
      <c r="D4399"/>
      <c r="E4399"/>
      <c r="F4399"/>
      <c r="G4399"/>
      <c r="H4399"/>
      <c r="I4399"/>
      <c r="J4399"/>
      <c r="K4399"/>
    </row>
    <row r="4400" spans="1:11" ht="15">
      <c r="A4400"/>
      <c r="B4400"/>
      <c r="C4400"/>
      <c r="D4400"/>
      <c r="E4400"/>
      <c r="F4400"/>
      <c r="G4400"/>
      <c r="H4400"/>
      <c r="I4400"/>
      <c r="J4400"/>
      <c r="K4400"/>
    </row>
    <row r="4401" spans="1:11" ht="15">
      <c r="A4401"/>
      <c r="B4401"/>
      <c r="C4401"/>
      <c r="D4401"/>
      <c r="E4401"/>
      <c r="F4401"/>
      <c r="G4401"/>
      <c r="H4401"/>
      <c r="I4401"/>
      <c r="J4401"/>
      <c r="K4401"/>
    </row>
    <row r="4402" spans="1:11" ht="15">
      <c r="A4402"/>
      <c r="B4402"/>
      <c r="C4402"/>
      <c r="D4402"/>
      <c r="E4402"/>
      <c r="F4402"/>
      <c r="G4402"/>
      <c r="H4402"/>
      <c r="I4402"/>
      <c r="J4402"/>
      <c r="K4402"/>
    </row>
    <row r="4403" spans="1:11" ht="15">
      <c r="A4403"/>
      <c r="B4403"/>
      <c r="C4403"/>
      <c r="D4403"/>
      <c r="E4403"/>
      <c r="F4403"/>
      <c r="G4403"/>
      <c r="H4403"/>
      <c r="I4403"/>
      <c r="J4403"/>
      <c r="K4403"/>
    </row>
    <row r="4404" spans="1:11" ht="15">
      <c r="A4404"/>
      <c r="B4404"/>
      <c r="C4404"/>
      <c r="D4404"/>
      <c r="E4404"/>
      <c r="F4404"/>
      <c r="G4404"/>
      <c r="H4404"/>
      <c r="I4404"/>
      <c r="J4404"/>
      <c r="K4404"/>
    </row>
    <row r="4405" spans="1:11" ht="15">
      <c r="A4405"/>
      <c r="B4405"/>
      <c r="C4405"/>
      <c r="D4405"/>
      <c r="E4405"/>
      <c r="F4405"/>
      <c r="G4405"/>
      <c r="H4405"/>
      <c r="I4405"/>
      <c r="J4405"/>
      <c r="K4405"/>
    </row>
    <row r="4406" spans="1:11" ht="15">
      <c r="A4406"/>
      <c r="B4406"/>
      <c r="C4406"/>
      <c r="D4406"/>
      <c r="E4406"/>
      <c r="F4406"/>
      <c r="G4406"/>
      <c r="H4406"/>
      <c r="I4406"/>
      <c r="J4406"/>
      <c r="K4406"/>
    </row>
    <row r="4407" spans="1:11" ht="15">
      <c r="A4407"/>
      <c r="B4407"/>
      <c r="C4407"/>
      <c r="D4407"/>
      <c r="E4407"/>
      <c r="F4407"/>
      <c r="G4407"/>
      <c r="H4407"/>
      <c r="I4407"/>
      <c r="J4407"/>
      <c r="K4407"/>
    </row>
    <row r="4408" spans="1:11" ht="15">
      <c r="A4408"/>
      <c r="B4408"/>
      <c r="C4408"/>
      <c r="D4408"/>
      <c r="E4408"/>
      <c r="F4408"/>
      <c r="G4408"/>
      <c r="H4408"/>
      <c r="I4408"/>
      <c r="J4408"/>
      <c r="K4408"/>
    </row>
    <row r="4409" spans="1:11" ht="15">
      <c r="A4409"/>
      <c r="B4409"/>
      <c r="C4409"/>
      <c r="D4409"/>
      <c r="E4409"/>
      <c r="F4409"/>
      <c r="G4409"/>
      <c r="H4409"/>
      <c r="I4409"/>
      <c r="J4409"/>
      <c r="K4409"/>
    </row>
    <row r="4410" spans="1:11" ht="15">
      <c r="A4410"/>
      <c r="B4410"/>
      <c r="C4410"/>
      <c r="D4410"/>
      <c r="E4410"/>
      <c r="F4410"/>
      <c r="G4410"/>
      <c r="H4410"/>
      <c r="I4410"/>
      <c r="J4410"/>
      <c r="K4410"/>
    </row>
    <row r="4411" spans="1:11" ht="15">
      <c r="A4411"/>
      <c r="B4411"/>
      <c r="C4411"/>
      <c r="D4411"/>
      <c r="E4411"/>
      <c r="F4411"/>
      <c r="G4411"/>
      <c r="H4411"/>
      <c r="I4411"/>
      <c r="J4411"/>
      <c r="K4411"/>
    </row>
    <row r="4412" spans="1:11" ht="15">
      <c r="A4412"/>
      <c r="B4412"/>
      <c r="C4412"/>
      <c r="D4412"/>
      <c r="E4412"/>
      <c r="F4412"/>
      <c r="G4412"/>
      <c r="H4412"/>
      <c r="I4412"/>
      <c r="J4412"/>
      <c r="K4412"/>
    </row>
    <row r="4413" spans="1:11" ht="15">
      <c r="A4413"/>
      <c r="B4413"/>
      <c r="C4413"/>
      <c r="D4413"/>
      <c r="E4413"/>
      <c r="F4413"/>
      <c r="G4413"/>
      <c r="H4413"/>
      <c r="I4413"/>
      <c r="J4413"/>
      <c r="K4413"/>
    </row>
    <row r="4414" spans="1:11" ht="15">
      <c r="A4414"/>
      <c r="B4414"/>
      <c r="C4414"/>
      <c r="D4414"/>
      <c r="E4414"/>
      <c r="F4414"/>
      <c r="G4414"/>
      <c r="H4414"/>
      <c r="I4414"/>
      <c r="J4414"/>
      <c r="K4414"/>
    </row>
    <row r="4415" spans="1:11" ht="15">
      <c r="A4415"/>
      <c r="B4415"/>
      <c r="C4415"/>
      <c r="D4415"/>
      <c r="E4415"/>
      <c r="F4415"/>
      <c r="G4415"/>
      <c r="H4415"/>
      <c r="I4415"/>
      <c r="J4415"/>
      <c r="K4415"/>
    </row>
    <row r="4416" spans="1:11" ht="15">
      <c r="A4416"/>
      <c r="B4416"/>
      <c r="C4416"/>
      <c r="D4416"/>
      <c r="E4416"/>
      <c r="F4416"/>
      <c r="G4416"/>
      <c r="H4416"/>
      <c r="I4416"/>
      <c r="J4416"/>
      <c r="K4416"/>
    </row>
    <row r="4417" spans="1:11" ht="15">
      <c r="A4417"/>
      <c r="B4417"/>
      <c r="C4417"/>
      <c r="D4417"/>
      <c r="E4417"/>
      <c r="F4417"/>
      <c r="G4417"/>
      <c r="H4417"/>
      <c r="I4417"/>
      <c r="J4417"/>
      <c r="K4417"/>
    </row>
    <row r="4418" spans="1:11" ht="15">
      <c r="A4418"/>
      <c r="B4418"/>
      <c r="C4418"/>
      <c r="D4418"/>
      <c r="E4418"/>
      <c r="F4418"/>
      <c r="G4418"/>
      <c r="H4418"/>
      <c r="I4418"/>
      <c r="J4418"/>
      <c r="K4418"/>
    </row>
    <row r="4419" spans="1:11" ht="15">
      <c r="A4419"/>
      <c r="B4419"/>
      <c r="C4419"/>
      <c r="D4419"/>
      <c r="E4419"/>
      <c r="F4419"/>
      <c r="G4419"/>
      <c r="H4419"/>
      <c r="I4419"/>
      <c r="J4419"/>
      <c r="K4419"/>
    </row>
    <row r="4420" spans="1:11" ht="15">
      <c r="A4420"/>
      <c r="B4420"/>
      <c r="C4420"/>
      <c r="D4420"/>
      <c r="E4420"/>
      <c r="F4420"/>
      <c r="G4420"/>
      <c r="H4420"/>
      <c r="I4420"/>
      <c r="J4420"/>
      <c r="K4420"/>
    </row>
    <row r="4421" spans="1:11" ht="15">
      <c r="A4421"/>
      <c r="B4421"/>
      <c r="C4421"/>
      <c r="D4421"/>
      <c r="E4421"/>
      <c r="F4421"/>
      <c r="G4421"/>
      <c r="H4421"/>
      <c r="I4421"/>
      <c r="J4421"/>
      <c r="K4421"/>
    </row>
    <row r="4422" spans="1:11" ht="15">
      <c r="A4422"/>
      <c r="B4422"/>
      <c r="C4422"/>
      <c r="D4422"/>
      <c r="E4422"/>
      <c r="F4422"/>
      <c r="G4422"/>
      <c r="H4422"/>
      <c r="I4422"/>
      <c r="J4422"/>
      <c r="K4422"/>
    </row>
    <row r="4423" spans="1:11" ht="15">
      <c r="A4423"/>
      <c r="B4423"/>
      <c r="C4423"/>
      <c r="D4423"/>
      <c r="E4423"/>
      <c r="F4423"/>
      <c r="G4423"/>
      <c r="H4423"/>
      <c r="I4423"/>
      <c r="J4423"/>
      <c r="K4423"/>
    </row>
    <row r="4424" spans="1:11" ht="15">
      <c r="A4424"/>
      <c r="B4424"/>
      <c r="C4424"/>
      <c r="D4424"/>
      <c r="E4424"/>
      <c r="F4424"/>
      <c r="G4424"/>
      <c r="H4424"/>
      <c r="I4424"/>
      <c r="J4424"/>
      <c r="K4424"/>
    </row>
    <row r="4425" spans="1:11" ht="15">
      <c r="A4425"/>
      <c r="B4425"/>
      <c r="C4425"/>
      <c r="D4425"/>
      <c r="E4425"/>
      <c r="F4425"/>
      <c r="G4425"/>
      <c r="H4425"/>
      <c r="I4425"/>
      <c r="J4425"/>
      <c r="K4425"/>
    </row>
    <row r="4426" spans="1:11" ht="15">
      <c r="A4426"/>
      <c r="B4426"/>
      <c r="C4426"/>
      <c r="D4426"/>
      <c r="E4426"/>
      <c r="F4426"/>
      <c r="G4426"/>
      <c r="H4426"/>
      <c r="I4426"/>
      <c r="J4426"/>
      <c r="K4426"/>
    </row>
    <row r="4427" spans="1:11" ht="15">
      <c r="A4427"/>
      <c r="B4427"/>
      <c r="C4427"/>
      <c r="D4427"/>
      <c r="E4427"/>
      <c r="F4427"/>
      <c r="G4427"/>
      <c r="H4427"/>
      <c r="I4427"/>
      <c r="J4427"/>
      <c r="K4427"/>
    </row>
    <row r="4428" spans="1:11" ht="15">
      <c r="A4428"/>
      <c r="B4428"/>
      <c r="C4428"/>
      <c r="D4428"/>
      <c r="E4428"/>
      <c r="F4428"/>
      <c r="G4428"/>
      <c r="H4428"/>
      <c r="I4428"/>
      <c r="J4428"/>
      <c r="K4428"/>
    </row>
    <row r="4429" spans="1:11" ht="15">
      <c r="A4429"/>
      <c r="B4429"/>
      <c r="C4429"/>
      <c r="D4429"/>
      <c r="E4429"/>
      <c r="F4429"/>
      <c r="G4429"/>
      <c r="H4429"/>
      <c r="I4429"/>
      <c r="J4429"/>
      <c r="K4429"/>
    </row>
    <row r="4430" spans="1:11" ht="15">
      <c r="A4430"/>
      <c r="B4430"/>
      <c r="C4430"/>
      <c r="D4430"/>
      <c r="E4430"/>
      <c r="F4430"/>
      <c r="G4430"/>
      <c r="H4430"/>
      <c r="I4430"/>
      <c r="J4430"/>
      <c r="K4430"/>
    </row>
    <row r="4431" spans="1:11" ht="15">
      <c r="A4431"/>
      <c r="B4431"/>
      <c r="C4431"/>
      <c r="D4431"/>
      <c r="E4431"/>
      <c r="F4431"/>
      <c r="G4431"/>
      <c r="H4431"/>
      <c r="I4431"/>
      <c r="J4431"/>
      <c r="K4431"/>
    </row>
    <row r="4432" spans="1:11" ht="15">
      <c r="A4432"/>
      <c r="B4432"/>
      <c r="C4432"/>
      <c r="D4432"/>
      <c r="E4432"/>
      <c r="F4432"/>
      <c r="G4432"/>
      <c r="H4432"/>
      <c r="I4432"/>
      <c r="J4432"/>
      <c r="K4432"/>
    </row>
    <row r="4433" spans="1:11" ht="15">
      <c r="A4433"/>
      <c r="B4433"/>
      <c r="C4433"/>
      <c r="D4433"/>
      <c r="E4433"/>
      <c r="F4433"/>
      <c r="G4433"/>
      <c r="H4433"/>
      <c r="I4433"/>
      <c r="J4433"/>
      <c r="K4433"/>
    </row>
    <row r="4434" spans="1:11" ht="15">
      <c r="A4434"/>
      <c r="B4434"/>
      <c r="C4434"/>
      <c r="D4434"/>
      <c r="E4434"/>
      <c r="F4434"/>
      <c r="G4434"/>
      <c r="H4434"/>
      <c r="I4434"/>
      <c r="J4434"/>
      <c r="K4434"/>
    </row>
    <row r="4435" spans="1:11" ht="15">
      <c r="A4435"/>
      <c r="B4435"/>
      <c r="C4435"/>
      <c r="D4435"/>
      <c r="E4435"/>
      <c r="F4435"/>
      <c r="G4435"/>
      <c r="H4435"/>
      <c r="I4435"/>
      <c r="J4435"/>
      <c r="K4435"/>
    </row>
    <row r="4436" spans="1:11" ht="15">
      <c r="A4436"/>
      <c r="B4436"/>
      <c r="C4436"/>
      <c r="D4436"/>
      <c r="E4436"/>
      <c r="F4436"/>
      <c r="G4436"/>
      <c r="H4436"/>
      <c r="I4436"/>
      <c r="J4436"/>
      <c r="K4436"/>
    </row>
    <row r="4437" spans="1:11" ht="15">
      <c r="A4437"/>
      <c r="B4437"/>
      <c r="C4437"/>
      <c r="D4437"/>
      <c r="E4437"/>
      <c r="F4437"/>
      <c r="G4437"/>
      <c r="H4437"/>
      <c r="I4437"/>
      <c r="J4437"/>
      <c r="K4437"/>
    </row>
    <row r="4438" spans="1:11" ht="15">
      <c r="A4438"/>
      <c r="B4438"/>
      <c r="C4438"/>
      <c r="D4438"/>
      <c r="E4438"/>
      <c r="F4438"/>
      <c r="G4438"/>
      <c r="H4438"/>
      <c r="I4438"/>
      <c r="J4438"/>
      <c r="K4438"/>
    </row>
    <row r="4439" spans="1:11" ht="15">
      <c r="A4439"/>
      <c r="B4439"/>
      <c r="C4439"/>
      <c r="D4439"/>
      <c r="E4439"/>
      <c r="F4439"/>
      <c r="G4439"/>
      <c r="H4439"/>
      <c r="I4439"/>
      <c r="J4439"/>
      <c r="K4439"/>
    </row>
    <row r="4440" spans="1:11" ht="15">
      <c r="A4440"/>
      <c r="B4440"/>
      <c r="C4440"/>
      <c r="D4440"/>
      <c r="E4440"/>
      <c r="F4440"/>
      <c r="G4440"/>
      <c r="H4440"/>
      <c r="I4440"/>
      <c r="J4440"/>
      <c r="K4440"/>
    </row>
    <row r="4441" spans="1:11" ht="15">
      <c r="A4441"/>
      <c r="B4441"/>
      <c r="C4441"/>
      <c r="D4441"/>
      <c r="E4441"/>
      <c r="F4441"/>
      <c r="G4441"/>
      <c r="H4441"/>
      <c r="I4441"/>
      <c r="J4441"/>
      <c r="K4441"/>
    </row>
    <row r="4442" spans="1:11" ht="15">
      <c r="A4442"/>
      <c r="B4442"/>
      <c r="C4442"/>
      <c r="D4442"/>
      <c r="E4442"/>
      <c r="F4442"/>
      <c r="G4442"/>
      <c r="H4442"/>
      <c r="I4442"/>
      <c r="J4442"/>
      <c r="K4442"/>
    </row>
    <row r="4443" spans="1:11" ht="15">
      <c r="A4443"/>
      <c r="B4443"/>
      <c r="C4443"/>
      <c r="D4443"/>
      <c r="E4443"/>
      <c r="F4443"/>
      <c r="G4443"/>
      <c r="H4443"/>
      <c r="I4443"/>
      <c r="J4443"/>
      <c r="K4443"/>
    </row>
    <row r="4444" spans="1:11" ht="15">
      <c r="A4444"/>
      <c r="B4444"/>
      <c r="C4444"/>
      <c r="D4444"/>
      <c r="E4444"/>
      <c r="F4444"/>
      <c r="G4444"/>
      <c r="H4444"/>
      <c r="I4444"/>
      <c r="J4444"/>
      <c r="K4444"/>
    </row>
    <row r="4445" spans="1:11" ht="15">
      <c r="A4445"/>
      <c r="B4445"/>
      <c r="C4445"/>
      <c r="D4445"/>
      <c r="E4445"/>
      <c r="F4445"/>
      <c r="G4445"/>
      <c r="H4445"/>
      <c r="I4445"/>
      <c r="J4445"/>
      <c r="K4445"/>
    </row>
    <row r="4446" spans="1:11" ht="15">
      <c r="A4446"/>
      <c r="B4446"/>
      <c r="C4446"/>
      <c r="D4446"/>
      <c r="E4446"/>
      <c r="F4446"/>
      <c r="G4446"/>
      <c r="H4446"/>
      <c r="I4446"/>
      <c r="J4446"/>
      <c r="K4446"/>
    </row>
    <row r="4447" spans="1:11" ht="15">
      <c r="A4447"/>
      <c r="B4447"/>
      <c r="C4447"/>
      <c r="D4447"/>
      <c r="E4447"/>
      <c r="F4447"/>
      <c r="G4447"/>
      <c r="H4447"/>
      <c r="I4447"/>
      <c r="J4447"/>
      <c r="K4447"/>
    </row>
    <row r="4448" spans="1:11" ht="15">
      <c r="A4448"/>
      <c r="B4448"/>
      <c r="C4448"/>
      <c r="D4448"/>
      <c r="E4448"/>
      <c r="F4448"/>
      <c r="G4448"/>
      <c r="H4448"/>
      <c r="I4448"/>
      <c r="J4448"/>
      <c r="K4448"/>
    </row>
    <row r="4449" spans="1:11" ht="15">
      <c r="A4449"/>
      <c r="B4449"/>
      <c r="C4449"/>
      <c r="D4449"/>
      <c r="E4449"/>
      <c r="F4449"/>
      <c r="G4449"/>
      <c r="H4449"/>
      <c r="I4449"/>
      <c r="J4449"/>
      <c r="K4449"/>
    </row>
    <row r="4450" spans="1:11" ht="15">
      <c r="A4450"/>
      <c r="B4450"/>
      <c r="C4450"/>
      <c r="D4450"/>
      <c r="E4450"/>
      <c r="F4450"/>
      <c r="G4450"/>
      <c r="H4450"/>
      <c r="I4450"/>
      <c r="J4450"/>
      <c r="K4450"/>
    </row>
    <row r="4451" spans="1:11" ht="15">
      <c r="A4451"/>
      <c r="B4451"/>
      <c r="C4451"/>
      <c r="D4451"/>
      <c r="E4451"/>
      <c r="F4451"/>
      <c r="G4451"/>
      <c r="H4451"/>
      <c r="I4451"/>
      <c r="J4451"/>
      <c r="K4451"/>
    </row>
    <row r="4452" spans="1:11" ht="15">
      <c r="A4452"/>
      <c r="B4452"/>
      <c r="C4452"/>
      <c r="D4452"/>
      <c r="E4452"/>
      <c r="F4452"/>
      <c r="G4452"/>
      <c r="H4452"/>
      <c r="I4452"/>
      <c r="J4452"/>
      <c r="K4452"/>
    </row>
    <row r="4453" spans="1:11" ht="15">
      <c r="A4453"/>
      <c r="B4453"/>
      <c r="C4453"/>
      <c r="D4453"/>
      <c r="E4453"/>
      <c r="F4453"/>
      <c r="G4453"/>
      <c r="H4453"/>
      <c r="I4453"/>
      <c r="J4453"/>
      <c r="K4453"/>
    </row>
    <row r="4454" spans="1:11" ht="15">
      <c r="A4454"/>
      <c r="B4454"/>
      <c r="C4454"/>
      <c r="D4454"/>
      <c r="E4454"/>
      <c r="F4454"/>
      <c r="G4454"/>
      <c r="H4454"/>
      <c r="I4454"/>
      <c r="J4454"/>
      <c r="K4454"/>
    </row>
    <row r="4455" spans="1:11" ht="15">
      <c r="A4455"/>
      <c r="B4455"/>
      <c r="C4455"/>
      <c r="D4455"/>
      <c r="E4455"/>
      <c r="F4455"/>
      <c r="G4455"/>
      <c r="H4455"/>
      <c r="I4455"/>
      <c r="J4455"/>
      <c r="K4455"/>
    </row>
    <row r="4456" spans="1:11" ht="15">
      <c r="A4456"/>
      <c r="B4456"/>
      <c r="C4456"/>
      <c r="D4456"/>
      <c r="E4456"/>
      <c r="F4456"/>
      <c r="G4456"/>
      <c r="H4456"/>
      <c r="I4456"/>
      <c r="J4456"/>
      <c r="K4456"/>
    </row>
    <row r="4457" spans="1:11" ht="15">
      <c r="A4457"/>
      <c r="B4457"/>
      <c r="C4457"/>
      <c r="D4457"/>
      <c r="E4457"/>
      <c r="F4457"/>
      <c r="G4457"/>
      <c r="H4457"/>
      <c r="I4457"/>
      <c r="J4457"/>
      <c r="K4457"/>
    </row>
    <row r="4458" spans="1:11" ht="15">
      <c r="A4458"/>
      <c r="B4458"/>
      <c r="C4458"/>
      <c r="D4458"/>
      <c r="E4458"/>
      <c r="F4458"/>
      <c r="G4458"/>
      <c r="H4458"/>
      <c r="I4458"/>
      <c r="J4458"/>
      <c r="K4458"/>
    </row>
    <row r="4459" spans="1:11" ht="15">
      <c r="A4459"/>
      <c r="B4459"/>
      <c r="C4459"/>
      <c r="D4459"/>
      <c r="E4459"/>
      <c r="F4459"/>
      <c r="G4459"/>
      <c r="H4459"/>
      <c r="I4459"/>
      <c r="J4459"/>
      <c r="K4459"/>
    </row>
    <row r="4460" spans="1:11" ht="15">
      <c r="A4460"/>
      <c r="B4460"/>
      <c r="C4460"/>
      <c r="D4460"/>
      <c r="E4460"/>
      <c r="F4460"/>
      <c r="G4460"/>
      <c r="H4460"/>
      <c r="I4460"/>
      <c r="J4460"/>
      <c r="K4460"/>
    </row>
    <row r="4461" spans="1:11" ht="15">
      <c r="A4461"/>
      <c r="B4461"/>
      <c r="C4461"/>
      <c r="D4461"/>
      <c r="E4461"/>
      <c r="F4461"/>
      <c r="G4461"/>
      <c r="H4461"/>
      <c r="I4461"/>
      <c r="J4461"/>
      <c r="K4461"/>
    </row>
    <row r="4462" spans="1:11" ht="15">
      <c r="A4462"/>
      <c r="B4462"/>
      <c r="C4462"/>
      <c r="D4462"/>
      <c r="E4462"/>
      <c r="F4462"/>
      <c r="G4462"/>
      <c r="H4462"/>
      <c r="I4462"/>
      <c r="J4462"/>
      <c r="K4462"/>
    </row>
    <row r="4463" spans="1:11" ht="15">
      <c r="A4463"/>
      <c r="B4463"/>
      <c r="C4463"/>
      <c r="D4463"/>
      <c r="E4463"/>
      <c r="F4463"/>
      <c r="G4463"/>
      <c r="H4463"/>
      <c r="I4463"/>
      <c r="J4463"/>
      <c r="K4463"/>
    </row>
    <row r="4464" spans="1:11" ht="15">
      <c r="A4464"/>
      <c r="B4464"/>
      <c r="C4464"/>
      <c r="D4464"/>
      <c r="E4464"/>
      <c r="F4464"/>
      <c r="G4464"/>
      <c r="H4464"/>
      <c r="I4464"/>
      <c r="J4464"/>
      <c r="K4464"/>
    </row>
    <row r="4465" spans="1:11" ht="15">
      <c r="A4465"/>
      <c r="B4465"/>
      <c r="C4465"/>
      <c r="D4465"/>
      <c r="E4465"/>
      <c r="F4465"/>
      <c r="G4465"/>
      <c r="H4465"/>
      <c r="I4465"/>
      <c r="J4465"/>
      <c r="K4465"/>
    </row>
    <row r="4466" spans="1:11" ht="15">
      <c r="A4466"/>
      <c r="B4466"/>
      <c r="C4466"/>
      <c r="D4466"/>
      <c r="E4466"/>
      <c r="F4466"/>
      <c r="G4466"/>
      <c r="H4466"/>
      <c r="I4466"/>
      <c r="J4466"/>
      <c r="K4466"/>
    </row>
    <row r="4467" spans="1:11" ht="15">
      <c r="A4467"/>
      <c r="B4467"/>
      <c r="C4467"/>
      <c r="D4467"/>
      <c r="E4467"/>
      <c r="F4467"/>
      <c r="G4467"/>
      <c r="H4467"/>
      <c r="I4467"/>
      <c r="J4467"/>
      <c r="K4467"/>
    </row>
    <row r="4468" spans="1:11" ht="15">
      <c r="A4468"/>
      <c r="B4468"/>
      <c r="C4468"/>
      <c r="D4468"/>
      <c r="E4468"/>
      <c r="F4468"/>
      <c r="G4468"/>
      <c r="H4468"/>
      <c r="I4468"/>
      <c r="J4468"/>
      <c r="K4468"/>
    </row>
    <row r="4469" spans="1:11" ht="15">
      <c r="A4469"/>
      <c r="B4469"/>
      <c r="C4469"/>
      <c r="D4469"/>
      <c r="E4469"/>
      <c r="F4469"/>
      <c r="G4469"/>
      <c r="H4469"/>
      <c r="I4469"/>
      <c r="J4469"/>
      <c r="K4469"/>
    </row>
    <row r="4470" spans="1:11" ht="15">
      <c r="A4470"/>
      <c r="B4470"/>
      <c r="C4470"/>
      <c r="D4470"/>
      <c r="E4470"/>
      <c r="F4470"/>
      <c r="G4470"/>
      <c r="H4470"/>
      <c r="I4470"/>
      <c r="J4470"/>
      <c r="K4470"/>
    </row>
    <row r="4471" spans="1:11" ht="15">
      <c r="A4471"/>
      <c r="B4471"/>
      <c r="C4471"/>
      <c r="D4471"/>
      <c r="E4471"/>
      <c r="F4471"/>
      <c r="G4471"/>
      <c r="H4471"/>
      <c r="I4471"/>
      <c r="J4471"/>
      <c r="K4471"/>
    </row>
    <row r="4472" spans="1:11" ht="15">
      <c r="A4472"/>
      <c r="B4472"/>
      <c r="C4472"/>
      <c r="D4472"/>
      <c r="E4472"/>
      <c r="F4472"/>
      <c r="G4472"/>
      <c r="H4472"/>
      <c r="I4472"/>
      <c r="J4472"/>
      <c r="K4472"/>
    </row>
    <row r="4473" spans="1:11" ht="15">
      <c r="A4473"/>
      <c r="B4473"/>
      <c r="C4473"/>
      <c r="D4473"/>
      <c r="E4473"/>
      <c r="F4473"/>
      <c r="G4473"/>
      <c r="H4473"/>
      <c r="I4473"/>
      <c r="J4473"/>
      <c r="K4473"/>
    </row>
    <row r="4474" spans="1:11" ht="15">
      <c r="A4474"/>
      <c r="B4474"/>
      <c r="C4474"/>
      <c r="D4474"/>
      <c r="E4474"/>
      <c r="F4474"/>
      <c r="G4474"/>
      <c r="H4474"/>
      <c r="I4474"/>
      <c r="J4474"/>
      <c r="K4474"/>
    </row>
    <row r="4475" spans="1:11" ht="15">
      <c r="A4475"/>
      <c r="B4475"/>
      <c r="C4475"/>
      <c r="D4475"/>
      <c r="E4475"/>
      <c r="F4475"/>
      <c r="G4475"/>
      <c r="H4475"/>
      <c r="I4475"/>
      <c r="J4475"/>
      <c r="K4475"/>
    </row>
    <row r="4476" spans="1:11" ht="15">
      <c r="A4476"/>
      <c r="B4476"/>
      <c r="C4476"/>
      <c r="D4476"/>
      <c r="E4476"/>
      <c r="F4476"/>
      <c r="G4476"/>
      <c r="H4476"/>
      <c r="I4476"/>
      <c r="J4476"/>
      <c r="K4476"/>
    </row>
    <row r="4477" spans="1:11" ht="15">
      <c r="A4477"/>
      <c r="B4477"/>
      <c r="C4477"/>
      <c r="D4477"/>
      <c r="E4477"/>
      <c r="F4477"/>
      <c r="G4477"/>
      <c r="H4477"/>
      <c r="I4477"/>
      <c r="J4477"/>
      <c r="K4477"/>
    </row>
    <row r="4478" spans="1:11" ht="15">
      <c r="A4478"/>
      <c r="B4478"/>
      <c r="C4478"/>
      <c r="D4478"/>
      <c r="E4478"/>
      <c r="F4478"/>
      <c r="G4478"/>
      <c r="H4478"/>
      <c r="I4478"/>
      <c r="J4478"/>
      <c r="K4478"/>
    </row>
    <row r="4479" spans="1:11" ht="15">
      <c r="A4479"/>
      <c r="B4479"/>
      <c r="C4479"/>
      <c r="D4479"/>
      <c r="E4479"/>
      <c r="F4479"/>
      <c r="G4479"/>
      <c r="H4479"/>
      <c r="I4479"/>
      <c r="J4479"/>
      <c r="K4479"/>
    </row>
    <row r="4480" spans="1:11" ht="15">
      <c r="A4480"/>
      <c r="B4480"/>
      <c r="C4480"/>
      <c r="D4480"/>
      <c r="E4480"/>
      <c r="F4480"/>
      <c r="G4480"/>
      <c r="H4480"/>
      <c r="I4480"/>
      <c r="J4480"/>
      <c r="K4480"/>
    </row>
    <row r="4481" spans="1:11" ht="15">
      <c r="A4481"/>
      <c r="B4481"/>
      <c r="C4481"/>
      <c r="D4481"/>
      <c r="E4481"/>
      <c r="F4481"/>
      <c r="G4481"/>
      <c r="H4481"/>
      <c r="I4481"/>
      <c r="J4481"/>
      <c r="K4481"/>
    </row>
    <row r="4482" spans="1:11" ht="15">
      <c r="A4482"/>
      <c r="B4482"/>
      <c r="C4482"/>
      <c r="D4482"/>
      <c r="E4482"/>
      <c r="F4482"/>
      <c r="G4482"/>
      <c r="H4482"/>
      <c r="I4482"/>
      <c r="J4482"/>
      <c r="K4482"/>
    </row>
    <row r="4483" spans="1:11" ht="15">
      <c r="A4483"/>
      <c r="B4483"/>
      <c r="C4483"/>
      <c r="D4483"/>
      <c r="E4483"/>
      <c r="F4483"/>
      <c r="G4483"/>
      <c r="H4483"/>
      <c r="I4483"/>
      <c r="J4483"/>
      <c r="K4483"/>
    </row>
    <row r="4484" spans="1:11" ht="15">
      <c r="A4484"/>
      <c r="B4484"/>
      <c r="C4484"/>
      <c r="D4484"/>
      <c r="E4484"/>
      <c r="F4484"/>
      <c r="G4484"/>
      <c r="H4484"/>
      <c r="I4484"/>
      <c r="J4484"/>
      <c r="K4484"/>
    </row>
    <row r="4485" spans="1:11" ht="15">
      <c r="A4485"/>
      <c r="B4485"/>
      <c r="C4485"/>
      <c r="D4485"/>
      <c r="E4485"/>
      <c r="F4485"/>
      <c r="G4485"/>
      <c r="H4485"/>
      <c r="I4485"/>
      <c r="J4485"/>
      <c r="K4485"/>
    </row>
    <row r="4486" spans="1:11" ht="15">
      <c r="A4486"/>
      <c r="B4486"/>
      <c r="C4486"/>
      <c r="D4486"/>
      <c r="E4486"/>
      <c r="F4486"/>
      <c r="G4486"/>
      <c r="H4486"/>
      <c r="I4486"/>
      <c r="J4486"/>
      <c r="K4486"/>
    </row>
    <row r="4487" spans="1:11" ht="15">
      <c r="A4487"/>
      <c r="B4487"/>
      <c r="C4487"/>
      <c r="D4487"/>
      <c r="E4487"/>
      <c r="F4487"/>
      <c r="G4487"/>
      <c r="H4487"/>
      <c r="I4487"/>
      <c r="J4487"/>
      <c r="K4487"/>
    </row>
    <row r="4488" spans="1:11" ht="15">
      <c r="A4488"/>
      <c r="B4488"/>
      <c r="C4488"/>
      <c r="D4488"/>
      <c r="E4488"/>
      <c r="F4488"/>
      <c r="G4488"/>
      <c r="H4488"/>
      <c r="I4488"/>
      <c r="J4488"/>
      <c r="K4488"/>
    </row>
    <row r="4489" spans="1:11" ht="15">
      <c r="A4489"/>
      <c r="B4489"/>
      <c r="C4489"/>
      <c r="D4489"/>
      <c r="E4489"/>
      <c r="F4489"/>
      <c r="G4489"/>
      <c r="H4489"/>
      <c r="I4489"/>
      <c r="J4489"/>
      <c r="K4489"/>
    </row>
    <row r="4490" spans="1:11" ht="15">
      <c r="A4490"/>
      <c r="B4490"/>
      <c r="C4490"/>
      <c r="D4490"/>
      <c r="E4490"/>
      <c r="F4490"/>
      <c r="G4490"/>
      <c r="H4490"/>
      <c r="I4490"/>
      <c r="J4490"/>
      <c r="K4490"/>
    </row>
    <row r="4491" spans="1:11" ht="15">
      <c r="A4491"/>
      <c r="B4491"/>
      <c r="C4491"/>
      <c r="D4491"/>
      <c r="E4491"/>
      <c r="F4491"/>
      <c r="G4491"/>
      <c r="H4491"/>
      <c r="I4491"/>
      <c r="J4491"/>
      <c r="K4491"/>
    </row>
    <row r="4492" spans="1:11" ht="15">
      <c r="A4492"/>
      <c r="B4492"/>
      <c r="C4492"/>
      <c r="D4492"/>
      <c r="E4492"/>
      <c r="F4492"/>
      <c r="G4492"/>
      <c r="H4492"/>
      <c r="I4492"/>
      <c r="J4492"/>
      <c r="K4492"/>
    </row>
    <row r="4493" spans="1:11" ht="15">
      <c r="A4493"/>
      <c r="B4493"/>
      <c r="C4493"/>
      <c r="D4493"/>
      <c r="E4493"/>
      <c r="F4493"/>
      <c r="G4493"/>
      <c r="H4493"/>
      <c r="I4493"/>
      <c r="J4493"/>
      <c r="K4493"/>
    </row>
    <row r="4494" spans="1:11" ht="15">
      <c r="A4494"/>
      <c r="B4494"/>
      <c r="C4494"/>
      <c r="D4494"/>
      <c r="E4494"/>
      <c r="F4494"/>
      <c r="G4494"/>
      <c r="H4494"/>
      <c r="I4494"/>
      <c r="J4494"/>
      <c r="K4494"/>
    </row>
    <row r="4495" spans="1:11" ht="15">
      <c r="A4495"/>
      <c r="B4495"/>
      <c r="C4495"/>
      <c r="D4495"/>
      <c r="E4495"/>
      <c r="F4495"/>
      <c r="G4495"/>
      <c r="H4495"/>
      <c r="I4495"/>
      <c r="J4495"/>
      <c r="K4495"/>
    </row>
    <row r="4496" spans="1:11" ht="15">
      <c r="A4496"/>
      <c r="B4496"/>
      <c r="C4496"/>
      <c r="D4496"/>
      <c r="E4496"/>
      <c r="F4496"/>
      <c r="G4496"/>
      <c r="H4496"/>
      <c r="I4496"/>
      <c r="J4496"/>
      <c r="K4496"/>
    </row>
    <row r="4497" spans="1:11" ht="15">
      <c r="A4497"/>
      <c r="B4497"/>
      <c r="C4497"/>
      <c r="D4497"/>
      <c r="E4497"/>
      <c r="F4497"/>
      <c r="G4497"/>
      <c r="H4497"/>
      <c r="I4497"/>
      <c r="J4497"/>
      <c r="K4497"/>
    </row>
    <row r="4498" spans="1:11" ht="15">
      <c r="A4498"/>
      <c r="B4498"/>
      <c r="C4498"/>
      <c r="D4498"/>
      <c r="E4498"/>
      <c r="F4498"/>
      <c r="G4498"/>
      <c r="H4498"/>
      <c r="I4498"/>
      <c r="J4498"/>
      <c r="K4498"/>
    </row>
    <row r="4499" spans="1:11" ht="15">
      <c r="A4499"/>
      <c r="B4499"/>
      <c r="C4499"/>
      <c r="D4499"/>
      <c r="E4499"/>
      <c r="F4499"/>
      <c r="G4499"/>
      <c r="H4499"/>
      <c r="I4499"/>
      <c r="J4499"/>
      <c r="K4499"/>
    </row>
    <row r="4500" spans="1:11" ht="15">
      <c r="A4500"/>
      <c r="B4500"/>
      <c r="C4500"/>
      <c r="D4500"/>
      <c r="E4500"/>
      <c r="F4500"/>
      <c r="G4500"/>
      <c r="H4500"/>
      <c r="I4500"/>
      <c r="J4500"/>
      <c r="K4500"/>
    </row>
    <row r="4501" spans="1:11" ht="15">
      <c r="A4501"/>
      <c r="B4501"/>
      <c r="C4501"/>
      <c r="D4501"/>
      <c r="E4501"/>
      <c r="F4501"/>
      <c r="G4501"/>
      <c r="H4501"/>
      <c r="I4501"/>
      <c r="J4501"/>
      <c r="K4501"/>
    </row>
    <row r="4502" spans="1:11" ht="15">
      <c r="A4502"/>
      <c r="B4502"/>
      <c r="C4502"/>
      <c r="D4502"/>
      <c r="E4502"/>
      <c r="F4502"/>
      <c r="G4502"/>
      <c r="H4502"/>
      <c r="I4502"/>
      <c r="J4502"/>
      <c r="K4502"/>
    </row>
    <row r="4503" spans="1:11" ht="15">
      <c r="A4503"/>
      <c r="B4503"/>
      <c r="C4503"/>
      <c r="D4503"/>
      <c r="E4503"/>
      <c r="F4503"/>
      <c r="G4503"/>
      <c r="H4503"/>
      <c r="I4503"/>
      <c r="J4503"/>
      <c r="K4503"/>
    </row>
    <row r="4504" spans="1:11" ht="15">
      <c r="A4504"/>
      <c r="B4504"/>
      <c r="C4504"/>
      <c r="D4504"/>
      <c r="E4504"/>
      <c r="F4504"/>
      <c r="G4504"/>
      <c r="H4504"/>
      <c r="I4504"/>
      <c r="J4504"/>
      <c r="K4504"/>
    </row>
    <row r="4505" spans="1:11" ht="15">
      <c r="A4505"/>
      <c r="B4505"/>
      <c r="C4505"/>
      <c r="D4505"/>
      <c r="E4505"/>
      <c r="F4505"/>
      <c r="G4505"/>
      <c r="H4505"/>
      <c r="I4505"/>
      <c r="J4505"/>
      <c r="K4505"/>
    </row>
    <row r="4506" spans="1:11" ht="15">
      <c r="A4506"/>
      <c r="B4506"/>
      <c r="C4506"/>
      <c r="D4506"/>
      <c r="E4506"/>
      <c r="F4506"/>
      <c r="G4506"/>
      <c r="H4506"/>
      <c r="I4506"/>
      <c r="J4506"/>
      <c r="K4506"/>
    </row>
    <row r="4507" spans="1:11" ht="15">
      <c r="A4507"/>
      <c r="B4507"/>
      <c r="C4507"/>
      <c r="D4507"/>
      <c r="E4507"/>
      <c r="F4507"/>
      <c r="G4507"/>
      <c r="H4507"/>
      <c r="I4507"/>
      <c r="J4507"/>
      <c r="K4507"/>
    </row>
    <row r="4508" spans="1:11" ht="15">
      <c r="A4508"/>
      <c r="B4508"/>
      <c r="C4508"/>
      <c r="D4508"/>
      <c r="E4508"/>
      <c r="F4508"/>
      <c r="G4508"/>
      <c r="H4508"/>
      <c r="I4508"/>
      <c r="J4508"/>
      <c r="K4508"/>
    </row>
    <row r="4509" spans="1:11" ht="15">
      <c r="A4509"/>
      <c r="B4509"/>
      <c r="C4509"/>
      <c r="D4509"/>
      <c r="E4509"/>
      <c r="F4509"/>
      <c r="G4509"/>
      <c r="H4509"/>
      <c r="I4509"/>
      <c r="J4509"/>
      <c r="K4509"/>
    </row>
    <row r="4510" spans="1:11" ht="15">
      <c r="A4510"/>
      <c r="B4510"/>
      <c r="C4510"/>
      <c r="D4510"/>
      <c r="E4510"/>
      <c r="F4510"/>
      <c r="G4510"/>
      <c r="H4510"/>
      <c r="I4510"/>
      <c r="J4510"/>
      <c r="K4510"/>
    </row>
    <row r="4511" spans="1:11" ht="15">
      <c r="A4511"/>
      <c r="B4511"/>
      <c r="C4511"/>
      <c r="D4511"/>
      <c r="E4511"/>
      <c r="F4511"/>
      <c r="G4511"/>
      <c r="H4511"/>
      <c r="I4511"/>
      <c r="J4511"/>
      <c r="K4511"/>
    </row>
    <row r="4512" spans="1:11" ht="15">
      <c r="A4512"/>
      <c r="B4512"/>
      <c r="C4512"/>
      <c r="D4512"/>
      <c r="E4512"/>
      <c r="F4512"/>
      <c r="G4512"/>
      <c r="H4512"/>
      <c r="I4512"/>
      <c r="J4512"/>
      <c r="K4512"/>
    </row>
    <row r="4513" spans="1:11" ht="15">
      <c r="A4513"/>
      <c r="B4513"/>
      <c r="C4513"/>
      <c r="D4513"/>
      <c r="E4513"/>
      <c r="F4513"/>
      <c r="G4513"/>
      <c r="H4513"/>
      <c r="I4513"/>
      <c r="J4513"/>
      <c r="K4513"/>
    </row>
    <row r="4514" spans="1:11" ht="15">
      <c r="A4514"/>
      <c r="B4514"/>
      <c r="C4514"/>
      <c r="D4514"/>
      <c r="E4514"/>
      <c r="F4514"/>
      <c r="G4514"/>
      <c r="H4514"/>
      <c r="I4514"/>
      <c r="J4514"/>
      <c r="K4514"/>
    </row>
    <row r="4515" spans="1:11" ht="15">
      <c r="A4515"/>
      <c r="B4515"/>
      <c r="C4515"/>
      <c r="D4515"/>
      <c r="E4515"/>
      <c r="F4515"/>
      <c r="G4515"/>
      <c r="H4515"/>
      <c r="I4515"/>
      <c r="J4515"/>
      <c r="K4515"/>
    </row>
    <row r="4516" spans="1:11" ht="15">
      <c r="A4516"/>
      <c r="B4516"/>
      <c r="C4516"/>
      <c r="D4516"/>
      <c r="E4516"/>
      <c r="F4516"/>
      <c r="G4516"/>
      <c r="H4516"/>
      <c r="I4516"/>
      <c r="J4516"/>
      <c r="K4516"/>
    </row>
    <row r="4517" spans="1:11" ht="15">
      <c r="A4517"/>
      <c r="B4517"/>
      <c r="C4517"/>
      <c r="D4517"/>
      <c r="E4517"/>
      <c r="F4517"/>
      <c r="G4517"/>
      <c r="H4517"/>
      <c r="I4517"/>
      <c r="J4517"/>
      <c r="K4517"/>
    </row>
    <row r="4518" spans="1:11" ht="15">
      <c r="A4518"/>
      <c r="B4518"/>
      <c r="C4518"/>
      <c r="D4518"/>
      <c r="E4518"/>
      <c r="F4518"/>
      <c r="G4518"/>
      <c r="H4518"/>
      <c r="I4518"/>
      <c r="J4518"/>
      <c r="K4518"/>
    </row>
    <row r="4519" spans="1:11" ht="15">
      <c r="A4519"/>
      <c r="B4519"/>
      <c r="C4519"/>
      <c r="D4519"/>
      <c r="E4519"/>
      <c r="F4519"/>
      <c r="G4519"/>
      <c r="H4519"/>
      <c r="I4519"/>
      <c r="J4519"/>
      <c r="K4519"/>
    </row>
    <row r="4520" spans="1:11" ht="15">
      <c r="A4520"/>
      <c r="B4520"/>
      <c r="C4520"/>
      <c r="D4520"/>
      <c r="E4520"/>
      <c r="F4520"/>
      <c r="G4520"/>
      <c r="H4520"/>
      <c r="I4520"/>
      <c r="J4520"/>
      <c r="K4520"/>
    </row>
    <row r="4521" spans="1:11" ht="15">
      <c r="A4521"/>
      <c r="B4521"/>
      <c r="C4521"/>
      <c r="D4521"/>
      <c r="E4521"/>
      <c r="F4521"/>
      <c r="G4521"/>
      <c r="H4521"/>
      <c r="I4521"/>
      <c r="J4521"/>
      <c r="K4521"/>
    </row>
    <row r="4522" spans="1:11" ht="15">
      <c r="A4522"/>
      <c r="B4522"/>
      <c r="C4522"/>
      <c r="D4522"/>
      <c r="E4522"/>
      <c r="F4522"/>
      <c r="G4522"/>
      <c r="H4522"/>
      <c r="I4522"/>
      <c r="J4522"/>
      <c r="K4522"/>
    </row>
    <row r="4523" spans="1:11" ht="15">
      <c r="A4523"/>
      <c r="B4523"/>
      <c r="C4523"/>
      <c r="D4523"/>
      <c r="E4523"/>
      <c r="F4523"/>
      <c r="G4523"/>
      <c r="H4523"/>
      <c r="I4523"/>
      <c r="J4523"/>
      <c r="K4523"/>
    </row>
    <row r="4524" spans="1:11" ht="15">
      <c r="A4524"/>
      <c r="B4524"/>
      <c r="C4524"/>
      <c r="D4524"/>
      <c r="E4524"/>
      <c r="F4524"/>
      <c r="G4524"/>
      <c r="H4524"/>
      <c r="I4524"/>
      <c r="J4524"/>
      <c r="K4524"/>
    </row>
    <row r="4525" spans="1:11" ht="15">
      <c r="A4525"/>
      <c r="B4525"/>
      <c r="C4525"/>
      <c r="D4525"/>
      <c r="E4525"/>
      <c r="F4525"/>
      <c r="G4525"/>
      <c r="H4525"/>
      <c r="I4525"/>
      <c r="J4525"/>
      <c r="K4525"/>
    </row>
    <row r="4526" spans="1:11" ht="15">
      <c r="A4526"/>
      <c r="B4526"/>
      <c r="C4526"/>
      <c r="D4526"/>
      <c r="E4526"/>
      <c r="F4526"/>
      <c r="G4526"/>
      <c r="H4526"/>
      <c r="I4526"/>
      <c r="J4526"/>
      <c r="K4526"/>
    </row>
    <row r="4527" spans="1:11" ht="15">
      <c r="A4527"/>
      <c r="B4527"/>
      <c r="C4527"/>
      <c r="D4527"/>
      <c r="E4527"/>
      <c r="F4527"/>
      <c r="G4527"/>
      <c r="H4527"/>
      <c r="I4527"/>
      <c r="J4527"/>
      <c r="K4527"/>
    </row>
    <row r="4528" spans="1:11" ht="15">
      <c r="A4528"/>
      <c r="B4528"/>
      <c r="C4528"/>
      <c r="D4528"/>
      <c r="E4528"/>
      <c r="F4528"/>
      <c r="G4528"/>
      <c r="H4528"/>
      <c r="I4528"/>
      <c r="J4528"/>
      <c r="K4528"/>
    </row>
    <row r="4529" spans="1:11" ht="15">
      <c r="A4529"/>
      <c r="B4529"/>
      <c r="C4529"/>
      <c r="D4529"/>
      <c r="E4529"/>
      <c r="F4529"/>
      <c r="G4529"/>
      <c r="H4529"/>
      <c r="I4529"/>
      <c r="J4529"/>
      <c r="K4529"/>
    </row>
    <row r="4530" spans="1:11" ht="15">
      <c r="A4530"/>
      <c r="B4530"/>
      <c r="C4530"/>
      <c r="D4530"/>
      <c r="E4530"/>
      <c r="F4530"/>
      <c r="G4530"/>
      <c r="H4530"/>
      <c r="I4530"/>
      <c r="J4530"/>
      <c r="K4530"/>
    </row>
    <row r="4531" spans="1:11" ht="15">
      <c r="A4531"/>
      <c r="B4531"/>
      <c r="C4531"/>
      <c r="D4531"/>
      <c r="E4531"/>
      <c r="F4531"/>
      <c r="G4531"/>
      <c r="H4531"/>
      <c r="I4531"/>
      <c r="J4531"/>
      <c r="K4531"/>
    </row>
    <row r="4532" spans="1:11" ht="15">
      <c r="A4532"/>
      <c r="B4532"/>
      <c r="C4532"/>
      <c r="D4532"/>
      <c r="E4532"/>
      <c r="F4532"/>
      <c r="G4532"/>
      <c r="H4532"/>
      <c r="I4532"/>
      <c r="J4532"/>
      <c r="K4532"/>
    </row>
    <row r="4533" spans="1:11" ht="15">
      <c r="A4533"/>
      <c r="B4533"/>
      <c r="C4533"/>
      <c r="D4533"/>
      <c r="E4533"/>
      <c r="F4533"/>
      <c r="G4533"/>
      <c r="H4533"/>
      <c r="I4533"/>
      <c r="J4533"/>
      <c r="K4533"/>
    </row>
    <row r="4534" spans="1:11" ht="15">
      <c r="A4534"/>
      <c r="B4534"/>
      <c r="C4534"/>
      <c r="D4534"/>
      <c r="E4534"/>
      <c r="F4534"/>
      <c r="G4534"/>
      <c r="H4534"/>
      <c r="I4534"/>
      <c r="J4534"/>
      <c r="K4534"/>
    </row>
    <row r="4535" spans="1:11" ht="15">
      <c r="A4535"/>
      <c r="B4535"/>
      <c r="C4535"/>
      <c r="D4535"/>
      <c r="E4535"/>
      <c r="F4535"/>
      <c r="G4535"/>
      <c r="H4535"/>
      <c r="I4535"/>
      <c r="J4535"/>
      <c r="K4535"/>
    </row>
    <row r="4536" spans="1:11" ht="15">
      <c r="A4536"/>
      <c r="B4536"/>
      <c r="C4536"/>
      <c r="D4536"/>
      <c r="E4536"/>
      <c r="F4536"/>
      <c r="G4536"/>
      <c r="H4536"/>
      <c r="I4536"/>
      <c r="J4536"/>
      <c r="K4536"/>
    </row>
    <row r="4537" spans="1:11" ht="15">
      <c r="A4537"/>
      <c r="B4537"/>
      <c r="C4537"/>
      <c r="D4537"/>
      <c r="E4537"/>
      <c r="F4537"/>
      <c r="G4537"/>
      <c r="H4537"/>
      <c r="I4537"/>
      <c r="J4537"/>
      <c r="K4537"/>
    </row>
    <row r="4538" spans="1:11" ht="15">
      <c r="A4538"/>
      <c r="B4538"/>
      <c r="C4538"/>
      <c r="D4538"/>
      <c r="E4538"/>
      <c r="F4538"/>
      <c r="G4538"/>
      <c r="H4538"/>
      <c r="I4538"/>
      <c r="J4538"/>
      <c r="K4538"/>
    </row>
    <row r="4539" spans="1:11" ht="15">
      <c r="A4539"/>
      <c r="B4539"/>
      <c r="C4539"/>
      <c r="D4539"/>
      <c r="E4539"/>
      <c r="F4539"/>
      <c r="G4539"/>
      <c r="H4539"/>
      <c r="I4539"/>
      <c r="J4539"/>
      <c r="K4539"/>
    </row>
    <row r="4540" spans="1:11" ht="15">
      <c r="A4540"/>
      <c r="B4540"/>
      <c r="C4540"/>
      <c r="D4540"/>
      <c r="E4540"/>
      <c r="F4540"/>
      <c r="G4540"/>
      <c r="H4540"/>
      <c r="I4540"/>
      <c r="J4540"/>
      <c r="K4540"/>
    </row>
    <row r="4541" spans="1:11" ht="15">
      <c r="A4541"/>
      <c r="B4541"/>
      <c r="C4541"/>
      <c r="D4541"/>
      <c r="E4541"/>
      <c r="F4541"/>
      <c r="G4541"/>
      <c r="H4541"/>
      <c r="I4541"/>
      <c r="J4541"/>
      <c r="K4541"/>
    </row>
    <row r="4542" spans="1:11" ht="15">
      <c r="A4542"/>
      <c r="B4542"/>
      <c r="C4542"/>
      <c r="D4542"/>
      <c r="E4542"/>
      <c r="F4542"/>
      <c r="G4542"/>
      <c r="H4542"/>
      <c r="I4542"/>
      <c r="J4542"/>
      <c r="K4542"/>
    </row>
    <row r="4543" spans="1:11" ht="15">
      <c r="A4543"/>
      <c r="B4543"/>
      <c r="C4543"/>
      <c r="D4543"/>
      <c r="E4543"/>
      <c r="F4543"/>
      <c r="G4543"/>
      <c r="H4543"/>
      <c r="I4543"/>
      <c r="J4543"/>
      <c r="K4543"/>
    </row>
    <row r="4544" spans="1:11" ht="15">
      <c r="A4544"/>
      <c r="B4544"/>
      <c r="C4544"/>
      <c r="D4544"/>
      <c r="E4544"/>
      <c r="F4544"/>
      <c r="G4544"/>
      <c r="H4544"/>
      <c r="I4544"/>
      <c r="J4544"/>
      <c r="K4544"/>
    </row>
    <row r="4545" spans="1:11" ht="15">
      <c r="A4545"/>
      <c r="B4545"/>
      <c r="C4545"/>
      <c r="D4545"/>
      <c r="E4545"/>
      <c r="F4545"/>
      <c r="G4545"/>
      <c r="H4545"/>
      <c r="I4545"/>
      <c r="J4545"/>
      <c r="K4545"/>
    </row>
    <row r="4546" spans="1:11" ht="15">
      <c r="A4546"/>
      <c r="B4546"/>
      <c r="C4546"/>
      <c r="D4546"/>
      <c r="E4546"/>
      <c r="F4546"/>
      <c r="G4546"/>
      <c r="H4546"/>
      <c r="I4546"/>
      <c r="J4546"/>
      <c r="K4546"/>
    </row>
    <row r="4547" spans="1:11" ht="15">
      <c r="A4547"/>
      <c r="B4547"/>
      <c r="C4547"/>
      <c r="D4547"/>
      <c r="E4547"/>
      <c r="F4547"/>
      <c r="G4547"/>
      <c r="H4547"/>
      <c r="I4547"/>
      <c r="J4547"/>
      <c r="K4547"/>
    </row>
    <row r="4548" spans="1:11" ht="15">
      <c r="A4548"/>
      <c r="B4548"/>
      <c r="C4548"/>
      <c r="D4548"/>
      <c r="E4548"/>
      <c r="F4548"/>
      <c r="G4548"/>
      <c r="H4548"/>
      <c r="I4548"/>
      <c r="J4548"/>
      <c r="K4548"/>
    </row>
    <row r="4549" spans="1:11" ht="15">
      <c r="A4549"/>
      <c r="B4549"/>
      <c r="C4549"/>
      <c r="D4549"/>
      <c r="E4549"/>
      <c r="F4549"/>
      <c r="G4549"/>
      <c r="H4549"/>
      <c r="I4549"/>
      <c r="J4549"/>
      <c r="K4549"/>
    </row>
    <row r="4550" spans="1:11" ht="15">
      <c r="A4550"/>
      <c r="B4550"/>
      <c r="C4550"/>
      <c r="D4550"/>
      <c r="E4550"/>
      <c r="F4550"/>
      <c r="G4550"/>
      <c r="H4550"/>
      <c r="I4550"/>
      <c r="J4550"/>
      <c r="K4550"/>
    </row>
    <row r="4551" spans="1:11" ht="15">
      <c r="A4551"/>
      <c r="B4551"/>
      <c r="C4551"/>
      <c r="D4551"/>
      <c r="E4551"/>
      <c r="F4551"/>
      <c r="G4551"/>
      <c r="H4551"/>
      <c r="I4551"/>
      <c r="J4551"/>
      <c r="K4551"/>
    </row>
    <row r="4552" spans="1:11" ht="15">
      <c r="A4552"/>
      <c r="B4552"/>
      <c r="C4552"/>
      <c r="D4552"/>
      <c r="E4552"/>
      <c r="F4552"/>
      <c r="G4552"/>
      <c r="H4552"/>
      <c r="I4552"/>
      <c r="J4552"/>
      <c r="K4552"/>
    </row>
    <row r="4553" spans="1:11" ht="15">
      <c r="A4553"/>
      <c r="B4553"/>
      <c r="C4553"/>
      <c r="D4553"/>
      <c r="E4553"/>
      <c r="F4553"/>
      <c r="G4553"/>
      <c r="H4553"/>
      <c r="I4553"/>
      <c r="J4553"/>
      <c r="K4553"/>
    </row>
    <row r="4554" spans="1:11" ht="15">
      <c r="A4554"/>
      <c r="B4554"/>
      <c r="C4554"/>
      <c r="D4554"/>
      <c r="E4554"/>
      <c r="F4554"/>
      <c r="G4554"/>
      <c r="H4554"/>
      <c r="I4554"/>
      <c r="J4554"/>
      <c r="K4554"/>
    </row>
    <row r="4555" spans="1:11" ht="15">
      <c r="A4555"/>
      <c r="B4555"/>
      <c r="C4555"/>
      <c r="D4555"/>
      <c r="E4555"/>
      <c r="F4555"/>
      <c r="G4555"/>
      <c r="H4555"/>
      <c r="I4555"/>
      <c r="J4555"/>
      <c r="K4555"/>
    </row>
    <row r="4556" spans="1:11" ht="15">
      <c r="A4556"/>
      <c r="B4556"/>
      <c r="C4556"/>
      <c r="D4556"/>
      <c r="E4556"/>
      <c r="F4556"/>
      <c r="G4556"/>
      <c r="H4556"/>
      <c r="I4556"/>
      <c r="J4556"/>
      <c r="K4556"/>
    </row>
    <row r="4557" spans="1:11" ht="15">
      <c r="A4557"/>
      <c r="B4557"/>
      <c r="C4557"/>
      <c r="D4557"/>
      <c r="E4557"/>
      <c r="F4557"/>
      <c r="G4557"/>
      <c r="H4557"/>
      <c r="I4557"/>
      <c r="J4557"/>
      <c r="K4557"/>
    </row>
    <row r="4558" spans="1:11" ht="15">
      <c r="A4558"/>
      <c r="B4558"/>
      <c r="C4558"/>
      <c r="D4558"/>
      <c r="E4558"/>
      <c r="F4558"/>
      <c r="G4558"/>
      <c r="H4558"/>
      <c r="I4558"/>
      <c r="J4558"/>
      <c r="K4558"/>
    </row>
    <row r="4559" spans="1:11" ht="15">
      <c r="A4559"/>
      <c r="B4559"/>
      <c r="C4559"/>
      <c r="D4559"/>
      <c r="E4559"/>
      <c r="F4559"/>
      <c r="G4559"/>
      <c r="H4559"/>
      <c r="I4559"/>
      <c r="J4559"/>
      <c r="K4559"/>
    </row>
    <row r="4560" spans="1:11" ht="15">
      <c r="A4560"/>
      <c r="B4560"/>
      <c r="C4560"/>
      <c r="D4560"/>
      <c r="E4560"/>
      <c r="F4560"/>
      <c r="G4560"/>
      <c r="H4560"/>
      <c r="I4560"/>
      <c r="J4560"/>
      <c r="K4560"/>
    </row>
    <row r="4561" spans="1:11" ht="15">
      <c r="A4561"/>
      <c r="B4561"/>
      <c r="C4561"/>
      <c r="D4561"/>
      <c r="E4561"/>
      <c r="F4561"/>
      <c r="G4561"/>
      <c r="H4561"/>
      <c r="I4561"/>
      <c r="J4561"/>
      <c r="K4561"/>
    </row>
    <row r="4562" spans="1:11" ht="15">
      <c r="A4562"/>
      <c r="B4562"/>
      <c r="C4562"/>
      <c r="D4562"/>
      <c r="E4562"/>
      <c r="F4562"/>
      <c r="G4562"/>
      <c r="H4562"/>
      <c r="I4562"/>
      <c r="J4562"/>
      <c r="K4562"/>
    </row>
    <row r="4563" spans="1:11" ht="15">
      <c r="A4563"/>
      <c r="B4563"/>
      <c r="C4563"/>
      <c r="D4563"/>
      <c r="E4563"/>
      <c r="F4563"/>
      <c r="G4563"/>
      <c r="H4563"/>
      <c r="I4563"/>
      <c r="J4563"/>
      <c r="K4563"/>
    </row>
    <row r="4564" spans="1:11" ht="15">
      <c r="A4564"/>
      <c r="B4564"/>
      <c r="C4564"/>
      <c r="D4564"/>
      <c r="E4564"/>
      <c r="F4564"/>
      <c r="G4564"/>
      <c r="H4564"/>
      <c r="I4564"/>
      <c r="J4564"/>
      <c r="K4564"/>
    </row>
    <row r="4565" spans="1:11" ht="15">
      <c r="A4565"/>
      <c r="B4565"/>
      <c r="C4565"/>
      <c r="D4565"/>
      <c r="E4565"/>
      <c r="F4565"/>
      <c r="G4565"/>
      <c r="H4565"/>
      <c r="I4565"/>
      <c r="J4565"/>
      <c r="K4565"/>
    </row>
    <row r="4566" spans="1:11" ht="15">
      <c r="A4566"/>
      <c r="B4566"/>
      <c r="C4566"/>
      <c r="D4566"/>
      <c r="E4566"/>
      <c r="F4566"/>
      <c r="G4566"/>
      <c r="H4566"/>
      <c r="I4566"/>
      <c r="J4566"/>
      <c r="K4566"/>
    </row>
    <row r="4567" spans="1:11" ht="15">
      <c r="A4567"/>
      <c r="B4567"/>
      <c r="C4567"/>
      <c r="D4567"/>
      <c r="E4567"/>
      <c r="F4567"/>
      <c r="G4567"/>
      <c r="H4567"/>
      <c r="I4567"/>
      <c r="J4567"/>
      <c r="K4567"/>
    </row>
    <row r="4568" spans="1:11" ht="15">
      <c r="A4568"/>
      <c r="B4568"/>
      <c r="C4568"/>
      <c r="D4568"/>
      <c r="E4568"/>
      <c r="F4568"/>
      <c r="G4568"/>
      <c r="H4568"/>
      <c r="I4568"/>
      <c r="J4568"/>
      <c r="K4568"/>
    </row>
    <row r="4569" spans="1:11" ht="15">
      <c r="A4569"/>
      <c r="B4569"/>
      <c r="C4569"/>
      <c r="D4569"/>
      <c r="E4569"/>
      <c r="F4569"/>
      <c r="G4569"/>
      <c r="H4569"/>
      <c r="I4569"/>
      <c r="J4569"/>
      <c r="K4569"/>
    </row>
    <row r="4570" spans="1:11" ht="15">
      <c r="A4570"/>
      <c r="B4570"/>
      <c r="C4570"/>
      <c r="D4570"/>
      <c r="E4570"/>
      <c r="F4570"/>
      <c r="G4570"/>
      <c r="H4570"/>
      <c r="I4570"/>
      <c r="J4570"/>
      <c r="K4570"/>
    </row>
    <row r="4571" spans="1:11" ht="15">
      <c r="A4571"/>
      <c r="B4571"/>
      <c r="C4571"/>
      <c r="D4571"/>
      <c r="E4571"/>
      <c r="F4571"/>
      <c r="G4571"/>
      <c r="H4571"/>
      <c r="I4571"/>
      <c r="J4571"/>
      <c r="K4571"/>
    </row>
    <row r="4572" spans="1:11" ht="15">
      <c r="A4572"/>
      <c r="B4572"/>
      <c r="C4572"/>
      <c r="D4572"/>
      <c r="E4572"/>
      <c r="F4572"/>
      <c r="G4572"/>
      <c r="H4572"/>
      <c r="I4572"/>
      <c r="J4572"/>
      <c r="K4572"/>
    </row>
    <row r="4573" spans="1:11" ht="15">
      <c r="A4573"/>
      <c r="B4573"/>
      <c r="C4573"/>
      <c r="D4573"/>
      <c r="E4573"/>
      <c r="F4573"/>
      <c r="G4573"/>
      <c r="H4573"/>
      <c r="I4573"/>
      <c r="J4573"/>
      <c r="K4573"/>
    </row>
    <row r="4574" spans="1:11" ht="15">
      <c r="A4574"/>
      <c r="B4574"/>
      <c r="C4574"/>
      <c r="D4574"/>
      <c r="E4574"/>
      <c r="F4574"/>
      <c r="G4574"/>
      <c r="H4574"/>
      <c r="I4574"/>
      <c r="J4574"/>
      <c r="K4574"/>
    </row>
    <row r="4575" spans="1:11" ht="15">
      <c r="A4575"/>
      <c r="B4575"/>
      <c r="C4575"/>
      <c r="D4575"/>
      <c r="E4575"/>
      <c r="F4575"/>
      <c r="G4575"/>
      <c r="H4575"/>
      <c r="I4575"/>
      <c r="J4575"/>
      <c r="K4575"/>
    </row>
    <row r="4576" spans="1:11" ht="15">
      <c r="A4576"/>
      <c r="B4576"/>
      <c r="C4576"/>
      <c r="D4576"/>
      <c r="E4576"/>
      <c r="F4576"/>
      <c r="G4576"/>
      <c r="H4576"/>
      <c r="I4576"/>
      <c r="J4576"/>
      <c r="K4576"/>
    </row>
    <row r="4577" spans="1:11" ht="15">
      <c r="A4577"/>
      <c r="B4577"/>
      <c r="C4577"/>
      <c r="D4577"/>
      <c r="E4577"/>
      <c r="F4577"/>
      <c r="G4577"/>
      <c r="H4577"/>
      <c r="I4577"/>
      <c r="J4577"/>
      <c r="K4577"/>
    </row>
    <row r="4578" spans="1:11" ht="15">
      <c r="A4578"/>
      <c r="B4578"/>
      <c r="C4578"/>
      <c r="D4578"/>
      <c r="E4578"/>
      <c r="F4578"/>
      <c r="G4578"/>
      <c r="H4578"/>
      <c r="I4578"/>
      <c r="J4578"/>
      <c r="K4578"/>
    </row>
    <row r="4579" spans="1:11" ht="15">
      <c r="A4579"/>
      <c r="B4579"/>
      <c r="C4579"/>
      <c r="D4579"/>
      <c r="E4579"/>
      <c r="F4579"/>
      <c r="G4579"/>
      <c r="H4579"/>
      <c r="I4579"/>
      <c r="J4579"/>
      <c r="K4579"/>
    </row>
    <row r="4580" spans="1:11" ht="15">
      <c r="A4580"/>
      <c r="B4580"/>
      <c r="C4580"/>
      <c r="D4580"/>
      <c r="E4580"/>
      <c r="F4580"/>
      <c r="G4580"/>
      <c r="H4580"/>
      <c r="I4580"/>
      <c r="J4580"/>
      <c r="K4580"/>
    </row>
    <row r="4581" spans="1:11" ht="15">
      <c r="A4581"/>
      <c r="B4581"/>
      <c r="C4581"/>
      <c r="D4581"/>
      <c r="E4581"/>
      <c r="F4581"/>
      <c r="G4581"/>
      <c r="H4581"/>
      <c r="I4581"/>
      <c r="J4581"/>
      <c r="K4581"/>
    </row>
    <row r="4582" spans="1:11" ht="15">
      <c r="A4582"/>
      <c r="B4582"/>
      <c r="C4582"/>
      <c r="D4582"/>
      <c r="E4582"/>
      <c r="F4582"/>
      <c r="G4582"/>
      <c r="H4582"/>
      <c r="I4582"/>
      <c r="J4582"/>
      <c r="K4582"/>
    </row>
    <row r="4583" spans="1:11" ht="15">
      <c r="A4583"/>
      <c r="B4583"/>
      <c r="C4583"/>
      <c r="D4583"/>
      <c r="E4583"/>
      <c r="F4583"/>
      <c r="G4583"/>
      <c r="H4583"/>
      <c r="I4583"/>
      <c r="J4583"/>
      <c r="K4583"/>
    </row>
    <row r="4584" spans="1:11" ht="15">
      <c r="A4584"/>
      <c r="B4584"/>
      <c r="C4584"/>
      <c r="D4584"/>
      <c r="E4584"/>
      <c r="F4584"/>
      <c r="G4584"/>
      <c r="H4584"/>
      <c r="I4584"/>
      <c r="J4584"/>
      <c r="K4584"/>
    </row>
    <row r="4585" spans="1:11" ht="15">
      <c r="A4585"/>
      <c r="B4585"/>
      <c r="C4585"/>
      <c r="D4585"/>
      <c r="E4585"/>
      <c r="F4585"/>
      <c r="G4585"/>
      <c r="H4585"/>
      <c r="I4585"/>
      <c r="J4585"/>
      <c r="K4585"/>
    </row>
    <row r="4586" spans="1:11" ht="15">
      <c r="A4586"/>
      <c r="B4586"/>
      <c r="C4586"/>
      <c r="D4586"/>
      <c r="E4586"/>
      <c r="F4586"/>
      <c r="G4586"/>
      <c r="H4586"/>
      <c r="I4586"/>
      <c r="J4586"/>
      <c r="K4586"/>
    </row>
    <row r="4587" spans="1:11" ht="15">
      <c r="A4587"/>
      <c r="B4587"/>
      <c r="C4587"/>
      <c r="D4587"/>
      <c r="E4587"/>
      <c r="F4587"/>
      <c r="G4587"/>
      <c r="H4587"/>
      <c r="I4587"/>
      <c r="J4587"/>
      <c r="K4587"/>
    </row>
    <row r="4588" spans="1:11" ht="15">
      <c r="A4588"/>
      <c r="B4588"/>
      <c r="C4588"/>
      <c r="D4588"/>
      <c r="E4588"/>
      <c r="F4588"/>
      <c r="G4588"/>
      <c r="H4588"/>
      <c r="I4588"/>
      <c r="J4588"/>
      <c r="K4588"/>
    </row>
    <row r="4589" spans="1:11" ht="15">
      <c r="A4589"/>
      <c r="B4589"/>
      <c r="C4589"/>
      <c r="D4589"/>
      <c r="E4589"/>
      <c r="F4589"/>
      <c r="G4589"/>
      <c r="H4589"/>
      <c r="I4589"/>
      <c r="J4589"/>
      <c r="K4589"/>
    </row>
    <row r="4590" spans="1:11" ht="15">
      <c r="A4590"/>
      <c r="B4590"/>
      <c r="C4590"/>
      <c r="D4590"/>
      <c r="E4590"/>
      <c r="F4590"/>
      <c r="G4590"/>
      <c r="H4590"/>
      <c r="I4590"/>
      <c r="J4590"/>
      <c r="K4590"/>
    </row>
    <row r="4591" spans="1:11" ht="15">
      <c r="A4591"/>
      <c r="B4591"/>
      <c r="C4591"/>
      <c r="D4591"/>
      <c r="E4591"/>
      <c r="F4591"/>
      <c r="G4591"/>
      <c r="H4591"/>
      <c r="I4591"/>
      <c r="J4591"/>
      <c r="K4591"/>
    </row>
    <row r="4592" spans="1:11" ht="15">
      <c r="A4592"/>
      <c r="B4592"/>
      <c r="C4592"/>
      <c r="D4592"/>
      <c r="E4592"/>
      <c r="F4592"/>
      <c r="G4592"/>
      <c r="H4592"/>
      <c r="I4592"/>
      <c r="J4592"/>
      <c r="K4592"/>
    </row>
    <row r="4593" spans="1:11" ht="15">
      <c r="A4593"/>
      <c r="B4593"/>
      <c r="C4593"/>
      <c r="D4593"/>
      <c r="E4593"/>
      <c r="F4593"/>
      <c r="G4593"/>
      <c r="H4593"/>
      <c r="I4593"/>
      <c r="J4593"/>
      <c r="K4593"/>
    </row>
    <row r="4594" spans="1:11" ht="15">
      <c r="A4594"/>
      <c r="B4594"/>
      <c r="C4594"/>
      <c r="D4594"/>
      <c r="E4594"/>
      <c r="F4594"/>
      <c r="G4594"/>
      <c r="H4594"/>
      <c r="I4594"/>
      <c r="J4594"/>
      <c r="K4594"/>
    </row>
    <row r="4595" spans="1:11" ht="15">
      <c r="A4595"/>
      <c r="B4595"/>
      <c r="C4595"/>
      <c r="D4595"/>
      <c r="E4595"/>
      <c r="F4595"/>
      <c r="G4595"/>
      <c r="H4595"/>
      <c r="I4595"/>
      <c r="J4595"/>
      <c r="K4595"/>
    </row>
    <row r="4596" spans="1:11" ht="15">
      <c r="A4596"/>
      <c r="B4596"/>
      <c r="C4596"/>
      <c r="D4596"/>
      <c r="E4596"/>
      <c r="F4596"/>
      <c r="G4596"/>
      <c r="H4596"/>
      <c r="I4596"/>
      <c r="J4596"/>
      <c r="K4596"/>
    </row>
    <row r="4597" spans="1:11" ht="15">
      <c r="A4597"/>
      <c r="B4597"/>
      <c r="C4597"/>
      <c r="D4597"/>
      <c r="E4597"/>
      <c r="F4597"/>
      <c r="G4597"/>
      <c r="H4597"/>
      <c r="I4597"/>
      <c r="J4597"/>
      <c r="K4597"/>
    </row>
    <row r="4598" spans="1:11" ht="15">
      <c r="A4598"/>
      <c r="B4598"/>
      <c r="C4598"/>
      <c r="D4598"/>
      <c r="E4598"/>
      <c r="F4598"/>
      <c r="G4598"/>
      <c r="H4598"/>
      <c r="I4598"/>
      <c r="J4598"/>
      <c r="K4598"/>
    </row>
    <row r="4599" spans="1:11" ht="15">
      <c r="A4599"/>
      <c r="B4599"/>
      <c r="C4599"/>
      <c r="D4599"/>
      <c r="E4599"/>
      <c r="F4599"/>
      <c r="G4599"/>
      <c r="H4599"/>
      <c r="I4599"/>
      <c r="J4599"/>
      <c r="K4599"/>
    </row>
    <row r="4600" spans="1:11" ht="15">
      <c r="A4600"/>
      <c r="B4600"/>
      <c r="C4600"/>
      <c r="D4600"/>
      <c r="E4600"/>
      <c r="F4600"/>
      <c r="G4600"/>
      <c r="H4600"/>
      <c r="I4600"/>
      <c r="J4600"/>
      <c r="K4600"/>
    </row>
    <row r="4601" spans="1:11" ht="15">
      <c r="A4601"/>
      <c r="B4601"/>
      <c r="C4601"/>
      <c r="D4601"/>
      <c r="E4601"/>
      <c r="F4601"/>
      <c r="G4601"/>
      <c r="H4601"/>
      <c r="I4601"/>
      <c r="J4601"/>
      <c r="K4601"/>
    </row>
    <row r="4602" spans="1:11" ht="15">
      <c r="A4602"/>
      <c r="B4602"/>
      <c r="C4602"/>
      <c r="D4602"/>
      <c r="E4602"/>
      <c r="F4602"/>
      <c r="G4602"/>
      <c r="H4602"/>
      <c r="I4602"/>
      <c r="J4602"/>
      <c r="K4602"/>
    </row>
    <row r="4603" spans="1:11" ht="15">
      <c r="A4603"/>
      <c r="B4603"/>
      <c r="C4603"/>
      <c r="D4603"/>
      <c r="E4603"/>
      <c r="F4603"/>
      <c r="G4603"/>
      <c r="H4603"/>
      <c r="I4603"/>
      <c r="J4603"/>
      <c r="K4603"/>
    </row>
    <row r="4604" spans="1:11" ht="15">
      <c r="A4604"/>
      <c r="B4604"/>
      <c r="C4604"/>
      <c r="D4604"/>
      <c r="E4604"/>
      <c r="F4604"/>
      <c r="G4604"/>
      <c r="H4604"/>
      <c r="I4604"/>
      <c r="J4604"/>
      <c r="K4604"/>
    </row>
    <row r="4605" spans="1:11" ht="15">
      <c r="A4605"/>
      <c r="B4605"/>
      <c r="C4605"/>
      <c r="D4605"/>
      <c r="E4605"/>
      <c r="F4605"/>
      <c r="G4605"/>
      <c r="H4605"/>
      <c r="I4605"/>
      <c r="J4605"/>
      <c r="K4605"/>
    </row>
    <row r="4606" spans="1:11" ht="15">
      <c r="A4606"/>
      <c r="B4606"/>
      <c r="C4606"/>
      <c r="D4606"/>
      <c r="E4606"/>
      <c r="F4606"/>
      <c r="G4606"/>
      <c r="H4606"/>
      <c r="I4606"/>
      <c r="J4606"/>
      <c r="K4606"/>
    </row>
    <row r="4607" spans="1:11" ht="15">
      <c r="A4607"/>
      <c r="B4607"/>
      <c r="C4607"/>
      <c r="D4607"/>
      <c r="E4607"/>
      <c r="F4607"/>
      <c r="G4607"/>
      <c r="H4607"/>
      <c r="I4607"/>
      <c r="J4607"/>
      <c r="K4607"/>
    </row>
    <row r="4608" spans="1:11" ht="15">
      <c r="A4608"/>
      <c r="B4608"/>
      <c r="C4608"/>
      <c r="D4608"/>
      <c r="E4608"/>
      <c r="F4608"/>
      <c r="G4608"/>
      <c r="H4608"/>
      <c r="I4608"/>
      <c r="J4608"/>
      <c r="K4608"/>
    </row>
    <row r="4609" spans="1:11" ht="15">
      <c r="A4609"/>
      <c r="B4609"/>
      <c r="C4609"/>
      <c r="D4609"/>
      <c r="E4609"/>
      <c r="F4609"/>
      <c r="G4609"/>
      <c r="H4609"/>
      <c r="I4609"/>
      <c r="J4609"/>
      <c r="K4609"/>
    </row>
    <row r="4610" spans="1:11" ht="15">
      <c r="A4610"/>
      <c r="B4610"/>
      <c r="C4610"/>
      <c r="D4610"/>
      <c r="E4610"/>
      <c r="F4610"/>
      <c r="G4610"/>
      <c r="H4610"/>
      <c r="I4610"/>
      <c r="J4610"/>
      <c r="K4610"/>
    </row>
    <row r="4611" spans="1:11" ht="15">
      <c r="A4611"/>
      <c r="B4611"/>
      <c r="C4611"/>
      <c r="D4611"/>
      <c r="E4611"/>
      <c r="F4611"/>
      <c r="G4611"/>
      <c r="H4611"/>
      <c r="I4611"/>
      <c r="J4611"/>
      <c r="K4611"/>
    </row>
    <row r="4612" spans="1:11" ht="15">
      <c r="A4612"/>
      <c r="B4612"/>
      <c r="C4612"/>
      <c r="D4612"/>
      <c r="E4612"/>
      <c r="F4612"/>
      <c r="G4612"/>
      <c r="H4612"/>
      <c r="I4612"/>
      <c r="J4612"/>
      <c r="K4612"/>
    </row>
    <row r="4613" spans="1:11" ht="15">
      <c r="A4613"/>
      <c r="B4613"/>
      <c r="C4613"/>
      <c r="D4613"/>
      <c r="E4613"/>
      <c r="F4613"/>
      <c r="G4613"/>
      <c r="H4613"/>
      <c r="I4613"/>
      <c r="J4613"/>
      <c r="K4613"/>
    </row>
    <row r="4614" spans="1:11" ht="15">
      <c r="A4614"/>
      <c r="B4614"/>
      <c r="C4614"/>
      <c r="D4614"/>
      <c r="E4614"/>
      <c r="F4614"/>
      <c r="G4614"/>
      <c r="H4614"/>
      <c r="I4614"/>
      <c r="J4614"/>
      <c r="K4614"/>
    </row>
    <row r="4615" spans="1:11" ht="15">
      <c r="A4615"/>
      <c r="B4615"/>
      <c r="C4615"/>
      <c r="D4615"/>
      <c r="E4615"/>
      <c r="F4615"/>
      <c r="G4615"/>
      <c r="H4615"/>
      <c r="I4615"/>
      <c r="J4615"/>
      <c r="K4615"/>
    </row>
    <row r="4616" spans="1:11" ht="15">
      <c r="A4616"/>
      <c r="B4616"/>
      <c r="C4616"/>
      <c r="D4616"/>
      <c r="E4616"/>
      <c r="F4616"/>
      <c r="G4616"/>
      <c r="H4616"/>
      <c r="I4616"/>
      <c r="J4616"/>
      <c r="K4616"/>
    </row>
    <row r="4617" spans="1:11" ht="15">
      <c r="A4617"/>
      <c r="B4617"/>
      <c r="C4617"/>
      <c r="D4617"/>
      <c r="E4617"/>
      <c r="F4617"/>
      <c r="G4617"/>
      <c r="H4617"/>
      <c r="I4617"/>
      <c r="J4617"/>
      <c r="K4617"/>
    </row>
    <row r="4618" spans="1:11" ht="15">
      <c r="A4618"/>
      <c r="B4618"/>
      <c r="C4618"/>
      <c r="D4618"/>
      <c r="E4618"/>
      <c r="F4618"/>
      <c r="G4618"/>
      <c r="H4618"/>
      <c r="I4618"/>
      <c r="J4618"/>
      <c r="K4618"/>
    </row>
    <row r="4619" spans="1:11" ht="15">
      <c r="A4619"/>
      <c r="B4619"/>
      <c r="C4619"/>
      <c r="D4619"/>
      <c r="E4619"/>
      <c r="F4619"/>
      <c r="G4619"/>
      <c r="H4619"/>
      <c r="I4619"/>
      <c r="J4619"/>
      <c r="K4619"/>
    </row>
    <row r="4620" spans="1:11" ht="15">
      <c r="A4620"/>
      <c r="B4620"/>
      <c r="C4620"/>
      <c r="D4620"/>
      <c r="E4620"/>
      <c r="F4620"/>
      <c r="G4620"/>
      <c r="H4620"/>
      <c r="I4620"/>
      <c r="J4620"/>
      <c r="K4620"/>
    </row>
    <row r="4621" spans="1:11" ht="15">
      <c r="A4621"/>
      <c r="B4621"/>
      <c r="C4621"/>
      <c r="D4621"/>
      <c r="E4621"/>
      <c r="F4621"/>
      <c r="G4621"/>
      <c r="H4621"/>
      <c r="I4621"/>
      <c r="J4621"/>
      <c r="K4621"/>
    </row>
    <row r="4622" spans="1:11" ht="15">
      <c r="A4622"/>
      <c r="B4622"/>
      <c r="C4622"/>
      <c r="D4622"/>
      <c r="E4622"/>
      <c r="F4622"/>
      <c r="G4622"/>
      <c r="H4622"/>
      <c r="I4622"/>
      <c r="J4622"/>
      <c r="K4622"/>
    </row>
    <row r="4623" spans="1:11" ht="15">
      <c r="A4623"/>
      <c r="B4623"/>
      <c r="C4623"/>
      <c r="D4623"/>
      <c r="E4623"/>
      <c r="F4623"/>
      <c r="G4623"/>
      <c r="H4623"/>
      <c r="I4623"/>
      <c r="J4623"/>
      <c r="K4623"/>
    </row>
    <row r="4624" spans="1:11" ht="15">
      <c r="A4624"/>
      <c r="B4624"/>
      <c r="C4624"/>
      <c r="D4624"/>
      <c r="E4624"/>
      <c r="F4624"/>
      <c r="G4624"/>
      <c r="H4624"/>
      <c r="I4624"/>
      <c r="J4624"/>
      <c r="K4624"/>
    </row>
    <row r="4625" spans="1:11" ht="15">
      <c r="A4625"/>
      <c r="B4625"/>
      <c r="C4625"/>
      <c r="D4625"/>
      <c r="E4625"/>
      <c r="F4625"/>
      <c r="G4625"/>
      <c r="H4625"/>
      <c r="I4625"/>
      <c r="J4625"/>
      <c r="K4625"/>
    </row>
    <row r="4626" spans="1:11" ht="15">
      <c r="A4626"/>
      <c r="B4626"/>
      <c r="C4626"/>
      <c r="D4626"/>
      <c r="E4626"/>
      <c r="F4626"/>
      <c r="G4626"/>
      <c r="H4626"/>
      <c r="I4626"/>
      <c r="J4626"/>
      <c r="K4626"/>
    </row>
    <row r="4627" spans="1:11" ht="15">
      <c r="A4627"/>
      <c r="B4627"/>
      <c r="C4627"/>
      <c r="D4627"/>
      <c r="E4627"/>
      <c r="F4627"/>
      <c r="G4627"/>
      <c r="H4627"/>
      <c r="I4627"/>
      <c r="J4627"/>
      <c r="K4627"/>
    </row>
    <row r="4628" spans="1:11" ht="15">
      <c r="A4628"/>
      <c r="B4628"/>
      <c r="C4628"/>
      <c r="D4628"/>
      <c r="E4628"/>
      <c r="F4628"/>
      <c r="G4628"/>
      <c r="H4628"/>
      <c r="I4628"/>
      <c r="J4628"/>
      <c r="K4628"/>
    </row>
    <row r="4629" spans="1:11" ht="15">
      <c r="A4629"/>
      <c r="B4629"/>
      <c r="C4629"/>
      <c r="D4629"/>
      <c r="E4629"/>
      <c r="F4629"/>
      <c r="G4629"/>
      <c r="H4629"/>
      <c r="I4629"/>
      <c r="J4629"/>
      <c r="K4629"/>
    </row>
    <row r="4630" spans="1:11" ht="15">
      <c r="A4630"/>
      <c r="B4630"/>
      <c r="C4630"/>
      <c r="D4630"/>
      <c r="E4630"/>
      <c r="F4630"/>
      <c r="G4630"/>
      <c r="H4630"/>
      <c r="I4630"/>
      <c r="J4630"/>
      <c r="K4630"/>
    </row>
    <row r="4631" spans="1:11" ht="15">
      <c r="A4631"/>
      <c r="B4631"/>
      <c r="C4631"/>
      <c r="D4631"/>
      <c r="E4631"/>
      <c r="F4631"/>
      <c r="G4631"/>
      <c r="H4631"/>
      <c r="I4631"/>
      <c r="J4631"/>
      <c r="K4631"/>
    </row>
    <row r="4632" spans="1:11" ht="15">
      <c r="A4632"/>
      <c r="B4632"/>
      <c r="C4632"/>
      <c r="D4632"/>
      <c r="E4632"/>
      <c r="F4632"/>
      <c r="G4632"/>
      <c r="H4632"/>
      <c r="I4632"/>
      <c r="J4632"/>
      <c r="K4632"/>
    </row>
    <row r="4633" spans="1:11" ht="15">
      <c r="A4633"/>
      <c r="B4633"/>
      <c r="C4633"/>
      <c r="D4633"/>
      <c r="E4633"/>
      <c r="F4633"/>
      <c r="G4633"/>
      <c r="H4633"/>
      <c r="I4633"/>
      <c r="J4633"/>
      <c r="K4633"/>
    </row>
    <row r="4634" spans="1:11" ht="15">
      <c r="A4634"/>
      <c r="B4634"/>
      <c r="C4634"/>
      <c r="D4634"/>
      <c r="E4634"/>
      <c r="F4634"/>
      <c r="G4634"/>
      <c r="H4634"/>
      <c r="I4634"/>
      <c r="J4634"/>
      <c r="K4634"/>
    </row>
    <row r="4635" spans="1:11" ht="15">
      <c r="A4635"/>
      <c r="B4635"/>
      <c r="C4635"/>
      <c r="D4635"/>
      <c r="E4635"/>
      <c r="F4635"/>
      <c r="G4635"/>
      <c r="H4635"/>
      <c r="I4635"/>
      <c r="J4635"/>
      <c r="K4635"/>
    </row>
    <row r="4636" spans="1:11" ht="15">
      <c r="A4636"/>
      <c r="B4636"/>
      <c r="C4636"/>
      <c r="D4636"/>
      <c r="E4636"/>
      <c r="F4636"/>
      <c r="G4636"/>
      <c r="H4636"/>
      <c r="I4636"/>
      <c r="J4636"/>
      <c r="K4636"/>
    </row>
    <row r="4637" spans="1:11" ht="15">
      <c r="A4637"/>
      <c r="B4637"/>
      <c r="C4637"/>
      <c r="D4637"/>
      <c r="E4637"/>
      <c r="F4637"/>
      <c r="G4637"/>
      <c r="H4637"/>
      <c r="I4637"/>
      <c r="J4637"/>
      <c r="K4637"/>
    </row>
    <row r="4638" spans="1:11" ht="15">
      <c r="A4638"/>
      <c r="B4638"/>
      <c r="C4638"/>
      <c r="D4638"/>
      <c r="E4638"/>
      <c r="F4638"/>
      <c r="G4638"/>
      <c r="H4638"/>
      <c r="I4638"/>
      <c r="J4638"/>
      <c r="K4638"/>
    </row>
    <row r="4639" spans="1:11" ht="15">
      <c r="A4639"/>
      <c r="B4639"/>
      <c r="C4639"/>
      <c r="D4639"/>
      <c r="E4639"/>
      <c r="F4639"/>
      <c r="G4639"/>
      <c r="H4639"/>
      <c r="I4639"/>
      <c r="J4639"/>
      <c r="K4639"/>
    </row>
    <row r="4640" spans="1:11" ht="15">
      <c r="A4640"/>
      <c r="B4640"/>
      <c r="C4640"/>
      <c r="D4640"/>
      <c r="E4640"/>
      <c r="F4640"/>
      <c r="G4640"/>
      <c r="H4640"/>
      <c r="I4640"/>
      <c r="J4640"/>
      <c r="K4640"/>
    </row>
    <row r="4641" spans="1:11" ht="15">
      <c r="A4641"/>
      <c r="B4641"/>
      <c r="C4641"/>
      <c r="D4641"/>
      <c r="E4641"/>
      <c r="F4641"/>
      <c r="G4641"/>
      <c r="H4641"/>
      <c r="I4641"/>
      <c r="J4641"/>
      <c r="K4641"/>
    </row>
    <row r="4642" spans="1:11" ht="15">
      <c r="A4642"/>
      <c r="B4642"/>
      <c r="C4642"/>
      <c r="D4642"/>
      <c r="E4642"/>
      <c r="F4642"/>
      <c r="G4642"/>
      <c r="H4642"/>
      <c r="I4642"/>
      <c r="J4642"/>
      <c r="K4642"/>
    </row>
    <row r="4643" spans="1:11" ht="15">
      <c r="A4643"/>
      <c r="B4643"/>
      <c r="C4643"/>
      <c r="D4643"/>
      <c r="E4643"/>
      <c r="F4643"/>
      <c r="G4643"/>
      <c r="H4643"/>
      <c r="I4643"/>
      <c r="J4643"/>
      <c r="K4643"/>
    </row>
    <row r="4644" spans="1:11" ht="15">
      <c r="A4644"/>
      <c r="B4644"/>
      <c r="C4644"/>
      <c r="D4644"/>
      <c r="E4644"/>
      <c r="F4644"/>
      <c r="G4644"/>
      <c r="H4644"/>
      <c r="I4644"/>
      <c r="J4644"/>
      <c r="K4644"/>
    </row>
    <row r="4645" spans="1:11" ht="15">
      <c r="A4645"/>
      <c r="B4645"/>
      <c r="C4645"/>
      <c r="D4645"/>
      <c r="E4645"/>
      <c r="F4645"/>
      <c r="G4645"/>
      <c r="H4645"/>
      <c r="I4645"/>
      <c r="J4645"/>
      <c r="K4645"/>
    </row>
    <row r="4646" spans="1:11" ht="15">
      <c r="A4646"/>
      <c r="B4646"/>
      <c r="C4646"/>
      <c r="D4646"/>
      <c r="E4646"/>
      <c r="F4646"/>
      <c r="G4646"/>
      <c r="H4646"/>
      <c r="I4646"/>
      <c r="J4646"/>
      <c r="K4646"/>
    </row>
    <row r="4647" spans="1:11" ht="15">
      <c r="A4647"/>
      <c r="B4647"/>
      <c r="C4647"/>
      <c r="D4647"/>
      <c r="E4647"/>
      <c r="F4647"/>
      <c r="G4647"/>
      <c r="H4647"/>
      <c r="I4647"/>
      <c r="J4647"/>
      <c r="K4647"/>
    </row>
    <row r="4648" spans="1:11" ht="15">
      <c r="A4648"/>
      <c r="B4648"/>
      <c r="C4648"/>
      <c r="D4648"/>
      <c r="E4648"/>
      <c r="F4648"/>
      <c r="G4648"/>
      <c r="H4648"/>
      <c r="I4648"/>
      <c r="J4648"/>
      <c r="K4648"/>
    </row>
    <row r="4649" spans="1:11" ht="15">
      <c r="A4649"/>
      <c r="B4649"/>
      <c r="C4649"/>
      <c r="D4649"/>
      <c r="E4649"/>
      <c r="F4649"/>
      <c r="G4649"/>
      <c r="H4649"/>
      <c r="I4649"/>
      <c r="J4649"/>
      <c r="K4649"/>
    </row>
    <row r="4650" spans="1:11" ht="15">
      <c r="A4650"/>
      <c r="B4650"/>
      <c r="C4650"/>
      <c r="D4650"/>
      <c r="E4650"/>
      <c r="F4650"/>
      <c r="G4650"/>
      <c r="H4650"/>
      <c r="I4650"/>
      <c r="J4650"/>
      <c r="K4650"/>
    </row>
    <row r="4651" spans="1:11" ht="15">
      <c r="A4651"/>
      <c r="B4651"/>
      <c r="C4651"/>
      <c r="D4651"/>
      <c r="E4651"/>
      <c r="F4651"/>
      <c r="G4651"/>
      <c r="H4651"/>
      <c r="I4651"/>
      <c r="J4651"/>
      <c r="K4651"/>
    </row>
    <row r="4652" spans="1:11" ht="15">
      <c r="A4652"/>
      <c r="B4652"/>
      <c r="C4652"/>
      <c r="D4652"/>
      <c r="E4652"/>
      <c r="F4652"/>
      <c r="G4652"/>
      <c r="H4652"/>
      <c r="I4652"/>
      <c r="J4652"/>
      <c r="K4652"/>
    </row>
    <row r="4653" spans="1:11" ht="15">
      <c r="A4653"/>
      <c r="B4653"/>
      <c r="C4653"/>
      <c r="D4653"/>
      <c r="E4653"/>
      <c r="F4653"/>
      <c r="G4653"/>
      <c r="H4653"/>
      <c r="I4653"/>
      <c r="J4653"/>
      <c r="K4653"/>
    </row>
    <row r="4654" spans="1:11" ht="15">
      <c r="A4654"/>
      <c r="B4654"/>
      <c r="C4654"/>
      <c r="D4654"/>
      <c r="E4654"/>
      <c r="F4654"/>
      <c r="G4654"/>
      <c r="H4654"/>
      <c r="I4654"/>
      <c r="J4654"/>
      <c r="K4654"/>
    </row>
    <row r="4655" spans="1:11" ht="15">
      <c r="A4655"/>
      <c r="B4655"/>
      <c r="C4655"/>
      <c r="D4655"/>
      <c r="E4655"/>
      <c r="F4655"/>
      <c r="G4655"/>
      <c r="H4655"/>
      <c r="I4655"/>
      <c r="J4655"/>
      <c r="K4655"/>
    </row>
    <row r="4656" spans="1:11" ht="15">
      <c r="A4656"/>
      <c r="B4656"/>
      <c r="C4656"/>
      <c r="D4656"/>
      <c r="E4656"/>
      <c r="F4656"/>
      <c r="G4656"/>
      <c r="H4656"/>
      <c r="I4656"/>
      <c r="J4656"/>
      <c r="K4656"/>
    </row>
    <row r="4657" spans="1:11" ht="15">
      <c r="A4657"/>
      <c r="B4657"/>
      <c r="C4657"/>
      <c r="D4657"/>
      <c r="E4657"/>
      <c r="F4657"/>
      <c r="G4657"/>
      <c r="H4657"/>
      <c r="I4657"/>
      <c r="J4657"/>
      <c r="K4657"/>
    </row>
    <row r="4658" spans="1:11" ht="15">
      <c r="A4658"/>
      <c r="B4658"/>
      <c r="C4658"/>
      <c r="D4658"/>
      <c r="E4658"/>
      <c r="F4658"/>
      <c r="G4658"/>
      <c r="H4658"/>
      <c r="I4658"/>
      <c r="J4658"/>
      <c r="K4658"/>
    </row>
    <row r="4659" spans="1:11" ht="15">
      <c r="A4659"/>
      <c r="B4659"/>
      <c r="C4659"/>
      <c r="D4659"/>
      <c r="E4659"/>
      <c r="F4659"/>
      <c r="G4659"/>
      <c r="H4659"/>
      <c r="I4659"/>
      <c r="J4659"/>
      <c r="K4659"/>
    </row>
    <row r="4660" spans="1:11" ht="15">
      <c r="A4660"/>
      <c r="B4660"/>
      <c r="C4660"/>
      <c r="D4660"/>
      <c r="E4660"/>
      <c r="F4660"/>
      <c r="G4660"/>
      <c r="H4660"/>
      <c r="I4660"/>
      <c r="J4660"/>
      <c r="K4660"/>
    </row>
    <row r="4661" spans="1:11" ht="15">
      <c r="A4661"/>
      <c r="B4661"/>
      <c r="C4661"/>
      <c r="D4661"/>
      <c r="E4661"/>
      <c r="F4661"/>
      <c r="G4661"/>
      <c r="H4661"/>
      <c r="I4661"/>
      <c r="J4661"/>
      <c r="K4661"/>
    </row>
    <row r="4662" spans="1:11" ht="15">
      <c r="A4662"/>
      <c r="B4662"/>
      <c r="C4662"/>
      <c r="D4662"/>
      <c r="E4662"/>
      <c r="F4662"/>
      <c r="G4662"/>
      <c r="H4662"/>
      <c r="I4662"/>
      <c r="J4662"/>
      <c r="K4662"/>
    </row>
    <row r="4663" spans="1:11" ht="15">
      <c r="A4663"/>
      <c r="B4663"/>
      <c r="C4663"/>
      <c r="D4663"/>
      <c r="E4663"/>
      <c r="F4663"/>
      <c r="G4663"/>
      <c r="H4663"/>
      <c r="I4663"/>
      <c r="J4663"/>
      <c r="K4663"/>
    </row>
    <row r="4664" spans="1:11" ht="15">
      <c r="A4664"/>
      <c r="B4664"/>
      <c r="C4664"/>
      <c r="D4664"/>
      <c r="E4664"/>
      <c r="F4664"/>
      <c r="G4664"/>
      <c r="H4664"/>
      <c r="I4664"/>
      <c r="J4664"/>
      <c r="K4664"/>
    </row>
    <row r="4665" spans="1:11" ht="15">
      <c r="A4665"/>
      <c r="B4665"/>
      <c r="C4665"/>
      <c r="D4665"/>
      <c r="E4665"/>
      <c r="F4665"/>
      <c r="G4665"/>
      <c r="H4665"/>
      <c r="I4665"/>
      <c r="J4665"/>
      <c r="K4665"/>
    </row>
    <row r="4666" spans="1:11" ht="15">
      <c r="A4666"/>
      <c r="B4666"/>
      <c r="C4666"/>
      <c r="D4666"/>
      <c r="E4666"/>
      <c r="F4666"/>
      <c r="G4666"/>
      <c r="H4666"/>
      <c r="I4666"/>
      <c r="J4666"/>
      <c r="K4666"/>
    </row>
    <row r="4667" spans="1:11" ht="15">
      <c r="A4667"/>
      <c r="B4667"/>
      <c r="C4667"/>
      <c r="D4667"/>
      <c r="E4667"/>
      <c r="F4667"/>
      <c r="G4667"/>
      <c r="H4667"/>
      <c r="I4667"/>
      <c r="J4667"/>
      <c r="K4667"/>
    </row>
    <row r="4668" spans="1:11" ht="15">
      <c r="A4668"/>
      <c r="B4668"/>
      <c r="C4668"/>
      <c r="D4668"/>
      <c r="E4668"/>
      <c r="F4668"/>
      <c r="G4668"/>
      <c r="H4668"/>
      <c r="I4668"/>
      <c r="J4668"/>
      <c r="K4668"/>
    </row>
    <row r="4669" spans="1:11" ht="15">
      <c r="A4669"/>
      <c r="B4669"/>
      <c r="C4669"/>
      <c r="D4669"/>
      <c r="E4669"/>
      <c r="F4669"/>
      <c r="G4669"/>
      <c r="H4669"/>
      <c r="I4669"/>
      <c r="J4669"/>
      <c r="K4669"/>
    </row>
    <row r="4670" spans="1:11" ht="15">
      <c r="A4670"/>
      <c r="B4670"/>
      <c r="C4670"/>
      <c r="D4670"/>
      <c r="E4670"/>
      <c r="F4670"/>
      <c r="G4670"/>
      <c r="H4670"/>
      <c r="I4670"/>
      <c r="J4670"/>
      <c r="K4670"/>
    </row>
    <row r="4671" spans="1:11" ht="15">
      <c r="A4671"/>
      <c r="B4671"/>
      <c r="C4671"/>
      <c r="D4671"/>
      <c r="E4671"/>
      <c r="F4671"/>
      <c r="G4671"/>
      <c r="H4671"/>
      <c r="I4671"/>
      <c r="J4671"/>
      <c r="K4671"/>
    </row>
    <row r="4672" spans="1:11" ht="15">
      <c r="A4672"/>
      <c r="B4672"/>
      <c r="C4672"/>
      <c r="D4672"/>
      <c r="E4672"/>
      <c r="F4672"/>
      <c r="G4672"/>
      <c r="H4672"/>
      <c r="I4672"/>
      <c r="J4672"/>
      <c r="K4672"/>
    </row>
    <row r="4673" spans="1:11" ht="15">
      <c r="A4673"/>
      <c r="B4673"/>
      <c r="C4673"/>
      <c r="D4673"/>
      <c r="E4673"/>
      <c r="F4673"/>
      <c r="G4673"/>
      <c r="H4673"/>
      <c r="I4673"/>
      <c r="J4673"/>
      <c r="K4673"/>
    </row>
    <row r="4674" spans="1:11" ht="15">
      <c r="A4674"/>
      <c r="B4674"/>
      <c r="C4674"/>
      <c r="D4674"/>
      <c r="E4674"/>
      <c r="F4674"/>
      <c r="G4674"/>
      <c r="H4674"/>
      <c r="I4674"/>
      <c r="J4674"/>
      <c r="K4674"/>
    </row>
    <row r="4675" spans="1:11" ht="15">
      <c r="A4675"/>
      <c r="B4675"/>
      <c r="C4675"/>
      <c r="D4675"/>
      <c r="E4675"/>
      <c r="F4675"/>
      <c r="G4675"/>
      <c r="H4675"/>
      <c r="I4675"/>
      <c r="J4675"/>
      <c r="K4675"/>
    </row>
    <row r="4676" spans="1:11" ht="15">
      <c r="A4676"/>
      <c r="B4676"/>
      <c r="C4676"/>
      <c r="D4676"/>
      <c r="E4676"/>
      <c r="F4676"/>
      <c r="G4676"/>
      <c r="H4676"/>
      <c r="I4676"/>
      <c r="J4676"/>
      <c r="K4676"/>
    </row>
    <row r="4677" spans="1:11" ht="15">
      <c r="A4677"/>
      <c r="B4677"/>
      <c r="C4677"/>
      <c r="D4677"/>
      <c r="E4677"/>
      <c r="F4677"/>
      <c r="G4677"/>
      <c r="H4677"/>
      <c r="I4677"/>
      <c r="J4677"/>
      <c r="K4677"/>
    </row>
    <row r="4678" spans="1:11" ht="15">
      <c r="A4678"/>
      <c r="B4678"/>
      <c r="C4678"/>
      <c r="D4678"/>
      <c r="E4678"/>
      <c r="F4678"/>
      <c r="G4678"/>
      <c r="H4678"/>
      <c r="I4678"/>
      <c r="J4678"/>
      <c r="K4678"/>
    </row>
    <row r="4679" spans="1:11" ht="15">
      <c r="A4679"/>
      <c r="B4679"/>
      <c r="C4679"/>
      <c r="D4679"/>
      <c r="E4679"/>
      <c r="F4679"/>
      <c r="G4679"/>
      <c r="H4679"/>
      <c r="I4679"/>
      <c r="J4679"/>
      <c r="K4679"/>
    </row>
    <row r="4680" spans="1:11" ht="15">
      <c r="A4680"/>
      <c r="B4680"/>
      <c r="C4680"/>
      <c r="D4680"/>
      <c r="E4680"/>
      <c r="F4680"/>
      <c r="G4680"/>
      <c r="H4680"/>
      <c r="I4680"/>
      <c r="J4680"/>
      <c r="K4680"/>
    </row>
    <row r="4681" spans="1:11" ht="15">
      <c r="A4681"/>
      <c r="B4681"/>
      <c r="C4681"/>
      <c r="D4681"/>
      <c r="E4681"/>
      <c r="F4681"/>
      <c r="G4681"/>
      <c r="H4681"/>
      <c r="I4681"/>
      <c r="J4681"/>
      <c r="K4681"/>
    </row>
    <row r="4682" spans="1:11" ht="15">
      <c r="A4682"/>
      <c r="B4682"/>
      <c r="C4682"/>
      <c r="D4682"/>
      <c r="E4682"/>
      <c r="F4682"/>
      <c r="G4682"/>
      <c r="H4682"/>
      <c r="I4682"/>
      <c r="J4682"/>
      <c r="K4682"/>
    </row>
    <row r="4683" spans="1:11" ht="15">
      <c r="A4683"/>
      <c r="B4683"/>
      <c r="C4683"/>
      <c r="D4683"/>
      <c r="E4683"/>
      <c r="F4683"/>
      <c r="G4683"/>
      <c r="H4683"/>
      <c r="I4683"/>
      <c r="J4683"/>
      <c r="K4683"/>
    </row>
    <row r="4684" spans="1:11" ht="15">
      <c r="A4684"/>
      <c r="B4684"/>
      <c r="C4684"/>
      <c r="D4684"/>
      <c r="E4684"/>
      <c r="F4684"/>
      <c r="G4684"/>
      <c r="H4684"/>
      <c r="I4684"/>
      <c r="J4684"/>
      <c r="K4684"/>
    </row>
    <row r="4685" spans="1:11" ht="15">
      <c r="A4685"/>
      <c r="B4685"/>
      <c r="C4685"/>
      <c r="D4685"/>
      <c r="E4685"/>
      <c r="F4685"/>
      <c r="G4685"/>
      <c r="H4685"/>
      <c r="I4685"/>
      <c r="J4685"/>
      <c r="K4685"/>
    </row>
    <row r="4686" spans="1:11" ht="15">
      <c r="A4686"/>
      <c r="B4686"/>
      <c r="C4686"/>
      <c r="D4686"/>
      <c r="E4686"/>
      <c r="F4686"/>
      <c r="G4686"/>
      <c r="H4686"/>
      <c r="I4686"/>
      <c r="J4686"/>
      <c r="K4686"/>
    </row>
    <row r="4687" spans="1:11" ht="15">
      <c r="A4687"/>
      <c r="B4687"/>
      <c r="C4687"/>
      <c r="D4687"/>
      <c r="E4687"/>
      <c r="F4687"/>
      <c r="G4687"/>
      <c r="H4687"/>
      <c r="I4687"/>
      <c r="J4687"/>
      <c r="K4687"/>
    </row>
    <row r="4688" spans="1:11" ht="15">
      <c r="A4688"/>
      <c r="B4688"/>
      <c r="C4688"/>
      <c r="D4688"/>
      <c r="E4688"/>
      <c r="F4688"/>
      <c r="G4688"/>
      <c r="H4688"/>
      <c r="I4688"/>
      <c r="J4688"/>
      <c r="K4688"/>
    </row>
    <row r="4689" spans="1:11" ht="15">
      <c r="A4689"/>
      <c r="B4689"/>
      <c r="C4689"/>
      <c r="D4689"/>
      <c r="E4689"/>
      <c r="F4689"/>
      <c r="G4689"/>
      <c r="H4689"/>
      <c r="I4689"/>
      <c r="J4689"/>
      <c r="K4689"/>
    </row>
    <row r="4690" spans="1:11" ht="15">
      <c r="A4690"/>
      <c r="B4690"/>
      <c r="C4690"/>
      <c r="D4690"/>
      <c r="E4690"/>
      <c r="F4690"/>
      <c r="G4690"/>
      <c r="H4690"/>
      <c r="I4690"/>
      <c r="J4690"/>
      <c r="K4690"/>
    </row>
    <row r="4691" spans="1:11" ht="15">
      <c r="A4691"/>
      <c r="B4691"/>
      <c r="C4691"/>
      <c r="D4691"/>
      <c r="E4691"/>
      <c r="F4691"/>
      <c r="G4691"/>
      <c r="H4691"/>
      <c r="I4691"/>
      <c r="J4691"/>
      <c r="K4691"/>
    </row>
    <row r="4692" spans="1:11" ht="15">
      <c r="A4692"/>
      <c r="B4692"/>
      <c r="C4692"/>
      <c r="D4692"/>
      <c r="E4692"/>
      <c r="F4692"/>
      <c r="G4692"/>
      <c r="H4692"/>
      <c r="I4692"/>
      <c r="J4692"/>
      <c r="K4692"/>
    </row>
    <row r="4693" spans="1:11" ht="15">
      <c r="A4693"/>
      <c r="B4693"/>
      <c r="C4693"/>
      <c r="D4693"/>
      <c r="E4693"/>
      <c r="F4693"/>
      <c r="G4693"/>
      <c r="H4693"/>
      <c r="I4693"/>
      <c r="J4693"/>
      <c r="K4693"/>
    </row>
    <row r="4694" spans="1:11" ht="15">
      <c r="A4694"/>
      <c r="B4694"/>
      <c r="C4694"/>
      <c r="D4694"/>
      <c r="E4694"/>
      <c r="F4694"/>
      <c r="G4694"/>
      <c r="H4694"/>
      <c r="I4694"/>
      <c r="J4694"/>
      <c r="K4694"/>
    </row>
    <row r="4695" spans="1:11" ht="15">
      <c r="A4695"/>
      <c r="B4695"/>
      <c r="C4695"/>
      <c r="D4695"/>
      <c r="E4695"/>
      <c r="F4695"/>
      <c r="G4695"/>
      <c r="H4695"/>
      <c r="I4695"/>
      <c r="J4695"/>
      <c r="K4695"/>
    </row>
    <row r="4696" spans="1:11" ht="15">
      <c r="A4696"/>
      <c r="B4696"/>
      <c r="C4696"/>
      <c r="D4696"/>
      <c r="E4696"/>
      <c r="F4696"/>
      <c r="G4696"/>
      <c r="H4696"/>
      <c r="I4696"/>
      <c r="J4696"/>
      <c r="K4696"/>
    </row>
    <row r="4697" spans="1:11" ht="15">
      <c r="A4697"/>
      <c r="B4697"/>
      <c r="C4697"/>
      <c r="D4697"/>
      <c r="E4697"/>
      <c r="F4697"/>
      <c r="G4697"/>
      <c r="H4697"/>
      <c r="I4697"/>
      <c r="J4697"/>
      <c r="K4697"/>
    </row>
    <row r="4698" spans="1:11" ht="15">
      <c r="A4698"/>
      <c r="B4698"/>
      <c r="C4698"/>
      <c r="D4698"/>
      <c r="E4698"/>
      <c r="F4698"/>
      <c r="G4698"/>
      <c r="H4698"/>
      <c r="I4698"/>
      <c r="J4698"/>
      <c r="K4698"/>
    </row>
    <row r="4699" spans="1:11" ht="15">
      <c r="A4699"/>
      <c r="B4699"/>
      <c r="C4699"/>
      <c r="D4699"/>
      <c r="E4699"/>
      <c r="F4699"/>
      <c r="G4699"/>
      <c r="H4699"/>
      <c r="I4699"/>
      <c r="J4699"/>
      <c r="K4699"/>
    </row>
    <row r="4700" spans="1:11" ht="15">
      <c r="A4700"/>
      <c r="B4700"/>
      <c r="C4700"/>
      <c r="D4700"/>
      <c r="E4700"/>
      <c r="F4700"/>
      <c r="G4700"/>
      <c r="H4700"/>
      <c r="I4700"/>
      <c r="J4700"/>
      <c r="K4700"/>
    </row>
    <row r="4701" spans="1:11" ht="15">
      <c r="A4701"/>
      <c r="B4701"/>
      <c r="C4701"/>
      <c r="D4701"/>
      <c r="E4701"/>
      <c r="F4701"/>
      <c r="G4701"/>
      <c r="H4701"/>
      <c r="I4701"/>
      <c r="J4701"/>
      <c r="K4701"/>
    </row>
    <row r="4702" spans="1:11" ht="15">
      <c r="A4702"/>
      <c r="B4702"/>
      <c r="C4702"/>
      <c r="D4702"/>
      <c r="E4702"/>
      <c r="F4702"/>
      <c r="G4702"/>
      <c r="H4702"/>
      <c r="I4702"/>
      <c r="J4702"/>
      <c r="K4702"/>
    </row>
    <row r="4703" spans="1:11" ht="15">
      <c r="A4703"/>
      <c r="B4703"/>
      <c r="C4703"/>
      <c r="D4703"/>
      <c r="E4703"/>
      <c r="F4703"/>
      <c r="G4703"/>
      <c r="H4703"/>
      <c r="I4703"/>
      <c r="J4703"/>
      <c r="K4703"/>
    </row>
    <row r="4704" spans="1:11" ht="15">
      <c r="A4704"/>
      <c r="B4704"/>
      <c r="C4704"/>
      <c r="D4704"/>
      <c r="E4704"/>
      <c r="F4704"/>
      <c r="G4704"/>
      <c r="H4704"/>
      <c r="I4704"/>
      <c r="J4704"/>
      <c r="K4704"/>
    </row>
    <row r="4705" spans="1:11" ht="15">
      <c r="A4705"/>
      <c r="B4705"/>
      <c r="C4705"/>
      <c r="D4705"/>
      <c r="E4705"/>
      <c r="F4705"/>
      <c r="G4705"/>
      <c r="H4705"/>
      <c r="I4705"/>
      <c r="J4705"/>
      <c r="K4705"/>
    </row>
    <row r="4706" spans="1:11" ht="15">
      <c r="A4706"/>
      <c r="B4706"/>
      <c r="C4706"/>
      <c r="D4706"/>
      <c r="E4706"/>
      <c r="F4706"/>
      <c r="G4706"/>
      <c r="H4706"/>
      <c r="I4706"/>
      <c r="J4706"/>
      <c r="K4706"/>
    </row>
    <row r="4707" spans="1:11" ht="15">
      <c r="A4707"/>
      <c r="B4707"/>
      <c r="C4707"/>
      <c r="D4707"/>
      <c r="E4707"/>
      <c r="F4707"/>
      <c r="G4707"/>
      <c r="H4707"/>
      <c r="I4707"/>
      <c r="J4707"/>
      <c r="K4707"/>
    </row>
    <row r="4708" spans="1:11" ht="15">
      <c r="A4708"/>
      <c r="B4708"/>
      <c r="C4708"/>
      <c r="D4708"/>
      <c r="E4708"/>
      <c r="F4708"/>
      <c r="G4708"/>
      <c r="H4708"/>
      <c r="I4708"/>
      <c r="J4708"/>
      <c r="K4708"/>
    </row>
    <row r="4709" spans="1:11" ht="15">
      <c r="A4709"/>
      <c r="B4709"/>
      <c r="C4709"/>
      <c r="D4709"/>
      <c r="E4709"/>
      <c r="F4709"/>
      <c r="G4709"/>
      <c r="H4709"/>
      <c r="I4709"/>
      <c r="J4709"/>
      <c r="K4709"/>
    </row>
    <row r="4710" spans="1:11" ht="15">
      <c r="A4710"/>
      <c r="B4710"/>
      <c r="C4710"/>
      <c r="D4710"/>
      <c r="E4710"/>
      <c r="F4710"/>
      <c r="G4710"/>
      <c r="H4710"/>
      <c r="I4710"/>
      <c r="J4710"/>
      <c r="K4710"/>
    </row>
    <row r="4711" spans="1:11" ht="15">
      <c r="A4711"/>
      <c r="B4711"/>
      <c r="C4711"/>
      <c r="D4711"/>
      <c r="E4711"/>
      <c r="F4711"/>
      <c r="G4711"/>
      <c r="H4711"/>
      <c r="I4711"/>
      <c r="J4711"/>
      <c r="K4711"/>
    </row>
    <row r="4712" spans="1:11" ht="15">
      <c r="A4712"/>
      <c r="B4712"/>
      <c r="C4712"/>
      <c r="D4712"/>
      <c r="E4712"/>
      <c r="F4712"/>
      <c r="G4712"/>
      <c r="H4712"/>
      <c r="I4712"/>
      <c r="J4712"/>
      <c r="K4712"/>
    </row>
    <row r="4713" spans="1:11" ht="15">
      <c r="A4713"/>
      <c r="B4713"/>
      <c r="C4713"/>
      <c r="D4713"/>
      <c r="E4713"/>
      <c r="F4713"/>
      <c r="G4713"/>
      <c r="H4713"/>
      <c r="I4713"/>
      <c r="J4713"/>
      <c r="K4713"/>
    </row>
    <row r="4714" spans="1:11" ht="15">
      <c r="A4714"/>
      <c r="B4714"/>
      <c r="C4714"/>
      <c r="D4714"/>
      <c r="E4714"/>
      <c r="F4714"/>
      <c r="G4714"/>
      <c r="H4714"/>
      <c r="I4714"/>
      <c r="J4714"/>
      <c r="K4714"/>
    </row>
    <row r="4715" spans="1:11" ht="15">
      <c r="A4715"/>
      <c r="B4715"/>
      <c r="C4715"/>
      <c r="D4715"/>
      <c r="E4715"/>
      <c r="F4715"/>
      <c r="G4715"/>
      <c r="H4715"/>
      <c r="I4715"/>
      <c r="J4715"/>
      <c r="K4715"/>
    </row>
    <row r="4716" spans="1:11" ht="15">
      <c r="A4716"/>
      <c r="B4716"/>
      <c r="C4716"/>
      <c r="D4716"/>
      <c r="E4716"/>
      <c r="F4716"/>
      <c r="G4716"/>
      <c r="H4716"/>
      <c r="I4716"/>
      <c r="J4716"/>
      <c r="K4716"/>
    </row>
    <row r="4717" spans="1:11" ht="15">
      <c r="A4717"/>
      <c r="B4717"/>
      <c r="C4717"/>
      <c r="D4717"/>
      <c r="E4717"/>
      <c r="F4717"/>
      <c r="G4717"/>
      <c r="H4717"/>
      <c r="I4717"/>
      <c r="J4717"/>
      <c r="K4717"/>
    </row>
    <row r="4718" spans="1:11" ht="15">
      <c r="A4718"/>
      <c r="B4718"/>
      <c r="C4718"/>
      <c r="D4718"/>
      <c r="E4718"/>
      <c r="F4718"/>
      <c r="G4718"/>
      <c r="H4718"/>
      <c r="I4718"/>
      <c r="J4718"/>
      <c r="K4718"/>
    </row>
    <row r="4719" spans="1:11" ht="15">
      <c r="A4719"/>
      <c r="B4719"/>
      <c r="C4719"/>
      <c r="D4719"/>
      <c r="E4719"/>
      <c r="F4719"/>
      <c r="G4719"/>
      <c r="H4719"/>
      <c r="I4719"/>
      <c r="J4719"/>
      <c r="K4719"/>
    </row>
    <row r="4720" spans="1:11" ht="15">
      <c r="A4720"/>
      <c r="B4720"/>
      <c r="C4720"/>
      <c r="D4720"/>
      <c r="E4720"/>
      <c r="F4720"/>
      <c r="G4720"/>
      <c r="H4720"/>
      <c r="I4720"/>
      <c r="J4720"/>
      <c r="K4720"/>
    </row>
    <row r="4721" spans="1:11" ht="15">
      <c r="A4721"/>
      <c r="B4721"/>
      <c r="C4721"/>
      <c r="D4721"/>
      <c r="E4721"/>
      <c r="F4721"/>
      <c r="G4721"/>
      <c r="H4721"/>
      <c r="I4721"/>
      <c r="J4721"/>
      <c r="K4721"/>
    </row>
    <row r="4722" spans="1:11" ht="15">
      <c r="A4722"/>
      <c r="B4722"/>
      <c r="C4722"/>
      <c r="D4722"/>
      <c r="E4722"/>
      <c r="F4722"/>
      <c r="G4722"/>
      <c r="H4722"/>
      <c r="I4722"/>
      <c r="J4722"/>
      <c r="K4722"/>
    </row>
    <row r="4723" spans="1:11" ht="15">
      <c r="A4723"/>
      <c r="B4723"/>
      <c r="C4723"/>
      <c r="D4723"/>
      <c r="E4723"/>
      <c r="F4723"/>
      <c r="G4723"/>
      <c r="H4723"/>
      <c r="I4723"/>
      <c r="J4723"/>
      <c r="K4723"/>
    </row>
    <row r="4724" spans="1:11" ht="15">
      <c r="A4724"/>
      <c r="B4724"/>
      <c r="C4724"/>
      <c r="D4724"/>
      <c r="E4724"/>
      <c r="F4724"/>
      <c r="G4724"/>
      <c r="H4724"/>
      <c r="I4724"/>
      <c r="J4724"/>
      <c r="K4724"/>
    </row>
    <row r="4725" spans="1:11" ht="15">
      <c r="A4725"/>
      <c r="B4725"/>
      <c r="C4725"/>
      <c r="D4725"/>
      <c r="E4725"/>
      <c r="F4725"/>
      <c r="G4725"/>
      <c r="H4725"/>
      <c r="I4725"/>
      <c r="J4725"/>
      <c r="K4725"/>
    </row>
    <row r="4726" spans="1:11" ht="15">
      <c r="A4726"/>
      <c r="B4726"/>
      <c r="C4726"/>
      <c r="D4726"/>
      <c r="E4726"/>
      <c r="F4726"/>
      <c r="G4726"/>
      <c r="H4726"/>
      <c r="I4726"/>
      <c r="J4726"/>
      <c r="K4726"/>
    </row>
    <row r="4727" spans="1:11" ht="15">
      <c r="A4727"/>
      <c r="B4727"/>
      <c r="C4727"/>
      <c r="D4727"/>
      <c r="E4727"/>
      <c r="F4727"/>
      <c r="G4727"/>
      <c r="H4727"/>
      <c r="I4727"/>
      <c r="J4727"/>
      <c r="K4727"/>
    </row>
    <row r="4728" spans="1:11" ht="15">
      <c r="A4728"/>
      <c r="B4728"/>
      <c r="C4728"/>
      <c r="D4728"/>
      <c r="E4728"/>
      <c r="F4728"/>
      <c r="G4728"/>
      <c r="H4728"/>
      <c r="I4728"/>
      <c r="J4728"/>
      <c r="K4728"/>
    </row>
    <row r="4729" spans="1:11" ht="15">
      <c r="A4729"/>
      <c r="B4729"/>
      <c r="C4729"/>
      <c r="D4729"/>
      <c r="E4729"/>
      <c r="F4729"/>
      <c r="G4729"/>
      <c r="H4729"/>
      <c r="I4729"/>
      <c r="J4729"/>
      <c r="K4729"/>
    </row>
    <row r="4730" spans="1:11" ht="15">
      <c r="A4730"/>
      <c r="B4730"/>
      <c r="C4730"/>
      <c r="D4730"/>
      <c r="E4730"/>
      <c r="F4730"/>
      <c r="G4730"/>
      <c r="H4730"/>
      <c r="I4730"/>
      <c r="J4730"/>
      <c r="K4730"/>
    </row>
    <row r="4731" spans="1:11" ht="15">
      <c r="A4731"/>
      <c r="B4731"/>
      <c r="C4731"/>
      <c r="D4731"/>
      <c r="E4731"/>
      <c r="F4731"/>
      <c r="G4731"/>
      <c r="H4731"/>
      <c r="I4731"/>
      <c r="J4731"/>
      <c r="K4731"/>
    </row>
    <row r="4732" spans="1:11" ht="15">
      <c r="A4732"/>
      <c r="B4732"/>
      <c r="C4732"/>
      <c r="D4732"/>
      <c r="E4732"/>
      <c r="F4732"/>
      <c r="G4732"/>
      <c r="H4732"/>
      <c r="I4732"/>
      <c r="J4732"/>
      <c r="K4732"/>
    </row>
    <row r="4733" spans="1:11" ht="15">
      <c r="A4733"/>
      <c r="B4733"/>
      <c r="C4733"/>
      <c r="D4733"/>
      <c r="E4733"/>
      <c r="F4733"/>
      <c r="G4733"/>
      <c r="H4733"/>
      <c r="I4733"/>
      <c r="J4733"/>
      <c r="K4733"/>
    </row>
    <row r="4734" spans="1:11" ht="15">
      <c r="A4734"/>
      <c r="B4734"/>
      <c r="C4734"/>
      <c r="D4734"/>
      <c r="E4734"/>
      <c r="F4734"/>
      <c r="G4734"/>
      <c r="H4734"/>
      <c r="I4734"/>
      <c r="J4734"/>
      <c r="K4734"/>
    </row>
    <row r="4735" spans="1:11" ht="15">
      <c r="A4735"/>
      <c r="B4735"/>
      <c r="C4735"/>
      <c r="D4735"/>
      <c r="E4735"/>
      <c r="F4735"/>
      <c r="G4735"/>
      <c r="H4735"/>
      <c r="I4735"/>
      <c r="J4735"/>
      <c r="K4735"/>
    </row>
    <row r="4736" spans="1:11" ht="15">
      <c r="A4736"/>
      <c r="B4736"/>
      <c r="C4736"/>
      <c r="D4736"/>
      <c r="E4736"/>
      <c r="F4736"/>
      <c r="G4736"/>
      <c r="H4736"/>
      <c r="I4736"/>
      <c r="J4736"/>
      <c r="K4736"/>
    </row>
    <row r="4737" spans="1:11" ht="15">
      <c r="A4737"/>
      <c r="B4737"/>
      <c r="C4737"/>
      <c r="D4737"/>
      <c r="E4737"/>
      <c r="F4737"/>
      <c r="G4737"/>
      <c r="H4737"/>
      <c r="I4737"/>
      <c r="J4737"/>
      <c r="K4737"/>
    </row>
    <row r="4738" spans="1:11" ht="15">
      <c r="A4738"/>
      <c r="B4738"/>
      <c r="C4738"/>
      <c r="D4738"/>
      <c r="E4738"/>
      <c r="F4738"/>
      <c r="G4738"/>
      <c r="H4738"/>
      <c r="I4738"/>
      <c r="J4738"/>
      <c r="K4738"/>
    </row>
    <row r="4739" spans="1:11" ht="15">
      <c r="A4739"/>
      <c r="B4739"/>
      <c r="C4739"/>
      <c r="D4739"/>
      <c r="E4739"/>
      <c r="F4739"/>
      <c r="G4739"/>
      <c r="H4739"/>
      <c r="I4739"/>
      <c r="J4739"/>
      <c r="K4739"/>
    </row>
    <row r="4740" spans="1:11" ht="15">
      <c r="A4740"/>
      <c r="B4740"/>
      <c r="C4740"/>
      <c r="D4740"/>
      <c r="E4740"/>
      <c r="F4740"/>
      <c r="G4740"/>
      <c r="H4740"/>
      <c r="I4740"/>
      <c r="J4740"/>
      <c r="K4740"/>
    </row>
    <row r="4741" spans="1:11" ht="15">
      <c r="A4741"/>
      <c r="B4741"/>
      <c r="C4741"/>
      <c r="D4741"/>
      <c r="E4741"/>
      <c r="F4741"/>
      <c r="G4741"/>
      <c r="H4741"/>
      <c r="I4741"/>
      <c r="J4741"/>
      <c r="K4741"/>
    </row>
    <row r="4742" spans="1:11" ht="15">
      <c r="A4742"/>
      <c r="B4742"/>
      <c r="C4742"/>
      <c r="D4742"/>
      <c r="E4742"/>
      <c r="F4742"/>
      <c r="G4742"/>
      <c r="H4742"/>
      <c r="I4742"/>
      <c r="J4742"/>
      <c r="K4742"/>
    </row>
    <row r="4743" spans="1:11" ht="15">
      <c r="A4743"/>
      <c r="B4743"/>
      <c r="C4743"/>
      <c r="D4743"/>
      <c r="E4743"/>
      <c r="F4743"/>
      <c r="G4743"/>
      <c r="H4743"/>
      <c r="I4743"/>
      <c r="J4743"/>
      <c r="K4743"/>
    </row>
    <row r="4744" spans="1:11" ht="15">
      <c r="A4744"/>
      <c r="B4744"/>
      <c r="C4744"/>
      <c r="D4744"/>
      <c r="E4744"/>
      <c r="F4744"/>
      <c r="G4744"/>
      <c r="H4744"/>
      <c r="I4744"/>
      <c r="J4744"/>
      <c r="K4744"/>
    </row>
    <row r="4745" spans="1:11" ht="15">
      <c r="A4745"/>
      <c r="B4745"/>
      <c r="C4745"/>
      <c r="D4745"/>
      <c r="E4745"/>
      <c r="F4745"/>
      <c r="G4745"/>
      <c r="H4745"/>
      <c r="I4745"/>
      <c r="J4745"/>
      <c r="K4745"/>
    </row>
    <row r="4746" spans="1:11" ht="15">
      <c r="A4746"/>
      <c r="B4746"/>
      <c r="C4746"/>
      <c r="D4746"/>
      <c r="E4746"/>
      <c r="F4746"/>
      <c r="G4746"/>
      <c r="H4746"/>
      <c r="I4746"/>
      <c r="J4746"/>
      <c r="K4746"/>
    </row>
    <row r="4747" spans="1:11" ht="15">
      <c r="A4747"/>
      <c r="B4747"/>
      <c r="C4747"/>
      <c r="D4747"/>
      <c r="E4747"/>
      <c r="F4747"/>
      <c r="G4747"/>
      <c r="H4747"/>
      <c r="I4747"/>
      <c r="J4747"/>
      <c r="K4747"/>
    </row>
    <row r="4748" spans="1:11" ht="15">
      <c r="A4748"/>
      <c r="B4748"/>
      <c r="C4748"/>
      <c r="D4748"/>
      <c r="E4748"/>
      <c r="F4748"/>
      <c r="G4748"/>
      <c r="H4748"/>
      <c r="I4748"/>
      <c r="J4748"/>
      <c r="K4748"/>
    </row>
    <row r="4749" spans="1:11" ht="15">
      <c r="A4749"/>
      <c r="B4749"/>
      <c r="C4749"/>
      <c r="D4749"/>
      <c r="E4749"/>
      <c r="F4749"/>
      <c r="G4749"/>
      <c r="H4749"/>
      <c r="I4749"/>
      <c r="J4749"/>
      <c r="K4749"/>
    </row>
    <row r="4750" spans="1:11" ht="15">
      <c r="A4750"/>
      <c r="B4750"/>
      <c r="C4750"/>
      <c r="D4750"/>
      <c r="E4750"/>
      <c r="F4750"/>
      <c r="G4750"/>
      <c r="H4750"/>
      <c r="I4750"/>
      <c r="J4750"/>
      <c r="K4750"/>
    </row>
    <row r="4751" spans="1:11" ht="15">
      <c r="A4751"/>
      <c r="B4751"/>
      <c r="C4751"/>
      <c r="D4751"/>
      <c r="E4751"/>
      <c r="F4751"/>
      <c r="G4751"/>
      <c r="H4751"/>
      <c r="I4751"/>
      <c r="J4751"/>
      <c r="K4751"/>
    </row>
    <row r="4752" spans="1:11" ht="15">
      <c r="A4752"/>
      <c r="B4752"/>
      <c r="C4752"/>
      <c r="D4752"/>
      <c r="E4752"/>
      <c r="F4752"/>
      <c r="G4752"/>
      <c r="H4752"/>
      <c r="I4752"/>
      <c r="J4752"/>
      <c r="K4752"/>
    </row>
    <row r="4753" spans="1:11" ht="15">
      <c r="A4753"/>
      <c r="B4753"/>
      <c r="C4753"/>
      <c r="D4753"/>
      <c r="E4753"/>
      <c r="F4753"/>
      <c r="G4753"/>
      <c r="H4753"/>
      <c r="I4753"/>
      <c r="J4753"/>
      <c r="K4753"/>
    </row>
    <row r="4754" spans="1:11" ht="15">
      <c r="A4754"/>
      <c r="B4754"/>
      <c r="C4754"/>
      <c r="D4754"/>
      <c r="E4754"/>
      <c r="F4754"/>
      <c r="G4754"/>
      <c r="H4754"/>
      <c r="I4754"/>
      <c r="J4754"/>
      <c r="K4754"/>
    </row>
    <row r="4755" spans="1:11" ht="15">
      <c r="A4755"/>
      <c r="B4755"/>
      <c r="C4755"/>
      <c r="D4755"/>
      <c r="E4755"/>
      <c r="F4755"/>
      <c r="G4755"/>
      <c r="H4755"/>
      <c r="I4755"/>
      <c r="J4755"/>
      <c r="K4755"/>
    </row>
    <row r="4756" spans="1:11" ht="15">
      <c r="A4756"/>
      <c r="B4756"/>
      <c r="C4756"/>
      <c r="D4756"/>
      <c r="E4756"/>
      <c r="F4756"/>
      <c r="G4756"/>
      <c r="H4756"/>
      <c r="I4756"/>
      <c r="J4756"/>
      <c r="K4756"/>
    </row>
    <row r="4757" spans="1:11" ht="15">
      <c r="A4757"/>
      <c r="B4757"/>
      <c r="C4757"/>
      <c r="D4757"/>
      <c r="E4757"/>
      <c r="F4757"/>
      <c r="G4757"/>
      <c r="H4757"/>
      <c r="I4757"/>
      <c r="J4757"/>
      <c r="K4757"/>
    </row>
    <row r="4758" spans="1:11" ht="15">
      <c r="A4758"/>
      <c r="B4758"/>
      <c r="C4758"/>
      <c r="D4758"/>
      <c r="E4758"/>
      <c r="F4758"/>
      <c r="G4758"/>
      <c r="H4758"/>
      <c r="I4758"/>
      <c r="J4758"/>
      <c r="K4758"/>
    </row>
    <row r="4759" spans="1:11" ht="15">
      <c r="A4759"/>
      <c r="B4759"/>
      <c r="C4759"/>
      <c r="D4759"/>
      <c r="E4759"/>
      <c r="F4759"/>
      <c r="G4759"/>
      <c r="H4759"/>
      <c r="I4759"/>
      <c r="J4759"/>
      <c r="K4759"/>
    </row>
    <row r="4760" spans="1:11" ht="15">
      <c r="A4760"/>
      <c r="B4760"/>
      <c r="C4760"/>
      <c r="D4760"/>
      <c r="E4760"/>
      <c r="F4760"/>
      <c r="G4760"/>
      <c r="H4760"/>
      <c r="I4760"/>
      <c r="J4760"/>
      <c r="K4760"/>
    </row>
    <row r="4761" spans="1:11" ht="15">
      <c r="A4761"/>
      <c r="B4761"/>
      <c r="C4761"/>
      <c r="D4761"/>
      <c r="E4761"/>
      <c r="F4761"/>
      <c r="G4761"/>
      <c r="H4761"/>
      <c r="I4761"/>
      <c r="J4761"/>
      <c r="K4761"/>
    </row>
    <row r="4762" spans="1:11" ht="15">
      <c r="A4762"/>
      <c r="B4762"/>
      <c r="C4762"/>
      <c r="D4762"/>
      <c r="E4762"/>
      <c r="F4762"/>
      <c r="G4762"/>
      <c r="H4762"/>
      <c r="I4762"/>
      <c r="J4762"/>
      <c r="K4762"/>
    </row>
    <row r="4763" spans="1:11" ht="15">
      <c r="A4763"/>
      <c r="B4763"/>
      <c r="C4763"/>
      <c r="D4763"/>
      <c r="E4763"/>
      <c r="F4763"/>
      <c r="G4763"/>
      <c r="H4763"/>
      <c r="I4763"/>
      <c r="J4763"/>
      <c r="K4763"/>
    </row>
    <row r="4764" spans="1:11" ht="15">
      <c r="A4764"/>
      <c r="B4764"/>
      <c r="C4764"/>
      <c r="D4764"/>
      <c r="E4764"/>
      <c r="F4764"/>
      <c r="G4764"/>
      <c r="H4764"/>
      <c r="I4764"/>
      <c r="J4764"/>
      <c r="K4764"/>
    </row>
    <row r="4765" spans="1:11" ht="15">
      <c r="A4765"/>
      <c r="B4765"/>
      <c r="C4765"/>
      <c r="D4765"/>
      <c r="E4765"/>
      <c r="F4765"/>
      <c r="G4765"/>
      <c r="H4765"/>
      <c r="I4765"/>
      <c r="J4765"/>
      <c r="K4765"/>
    </row>
    <row r="4766" spans="1:11" ht="15">
      <c r="A4766"/>
      <c r="B4766"/>
      <c r="C4766"/>
      <c r="D4766"/>
      <c r="E4766"/>
      <c r="F4766"/>
      <c r="G4766"/>
      <c r="H4766"/>
      <c r="I4766"/>
      <c r="J4766"/>
      <c r="K4766"/>
    </row>
    <row r="4767" spans="1:11" ht="15">
      <c r="A4767"/>
      <c r="B4767"/>
      <c r="C4767"/>
      <c r="D4767"/>
      <c r="E4767"/>
      <c r="F4767"/>
      <c r="G4767"/>
      <c r="H4767"/>
      <c r="I4767"/>
      <c r="J4767"/>
      <c r="K4767"/>
    </row>
    <row r="4768" spans="1:11" ht="15">
      <c r="A4768"/>
      <c r="B4768"/>
      <c r="C4768"/>
      <c r="D4768"/>
      <c r="E4768"/>
      <c r="F4768"/>
      <c r="G4768"/>
      <c r="H4768"/>
      <c r="I4768"/>
      <c r="J4768"/>
      <c r="K4768"/>
    </row>
    <row r="4769" spans="1:11" ht="15">
      <c r="A4769"/>
      <c r="B4769"/>
      <c r="C4769"/>
      <c r="D4769"/>
      <c r="E4769"/>
      <c r="F4769"/>
      <c r="G4769"/>
      <c r="H4769"/>
      <c r="I4769"/>
      <c r="J4769"/>
      <c r="K4769"/>
    </row>
    <row r="4770" spans="1:11" ht="15">
      <c r="A4770"/>
      <c r="B4770"/>
      <c r="C4770"/>
      <c r="D4770"/>
      <c r="E4770"/>
      <c r="F4770"/>
      <c r="G4770"/>
      <c r="H4770"/>
      <c r="I4770"/>
      <c r="J4770"/>
      <c r="K4770"/>
    </row>
    <row r="4771" spans="1:11" ht="15">
      <c r="A4771"/>
      <c r="B4771"/>
      <c r="C4771"/>
      <c r="D4771"/>
      <c r="E4771"/>
      <c r="F4771"/>
      <c r="G4771"/>
      <c r="H4771"/>
      <c r="I4771"/>
      <c r="J4771"/>
      <c r="K4771"/>
    </row>
    <row r="4772" spans="1:11" ht="15">
      <c r="A4772"/>
      <c r="B4772"/>
      <c r="C4772"/>
      <c r="D4772"/>
      <c r="E4772"/>
      <c r="F4772"/>
      <c r="G4772"/>
      <c r="H4772"/>
      <c r="I4772"/>
      <c r="J4772"/>
      <c r="K4772"/>
    </row>
    <row r="4773" spans="1:11" ht="15">
      <c r="A4773"/>
      <c r="B4773"/>
      <c r="C4773"/>
      <c r="D4773"/>
      <c r="E4773"/>
      <c r="F4773"/>
      <c r="G4773"/>
      <c r="H4773"/>
      <c r="I4773"/>
      <c r="J4773"/>
      <c r="K4773"/>
    </row>
    <row r="4774" spans="1:11" ht="15">
      <c r="A4774"/>
      <c r="B4774"/>
      <c r="C4774"/>
      <c r="D4774"/>
      <c r="E4774"/>
      <c r="F4774"/>
      <c r="G4774"/>
      <c r="H4774"/>
      <c r="I4774"/>
      <c r="J4774"/>
      <c r="K4774"/>
    </row>
    <row r="4775" spans="1:11" ht="15">
      <c r="A4775"/>
      <c r="B4775"/>
      <c r="C4775"/>
      <c r="D4775"/>
      <c r="E4775"/>
      <c r="F4775"/>
      <c r="G4775"/>
      <c r="H4775"/>
      <c r="I4775"/>
      <c r="J4775"/>
      <c r="K4775"/>
    </row>
    <row r="4776" spans="1:11" ht="15">
      <c r="A4776"/>
      <c r="B4776"/>
      <c r="C4776"/>
      <c r="D4776"/>
      <c r="E4776"/>
      <c r="F4776"/>
      <c r="G4776"/>
      <c r="H4776"/>
      <c r="I4776"/>
      <c r="J4776"/>
      <c r="K4776"/>
    </row>
    <row r="4777" spans="1:11" ht="15">
      <c r="A4777"/>
      <c r="B4777"/>
      <c r="C4777"/>
      <c r="D4777"/>
      <c r="E4777"/>
      <c r="F4777"/>
      <c r="G4777"/>
      <c r="H4777"/>
      <c r="I4777"/>
      <c r="J4777"/>
      <c r="K4777"/>
    </row>
    <row r="4778" spans="1:11" ht="15">
      <c r="A4778"/>
      <c r="B4778"/>
      <c r="C4778"/>
      <c r="D4778"/>
      <c r="E4778"/>
      <c r="F4778"/>
      <c r="G4778"/>
      <c r="H4778"/>
      <c r="I4778"/>
      <c r="J4778"/>
      <c r="K4778"/>
    </row>
    <row r="4779" spans="1:11" ht="15">
      <c r="A4779"/>
      <c r="B4779"/>
      <c r="C4779"/>
      <c r="D4779"/>
      <c r="E4779"/>
      <c r="F4779"/>
      <c r="G4779"/>
      <c r="H4779"/>
      <c r="I4779"/>
      <c r="J4779"/>
      <c r="K4779"/>
    </row>
    <row r="4780" spans="1:11" ht="15">
      <c r="A4780"/>
      <c r="B4780"/>
      <c r="C4780"/>
      <c r="D4780"/>
      <c r="E4780"/>
      <c r="F4780"/>
      <c r="G4780"/>
      <c r="H4780"/>
      <c r="I4780"/>
      <c r="J4780"/>
      <c r="K4780"/>
    </row>
    <row r="4781" spans="1:11" ht="15">
      <c r="A4781"/>
      <c r="B4781"/>
      <c r="C4781"/>
      <c r="D4781"/>
      <c r="E4781"/>
      <c r="F4781"/>
      <c r="G4781"/>
      <c r="H4781"/>
      <c r="I4781"/>
      <c r="J4781"/>
      <c r="K4781"/>
    </row>
    <row r="4782" spans="1:11" ht="15">
      <c r="A4782"/>
      <c r="B4782"/>
      <c r="C4782"/>
      <c r="D4782"/>
      <c r="E4782"/>
      <c r="F4782"/>
      <c r="G4782"/>
      <c r="H4782"/>
      <c r="I4782"/>
      <c r="J4782"/>
      <c r="K4782"/>
    </row>
    <row r="4783" spans="1:11" ht="15">
      <c r="A4783"/>
      <c r="B4783"/>
      <c r="C4783"/>
      <c r="D4783"/>
      <c r="E4783"/>
      <c r="F4783"/>
      <c r="G4783"/>
      <c r="H4783"/>
      <c r="I4783"/>
      <c r="J4783"/>
      <c r="K4783"/>
    </row>
    <row r="4784" spans="1:11" ht="15">
      <c r="A4784"/>
      <c r="B4784"/>
      <c r="C4784"/>
      <c r="D4784"/>
      <c r="E4784"/>
      <c r="F4784"/>
      <c r="G4784"/>
      <c r="H4784"/>
      <c r="I4784"/>
      <c r="J4784"/>
      <c r="K4784"/>
    </row>
    <row r="4785" spans="1:11" ht="15">
      <c r="A4785"/>
      <c r="B4785"/>
      <c r="C4785"/>
      <c r="D4785"/>
      <c r="E4785"/>
      <c r="F4785"/>
      <c r="G4785"/>
      <c r="H4785"/>
      <c r="I4785"/>
      <c r="J4785"/>
      <c r="K4785"/>
    </row>
    <row r="4786" spans="1:11" ht="15">
      <c r="A4786"/>
      <c r="B4786"/>
      <c r="C4786"/>
      <c r="D4786"/>
      <c r="E4786"/>
      <c r="F4786"/>
      <c r="G4786"/>
      <c r="H4786"/>
      <c r="I4786"/>
      <c r="J4786"/>
      <c r="K4786"/>
    </row>
    <row r="4787" spans="1:11" ht="15">
      <c r="A4787"/>
      <c r="B4787"/>
      <c r="C4787"/>
      <c r="D4787"/>
      <c r="E4787"/>
      <c r="F4787"/>
      <c r="G4787"/>
      <c r="H4787"/>
      <c r="I4787"/>
      <c r="J4787"/>
      <c r="K4787"/>
    </row>
    <row r="4788" spans="1:11" ht="15">
      <c r="A4788"/>
      <c r="B4788"/>
      <c r="C4788"/>
      <c r="D4788"/>
      <c r="E4788"/>
      <c r="F4788"/>
      <c r="G4788"/>
      <c r="H4788"/>
      <c r="I4788"/>
      <c r="J4788"/>
      <c r="K4788"/>
    </row>
    <row r="4789" spans="1:11" ht="15">
      <c r="A4789"/>
      <c r="B4789"/>
      <c r="C4789"/>
      <c r="D4789"/>
      <c r="E4789"/>
      <c r="F4789"/>
      <c r="G4789"/>
      <c r="H4789"/>
      <c r="I4789"/>
      <c r="J4789"/>
      <c r="K4789"/>
    </row>
    <row r="4790" spans="1:11" ht="15">
      <c r="A4790"/>
      <c r="B4790"/>
      <c r="C4790"/>
      <c r="D4790"/>
      <c r="E4790"/>
      <c r="F4790"/>
      <c r="G4790"/>
      <c r="H4790"/>
      <c r="I4790"/>
      <c r="J4790"/>
      <c r="K4790"/>
    </row>
    <row r="4791" spans="1:11" ht="15">
      <c r="A4791"/>
      <c r="B4791"/>
      <c r="C4791"/>
      <c r="D4791"/>
      <c r="E4791"/>
      <c r="F4791"/>
      <c r="G4791"/>
      <c r="H4791"/>
      <c r="I4791"/>
      <c r="J4791"/>
      <c r="K4791"/>
    </row>
    <row r="4792" spans="1:11" ht="15">
      <c r="A4792"/>
      <c r="B4792"/>
      <c r="C4792"/>
      <c r="D4792"/>
      <c r="E4792"/>
      <c r="F4792"/>
      <c r="G4792"/>
      <c r="H4792"/>
      <c r="I4792"/>
      <c r="J4792"/>
      <c r="K4792"/>
    </row>
    <row r="4793" spans="1:11" ht="15">
      <c r="A4793"/>
      <c r="B4793"/>
      <c r="C4793"/>
      <c r="D4793"/>
      <c r="E4793"/>
      <c r="F4793"/>
      <c r="G4793"/>
      <c r="H4793"/>
      <c r="I4793"/>
      <c r="J4793"/>
      <c r="K4793"/>
    </row>
    <row r="4794" spans="1:11" ht="15">
      <c r="A4794"/>
      <c r="B4794"/>
      <c r="C4794"/>
      <c r="D4794"/>
      <c r="E4794"/>
      <c r="F4794"/>
      <c r="G4794"/>
      <c r="H4794"/>
      <c r="I4794"/>
      <c r="J4794"/>
      <c r="K4794"/>
    </row>
    <row r="4795" spans="1:11" ht="15">
      <c r="A4795"/>
      <c r="B4795"/>
      <c r="C4795"/>
      <c r="D4795"/>
      <c r="E4795"/>
      <c r="F4795"/>
      <c r="G4795"/>
      <c r="H4795"/>
      <c r="I4795"/>
      <c r="J4795"/>
      <c r="K4795"/>
    </row>
    <row r="4796" spans="1:11" ht="15">
      <c r="A4796"/>
      <c r="B4796"/>
      <c r="C4796"/>
      <c r="D4796"/>
      <c r="E4796"/>
      <c r="F4796"/>
      <c r="G4796"/>
      <c r="H4796"/>
      <c r="I4796"/>
      <c r="J4796"/>
      <c r="K4796"/>
    </row>
    <row r="4797" spans="1:11" ht="15">
      <c r="A4797"/>
      <c r="B4797"/>
      <c r="C4797"/>
      <c r="D4797"/>
      <c r="E4797"/>
      <c r="F4797"/>
      <c r="G4797"/>
      <c r="H4797"/>
      <c r="I4797"/>
      <c r="J4797"/>
      <c r="K4797"/>
    </row>
    <row r="4798" spans="1:11" ht="15">
      <c r="A4798"/>
      <c r="B4798"/>
      <c r="C4798"/>
      <c r="D4798"/>
      <c r="E4798"/>
      <c r="F4798"/>
      <c r="G4798"/>
      <c r="H4798"/>
      <c r="I4798"/>
      <c r="J4798"/>
      <c r="K4798"/>
    </row>
    <row r="4799" spans="1:11" ht="15">
      <c r="A4799"/>
      <c r="B4799"/>
      <c r="C4799"/>
      <c r="D4799"/>
      <c r="E4799"/>
      <c r="F4799"/>
      <c r="G4799"/>
      <c r="H4799"/>
      <c r="I4799"/>
      <c r="J4799"/>
      <c r="K4799"/>
    </row>
    <row r="4800" spans="1:11" ht="15">
      <c r="A4800"/>
      <c r="B4800"/>
      <c r="C4800"/>
      <c r="D4800"/>
      <c r="E4800"/>
      <c r="F4800"/>
      <c r="G4800"/>
      <c r="H4800"/>
      <c r="I4800"/>
      <c r="J4800"/>
      <c r="K4800"/>
    </row>
    <row r="4801" spans="1:11" ht="15">
      <c r="A4801"/>
      <c r="B4801"/>
      <c r="C4801"/>
      <c r="D4801"/>
      <c r="E4801"/>
      <c r="F4801"/>
      <c r="G4801"/>
      <c r="H4801"/>
      <c r="I4801"/>
      <c r="J4801"/>
      <c r="K4801"/>
    </row>
    <row r="4802" spans="1:11" ht="15">
      <c r="A4802"/>
      <c r="B4802"/>
      <c r="C4802"/>
      <c r="D4802"/>
      <c r="E4802"/>
      <c r="F4802"/>
      <c r="G4802"/>
      <c r="H4802"/>
      <c r="I4802"/>
      <c r="J4802"/>
      <c r="K4802"/>
    </row>
    <row r="4803" spans="1:11" ht="15">
      <c r="A4803"/>
      <c r="B4803"/>
      <c r="C4803"/>
      <c r="D4803"/>
      <c r="E4803"/>
      <c r="F4803"/>
      <c r="G4803"/>
      <c r="H4803"/>
      <c r="I4803"/>
      <c r="J4803"/>
      <c r="K4803"/>
    </row>
    <row r="4804" spans="1:11" ht="15">
      <c r="A4804"/>
      <c r="B4804"/>
      <c r="C4804"/>
      <c r="D4804"/>
      <c r="E4804"/>
      <c r="F4804"/>
      <c r="G4804"/>
      <c r="H4804"/>
      <c r="I4804"/>
      <c r="J4804"/>
      <c r="K4804"/>
    </row>
    <row r="4805" spans="1:11" ht="15">
      <c r="A4805"/>
      <c r="B4805"/>
      <c r="C4805"/>
      <c r="D4805"/>
      <c r="E4805"/>
      <c r="F4805"/>
      <c r="G4805"/>
      <c r="H4805"/>
      <c r="I4805"/>
      <c r="J4805"/>
      <c r="K4805"/>
    </row>
    <row r="4806" spans="1:11" ht="15">
      <c r="A4806"/>
      <c r="B4806"/>
      <c r="C4806"/>
      <c r="D4806"/>
      <c r="E4806"/>
      <c r="F4806"/>
      <c r="G4806"/>
      <c r="H4806"/>
      <c r="I4806"/>
      <c r="J4806"/>
      <c r="K4806"/>
    </row>
    <row r="4807" spans="1:11" ht="15">
      <c r="A4807"/>
      <c r="B4807"/>
      <c r="C4807"/>
      <c r="D4807"/>
      <c r="E4807"/>
      <c r="F4807"/>
      <c r="G4807"/>
      <c r="H4807"/>
      <c r="I4807"/>
      <c r="J4807"/>
      <c r="K4807"/>
    </row>
    <row r="4808" spans="1:11" ht="15">
      <c r="A4808"/>
      <c r="B4808"/>
      <c r="C4808"/>
      <c r="D4808"/>
      <c r="E4808"/>
      <c r="F4808"/>
      <c r="G4808"/>
      <c r="H4808"/>
      <c r="I4808"/>
      <c r="J4808"/>
      <c r="K4808"/>
    </row>
    <row r="4809" spans="1:11" ht="15">
      <c r="A4809"/>
      <c r="B4809"/>
      <c r="C4809"/>
      <c r="D4809"/>
      <c r="E4809"/>
      <c r="F4809"/>
      <c r="G4809"/>
      <c r="H4809"/>
      <c r="I4809"/>
      <c r="J4809"/>
      <c r="K4809"/>
    </row>
    <row r="4810" spans="1:11" ht="15">
      <c r="A4810"/>
      <c r="B4810"/>
      <c r="C4810"/>
      <c r="D4810"/>
      <c r="E4810"/>
      <c r="F4810"/>
      <c r="G4810"/>
      <c r="H4810"/>
      <c r="I4810"/>
      <c r="J4810"/>
      <c r="K4810"/>
    </row>
    <row r="4811" spans="1:11" ht="15">
      <c r="A4811"/>
      <c r="B4811"/>
      <c r="C4811"/>
      <c r="D4811"/>
      <c r="E4811"/>
      <c r="F4811"/>
      <c r="G4811"/>
      <c r="H4811"/>
      <c r="I4811"/>
      <c r="J4811"/>
      <c r="K4811"/>
    </row>
    <row r="4812" spans="1:11" ht="15">
      <c r="A4812"/>
      <c r="B4812"/>
      <c r="C4812"/>
      <c r="D4812"/>
      <c r="E4812"/>
      <c r="F4812"/>
      <c r="G4812"/>
      <c r="H4812"/>
      <c r="I4812"/>
      <c r="J4812"/>
      <c r="K4812"/>
    </row>
    <row r="4813" spans="1:11" ht="15">
      <c r="A4813"/>
      <c r="B4813"/>
      <c r="C4813"/>
      <c r="D4813"/>
      <c r="E4813"/>
      <c r="F4813"/>
      <c r="G4813"/>
      <c r="H4813"/>
      <c r="I4813"/>
      <c r="J4813"/>
      <c r="K4813"/>
    </row>
    <row r="4814" spans="1:11" ht="15">
      <c r="A4814"/>
      <c r="B4814"/>
      <c r="C4814"/>
      <c r="D4814"/>
      <c r="E4814"/>
      <c r="F4814"/>
      <c r="G4814"/>
      <c r="H4814"/>
      <c r="I4814"/>
      <c r="J4814"/>
      <c r="K4814"/>
    </row>
    <row r="4815" spans="1:11" ht="15">
      <c r="A4815"/>
      <c r="B4815"/>
      <c r="C4815"/>
      <c r="D4815"/>
      <c r="E4815"/>
      <c r="F4815"/>
      <c r="G4815"/>
      <c r="H4815"/>
      <c r="I4815"/>
      <c r="J4815"/>
      <c r="K4815"/>
    </row>
    <row r="4816" spans="1:11" ht="15">
      <c r="A4816"/>
      <c r="B4816"/>
      <c r="C4816"/>
      <c r="D4816"/>
      <c r="E4816"/>
      <c r="F4816"/>
      <c r="G4816"/>
      <c r="H4816"/>
      <c r="I4816"/>
      <c r="J4816"/>
      <c r="K4816"/>
    </row>
    <row r="4817" spans="1:11" ht="15">
      <c r="A4817"/>
      <c r="B4817"/>
      <c r="C4817"/>
      <c r="D4817"/>
      <c r="E4817"/>
      <c r="F4817"/>
      <c r="G4817"/>
      <c r="H4817"/>
      <c r="I4817"/>
      <c r="J4817"/>
      <c r="K4817"/>
    </row>
    <row r="4818" spans="1:11" ht="15">
      <c r="A4818"/>
      <c r="B4818"/>
      <c r="C4818"/>
      <c r="D4818"/>
      <c r="E4818"/>
      <c r="F4818"/>
      <c r="G4818"/>
      <c r="H4818"/>
      <c r="I4818"/>
      <c r="J4818"/>
      <c r="K4818"/>
    </row>
    <row r="4819" spans="1:11" ht="15">
      <c r="A4819"/>
      <c r="B4819"/>
      <c r="C4819"/>
      <c r="D4819"/>
      <c r="E4819"/>
      <c r="F4819"/>
      <c r="G4819"/>
      <c r="H4819"/>
      <c r="I4819"/>
      <c r="J4819"/>
      <c r="K4819"/>
    </row>
    <row r="4820" spans="1:11" ht="15">
      <c r="A4820"/>
      <c r="B4820"/>
      <c r="C4820"/>
      <c r="D4820"/>
      <c r="E4820"/>
      <c r="F4820"/>
      <c r="G4820"/>
      <c r="H4820"/>
      <c r="I4820"/>
      <c r="J4820"/>
      <c r="K4820"/>
    </row>
    <row r="4821" spans="1:11" ht="15">
      <c r="A4821"/>
      <c r="B4821"/>
      <c r="C4821"/>
      <c r="D4821"/>
      <c r="E4821"/>
      <c r="F4821"/>
      <c r="G4821"/>
      <c r="H4821"/>
      <c r="I4821"/>
      <c r="J4821"/>
      <c r="K4821"/>
    </row>
    <row r="4822" spans="1:11" ht="15">
      <c r="A4822"/>
      <c r="B4822"/>
      <c r="C4822"/>
      <c r="D4822"/>
      <c r="E4822"/>
      <c r="F4822"/>
      <c r="G4822"/>
      <c r="H4822"/>
      <c r="I4822"/>
      <c r="J4822"/>
      <c r="K4822"/>
    </row>
    <row r="4823" spans="1:11" ht="15">
      <c r="A4823"/>
      <c r="B4823"/>
      <c r="C4823"/>
      <c r="D4823"/>
      <c r="E4823"/>
      <c r="F4823"/>
      <c r="G4823"/>
      <c r="H4823"/>
      <c r="I4823"/>
      <c r="J4823"/>
      <c r="K4823"/>
    </row>
    <row r="4824" spans="1:11" ht="15">
      <c r="A4824"/>
      <c r="B4824"/>
      <c r="C4824"/>
      <c r="D4824"/>
      <c r="E4824"/>
      <c r="F4824"/>
      <c r="G4824"/>
      <c r="H4824"/>
      <c r="I4824"/>
      <c r="J4824"/>
      <c r="K4824"/>
    </row>
    <row r="4825" spans="1:11" ht="15">
      <c r="A4825"/>
      <c r="B4825"/>
      <c r="C4825"/>
      <c r="D4825"/>
      <c r="E4825"/>
      <c r="F4825"/>
      <c r="G4825"/>
      <c r="H4825"/>
      <c r="I4825"/>
      <c r="J4825"/>
      <c r="K4825"/>
    </row>
    <row r="4826" spans="1:11" ht="15">
      <c r="A4826"/>
      <c r="B4826"/>
      <c r="C4826"/>
      <c r="D4826"/>
      <c r="E4826"/>
      <c r="F4826"/>
      <c r="G4826"/>
      <c r="H4826"/>
      <c r="I4826"/>
      <c r="J4826"/>
      <c r="K4826"/>
    </row>
    <row r="4827" spans="1:11" ht="15">
      <c r="A4827"/>
      <c r="B4827"/>
      <c r="C4827"/>
      <c r="D4827"/>
      <c r="E4827"/>
      <c r="F4827"/>
      <c r="G4827"/>
      <c r="H4827"/>
      <c r="I4827"/>
      <c r="J4827"/>
      <c r="K4827"/>
    </row>
    <row r="4828" spans="1:11" ht="15">
      <c r="A4828"/>
      <c r="B4828"/>
      <c r="C4828"/>
      <c r="D4828"/>
      <c r="E4828"/>
      <c r="F4828"/>
      <c r="G4828"/>
      <c r="H4828"/>
      <c r="I4828"/>
      <c r="J4828"/>
      <c r="K4828"/>
    </row>
    <row r="4829" spans="1:11" ht="15">
      <c r="A4829"/>
      <c r="B4829"/>
      <c r="C4829"/>
      <c r="D4829"/>
      <c r="E4829"/>
      <c r="F4829"/>
      <c r="G4829"/>
      <c r="H4829"/>
      <c r="I4829"/>
      <c r="J4829"/>
      <c r="K4829"/>
    </row>
    <row r="4830" spans="1:11" ht="15">
      <c r="A4830"/>
      <c r="B4830"/>
      <c r="C4830"/>
      <c r="D4830"/>
      <c r="E4830"/>
      <c r="F4830"/>
      <c r="G4830"/>
      <c r="H4830"/>
      <c r="I4830"/>
      <c r="J4830"/>
      <c r="K4830"/>
    </row>
    <row r="4831" spans="1:11" ht="15">
      <c r="A4831"/>
      <c r="B4831"/>
      <c r="C4831"/>
      <c r="D4831"/>
      <c r="E4831"/>
      <c r="F4831"/>
      <c r="G4831"/>
      <c r="H4831"/>
      <c r="I4831"/>
      <c r="J4831"/>
      <c r="K4831"/>
    </row>
    <row r="4832" spans="1:11" ht="15">
      <c r="A4832"/>
      <c r="B4832"/>
      <c r="C4832"/>
      <c r="D4832"/>
      <c r="E4832"/>
      <c r="F4832"/>
      <c r="G4832"/>
      <c r="H4832"/>
      <c r="I4832"/>
      <c r="J4832"/>
      <c r="K4832"/>
    </row>
    <row r="4833" spans="1:11" ht="15">
      <c r="A4833"/>
      <c r="B4833"/>
      <c r="C4833"/>
      <c r="D4833"/>
      <c r="E4833"/>
      <c r="F4833"/>
      <c r="G4833"/>
      <c r="H4833"/>
      <c r="I4833"/>
      <c r="J4833"/>
      <c r="K4833"/>
    </row>
    <row r="4834" spans="1:11" ht="15">
      <c r="A4834"/>
      <c r="B4834"/>
      <c r="C4834"/>
      <c r="D4834"/>
      <c r="E4834"/>
      <c r="F4834"/>
      <c r="G4834"/>
      <c r="H4834"/>
      <c r="I4834"/>
      <c r="J4834"/>
      <c r="K4834"/>
    </row>
    <row r="4835" spans="1:11" ht="15">
      <c r="A4835"/>
      <c r="B4835"/>
      <c r="C4835"/>
      <c r="D4835"/>
      <c r="E4835"/>
      <c r="F4835"/>
      <c r="G4835"/>
      <c r="H4835"/>
      <c r="I4835"/>
      <c r="J4835"/>
      <c r="K4835"/>
    </row>
    <row r="4836" spans="1:11" ht="15">
      <c r="A4836"/>
      <c r="B4836"/>
      <c r="C4836"/>
      <c r="D4836"/>
      <c r="E4836"/>
      <c r="F4836"/>
      <c r="G4836"/>
      <c r="H4836"/>
      <c r="I4836"/>
      <c r="J4836"/>
      <c r="K4836"/>
    </row>
    <row r="4837" spans="1:11" ht="15">
      <c r="A4837"/>
      <c r="B4837"/>
      <c r="C4837"/>
      <c r="D4837"/>
      <c r="E4837"/>
      <c r="F4837"/>
      <c r="G4837"/>
      <c r="H4837"/>
      <c r="I4837"/>
      <c r="J4837"/>
      <c r="K4837"/>
    </row>
    <row r="4838" spans="1:11" ht="15">
      <c r="A4838"/>
      <c r="B4838"/>
      <c r="C4838"/>
      <c r="D4838"/>
      <c r="E4838"/>
      <c r="F4838"/>
      <c r="G4838"/>
      <c r="H4838"/>
      <c r="I4838"/>
      <c r="J4838"/>
      <c r="K4838"/>
    </row>
    <row r="4839" spans="1:11" ht="15">
      <c r="A4839"/>
      <c r="B4839"/>
      <c r="C4839"/>
      <c r="D4839"/>
      <c r="E4839"/>
      <c r="F4839"/>
      <c r="G4839"/>
      <c r="H4839"/>
      <c r="I4839"/>
      <c r="J4839"/>
      <c r="K4839"/>
    </row>
    <row r="4840" spans="1:11" ht="15">
      <c r="A4840"/>
      <c r="B4840"/>
      <c r="C4840"/>
      <c r="D4840"/>
      <c r="E4840"/>
      <c r="F4840"/>
      <c r="G4840"/>
      <c r="H4840"/>
      <c r="I4840"/>
      <c r="J4840"/>
      <c r="K4840"/>
    </row>
    <row r="4841" spans="1:11" ht="15">
      <c r="A4841"/>
      <c r="B4841"/>
      <c r="C4841"/>
      <c r="D4841"/>
      <c r="E4841"/>
      <c r="F4841"/>
      <c r="G4841"/>
      <c r="H4841"/>
      <c r="I4841"/>
      <c r="J4841"/>
      <c r="K4841"/>
    </row>
    <row r="4842" spans="1:11" ht="15">
      <c r="A4842"/>
      <c r="B4842"/>
      <c r="C4842"/>
      <c r="D4842"/>
      <c r="E4842"/>
      <c r="F4842"/>
      <c r="G4842"/>
      <c r="H4842"/>
      <c r="I4842"/>
      <c r="J4842"/>
      <c r="K4842"/>
    </row>
    <row r="4843" spans="1:11" ht="15">
      <c r="A4843"/>
      <c r="B4843"/>
      <c r="C4843"/>
      <c r="D4843"/>
      <c r="E4843"/>
      <c r="F4843"/>
      <c r="G4843"/>
      <c r="H4843"/>
      <c r="I4843"/>
      <c r="J4843"/>
      <c r="K4843"/>
    </row>
    <row r="4844" spans="1:11" ht="15">
      <c r="A4844"/>
      <c r="B4844"/>
      <c r="C4844"/>
      <c r="D4844"/>
      <c r="E4844"/>
      <c r="F4844"/>
      <c r="G4844"/>
      <c r="H4844"/>
      <c r="I4844"/>
      <c r="J4844"/>
      <c r="K4844"/>
    </row>
    <row r="4845" spans="1:11" ht="15">
      <c r="A4845"/>
      <c r="B4845"/>
      <c r="C4845"/>
      <c r="D4845"/>
      <c r="E4845"/>
      <c r="F4845"/>
      <c r="G4845"/>
      <c r="H4845"/>
      <c r="I4845"/>
      <c r="J4845"/>
      <c r="K4845"/>
    </row>
    <row r="4846" spans="1:11" ht="15">
      <c r="A4846"/>
      <c r="B4846"/>
      <c r="C4846"/>
      <c r="D4846"/>
      <c r="E4846"/>
      <c r="F4846"/>
      <c r="G4846"/>
      <c r="H4846"/>
      <c r="I4846"/>
      <c r="J4846"/>
      <c r="K4846"/>
    </row>
    <row r="4847" spans="1:11" ht="15">
      <c r="A4847"/>
      <c r="B4847"/>
      <c r="C4847"/>
      <c r="D4847"/>
      <c r="E4847"/>
      <c r="F4847"/>
      <c r="G4847"/>
      <c r="H4847"/>
      <c r="I4847"/>
      <c r="J4847"/>
      <c r="K4847"/>
    </row>
    <row r="4848" spans="1:11" ht="15">
      <c r="A4848"/>
      <c r="B4848"/>
      <c r="C4848"/>
      <c r="D4848"/>
      <c r="E4848"/>
      <c r="F4848"/>
      <c r="G4848"/>
      <c r="H4848"/>
      <c r="I4848"/>
      <c r="J4848"/>
      <c r="K4848"/>
    </row>
    <row r="4849" spans="1:11" ht="15">
      <c r="A4849"/>
      <c r="B4849"/>
      <c r="C4849"/>
      <c r="D4849"/>
      <c r="E4849"/>
      <c r="F4849"/>
      <c r="G4849"/>
      <c r="H4849"/>
      <c r="I4849"/>
      <c r="J4849"/>
      <c r="K4849"/>
    </row>
    <row r="4850" spans="1:11" ht="15">
      <c r="A4850"/>
      <c r="B4850"/>
      <c r="C4850"/>
      <c r="D4850"/>
      <c r="E4850"/>
      <c r="F4850"/>
      <c r="G4850"/>
      <c r="H4850"/>
      <c r="I4850"/>
      <c r="J4850"/>
      <c r="K4850"/>
    </row>
    <row r="4851" spans="1:11" ht="15">
      <c r="A4851"/>
      <c r="B4851"/>
      <c r="C4851"/>
      <c r="D4851"/>
      <c r="E4851"/>
      <c r="F4851"/>
      <c r="G4851"/>
      <c r="H4851"/>
      <c r="I4851"/>
      <c r="J4851"/>
      <c r="K4851"/>
    </row>
    <row r="4852" spans="1:11" ht="15">
      <c r="A4852"/>
      <c r="B4852"/>
      <c r="C4852"/>
      <c r="D4852"/>
      <c r="E4852"/>
      <c r="F4852"/>
      <c r="G4852"/>
      <c r="H4852"/>
      <c r="I4852"/>
      <c r="J4852"/>
      <c r="K4852"/>
    </row>
    <row r="4853" spans="1:11" ht="15">
      <c r="A4853"/>
      <c r="B4853"/>
      <c r="C4853"/>
      <c r="D4853"/>
      <c r="E4853"/>
      <c r="F4853"/>
      <c r="G4853"/>
      <c r="H4853"/>
      <c r="I4853"/>
      <c r="J4853"/>
      <c r="K4853"/>
    </row>
    <row r="4854" spans="1:11" ht="15">
      <c r="A4854"/>
      <c r="B4854"/>
      <c r="C4854"/>
      <c r="D4854"/>
      <c r="E4854"/>
      <c r="F4854"/>
      <c r="G4854"/>
      <c r="H4854"/>
      <c r="I4854"/>
      <c r="J4854"/>
      <c r="K4854"/>
    </row>
    <row r="4855" spans="1:11" ht="15">
      <c r="A4855"/>
      <c r="B4855"/>
      <c r="C4855"/>
      <c r="D4855"/>
      <c r="E4855"/>
      <c r="F4855"/>
      <c r="G4855"/>
      <c r="H4855"/>
      <c r="I4855"/>
      <c r="J4855"/>
      <c r="K4855"/>
    </row>
    <row r="4856" spans="1:11" ht="15">
      <c r="A4856"/>
      <c r="B4856"/>
      <c r="C4856"/>
      <c r="D4856"/>
      <c r="E4856"/>
      <c r="F4856"/>
      <c r="G4856"/>
      <c r="H4856"/>
      <c r="I4856"/>
      <c r="J4856"/>
      <c r="K4856"/>
    </row>
    <row r="4857" spans="1:11" ht="15">
      <c r="A4857"/>
      <c r="B4857"/>
      <c r="C4857"/>
      <c r="D4857"/>
      <c r="E4857"/>
      <c r="F4857"/>
      <c r="G4857"/>
      <c r="H4857"/>
      <c r="I4857"/>
      <c r="J4857"/>
      <c r="K4857"/>
    </row>
    <row r="4858" spans="1:11" ht="15">
      <c r="A4858"/>
      <c r="B4858"/>
      <c r="C4858"/>
      <c r="D4858"/>
      <c r="E4858"/>
      <c r="F4858"/>
      <c r="G4858"/>
      <c r="H4858"/>
      <c r="I4858"/>
      <c r="J4858"/>
      <c r="K4858"/>
    </row>
    <row r="4859" spans="1:11" ht="15">
      <c r="A4859"/>
      <c r="B4859"/>
      <c r="C4859"/>
      <c r="D4859"/>
      <c r="E4859"/>
      <c r="F4859"/>
      <c r="G4859"/>
      <c r="H4859"/>
      <c r="I4859"/>
      <c r="J4859"/>
      <c r="K4859"/>
    </row>
    <row r="4860" spans="1:11" ht="15">
      <c r="A4860"/>
      <c r="B4860"/>
      <c r="C4860"/>
      <c r="D4860"/>
      <c r="E4860"/>
      <c r="F4860"/>
      <c r="G4860"/>
      <c r="H4860"/>
      <c r="I4860"/>
      <c r="J4860"/>
      <c r="K4860"/>
    </row>
    <row r="4861" spans="1:11" ht="15">
      <c r="A4861"/>
      <c r="B4861"/>
      <c r="C4861"/>
      <c r="D4861"/>
      <c r="E4861"/>
      <c r="F4861"/>
      <c r="G4861"/>
      <c r="H4861"/>
      <c r="I4861"/>
      <c r="J4861"/>
      <c r="K4861"/>
    </row>
    <row r="4862" spans="1:11" ht="15">
      <c r="A4862"/>
      <c r="B4862"/>
      <c r="C4862"/>
      <c r="D4862"/>
      <c r="E4862"/>
      <c r="F4862"/>
      <c r="G4862"/>
      <c r="H4862"/>
      <c r="I4862"/>
      <c r="J4862"/>
      <c r="K4862"/>
    </row>
    <row r="4863" spans="1:11" ht="15">
      <c r="A4863"/>
      <c r="B4863"/>
      <c r="C4863"/>
      <c r="D4863"/>
      <c r="E4863"/>
      <c r="F4863"/>
      <c r="G4863"/>
      <c r="H4863"/>
      <c r="I4863"/>
      <c r="J4863"/>
      <c r="K4863"/>
    </row>
    <row r="4864" spans="1:11" ht="15">
      <c r="A4864"/>
      <c r="B4864"/>
      <c r="C4864"/>
      <c r="D4864"/>
      <c r="E4864"/>
      <c r="F4864"/>
      <c r="G4864"/>
      <c r="H4864"/>
      <c r="I4864"/>
      <c r="J4864"/>
      <c r="K4864"/>
    </row>
    <row r="4865" spans="1:11" ht="15">
      <c r="A4865"/>
      <c r="B4865"/>
      <c r="C4865"/>
      <c r="D4865"/>
      <c r="E4865"/>
      <c r="F4865"/>
      <c r="G4865"/>
      <c r="H4865"/>
      <c r="I4865"/>
      <c r="J4865"/>
      <c r="K4865"/>
    </row>
    <row r="4866" spans="1:11" ht="15">
      <c r="A4866"/>
      <c r="B4866"/>
      <c r="C4866"/>
      <c r="D4866"/>
      <c r="E4866"/>
      <c r="F4866"/>
      <c r="G4866"/>
      <c r="H4866"/>
      <c r="I4866"/>
      <c r="J4866"/>
      <c r="K4866"/>
    </row>
    <row r="4867" spans="1:11" ht="15">
      <c r="A4867"/>
      <c r="B4867"/>
      <c r="C4867"/>
      <c r="D4867"/>
      <c r="E4867"/>
      <c r="F4867"/>
      <c r="G4867"/>
      <c r="H4867"/>
      <c r="I4867"/>
      <c r="J4867"/>
      <c r="K4867"/>
    </row>
    <row r="4868" spans="1:11" ht="15">
      <c r="A4868"/>
      <c r="B4868"/>
      <c r="C4868"/>
      <c r="D4868"/>
      <c r="E4868"/>
      <c r="F4868"/>
      <c r="G4868"/>
      <c r="H4868"/>
      <c r="I4868"/>
      <c r="J4868"/>
      <c r="K4868"/>
    </row>
    <row r="4869" spans="1:11" ht="15">
      <c r="A4869"/>
      <c r="B4869"/>
      <c r="C4869"/>
      <c r="D4869"/>
      <c r="E4869"/>
      <c r="F4869"/>
      <c r="G4869"/>
      <c r="H4869"/>
      <c r="I4869"/>
      <c r="J4869"/>
      <c r="K4869"/>
    </row>
    <row r="4870" spans="1:11" ht="15">
      <c r="A4870"/>
      <c r="B4870"/>
      <c r="C4870"/>
      <c r="D4870"/>
      <c r="E4870"/>
      <c r="F4870"/>
      <c r="G4870"/>
      <c r="H4870"/>
      <c r="I4870"/>
      <c r="J4870"/>
      <c r="K4870"/>
    </row>
    <row r="4871" spans="1:11" ht="15">
      <c r="A4871"/>
      <c r="B4871"/>
      <c r="C4871"/>
      <c r="D4871"/>
      <c r="E4871"/>
      <c r="F4871"/>
      <c r="G4871"/>
      <c r="H4871"/>
      <c r="I4871"/>
      <c r="J4871"/>
      <c r="K4871"/>
    </row>
    <row r="4872" spans="1:11" ht="15">
      <c r="A4872"/>
      <c r="B4872"/>
      <c r="C4872"/>
      <c r="D4872"/>
      <c r="E4872"/>
      <c r="F4872"/>
      <c r="G4872"/>
      <c r="H4872"/>
      <c r="I4872"/>
      <c r="J4872"/>
      <c r="K4872"/>
    </row>
    <row r="4873" spans="1:11" ht="15">
      <c r="A4873"/>
      <c r="B4873"/>
      <c r="C4873"/>
      <c r="D4873"/>
      <c r="E4873"/>
      <c r="F4873"/>
      <c r="G4873"/>
      <c r="H4873"/>
      <c r="I4873"/>
      <c r="J4873"/>
      <c r="K4873"/>
    </row>
    <row r="4874" spans="1:11" ht="15">
      <c r="A4874"/>
      <c r="B4874"/>
      <c r="C4874"/>
      <c r="D4874"/>
      <c r="E4874"/>
      <c r="F4874"/>
      <c r="G4874"/>
      <c r="H4874"/>
      <c r="I4874"/>
      <c r="J4874"/>
      <c r="K4874"/>
    </row>
    <row r="4875" spans="1:11" ht="15">
      <c r="A4875"/>
      <c r="B4875"/>
      <c r="C4875"/>
      <c r="D4875"/>
      <c r="E4875"/>
      <c r="F4875"/>
      <c r="G4875"/>
      <c r="H4875"/>
      <c r="I4875"/>
      <c r="J4875"/>
      <c r="K4875"/>
    </row>
    <row r="4876" spans="1:11" ht="15">
      <c r="A4876"/>
      <c r="B4876"/>
      <c r="C4876"/>
      <c r="D4876"/>
      <c r="E4876"/>
      <c r="F4876"/>
      <c r="G4876"/>
      <c r="H4876"/>
      <c r="I4876"/>
      <c r="J4876"/>
      <c r="K4876"/>
    </row>
    <row r="4877" spans="1:11" ht="15">
      <c r="A4877"/>
      <c r="B4877"/>
      <c r="C4877"/>
      <c r="D4877"/>
      <c r="E4877"/>
      <c r="F4877"/>
      <c r="G4877"/>
      <c r="H4877"/>
      <c r="I4877"/>
      <c r="J4877"/>
      <c r="K4877"/>
    </row>
    <row r="4878" spans="1:11" ht="15">
      <c r="A4878"/>
      <c r="B4878"/>
      <c r="C4878"/>
      <c r="D4878"/>
      <c r="E4878"/>
      <c r="F4878"/>
      <c r="G4878"/>
      <c r="H4878"/>
      <c r="I4878"/>
      <c r="J4878"/>
      <c r="K4878"/>
    </row>
    <row r="4879" spans="1:11" ht="15">
      <c r="A4879"/>
      <c r="B4879"/>
      <c r="C4879"/>
      <c r="D4879"/>
      <c r="E4879"/>
      <c r="F4879"/>
      <c r="G4879"/>
      <c r="H4879"/>
      <c r="I4879"/>
      <c r="J4879"/>
      <c r="K4879"/>
    </row>
    <row r="4880" spans="1:11" ht="15">
      <c r="A4880"/>
      <c r="B4880"/>
      <c r="C4880"/>
      <c r="D4880"/>
      <c r="E4880"/>
      <c r="F4880"/>
      <c r="G4880"/>
      <c r="H4880"/>
      <c r="I4880"/>
      <c r="J4880"/>
      <c r="K4880"/>
    </row>
    <row r="4881" spans="1:11" ht="15">
      <c r="A4881"/>
      <c r="B4881"/>
      <c r="C4881"/>
      <c r="D4881"/>
      <c r="E4881"/>
      <c r="F4881"/>
      <c r="G4881"/>
      <c r="H4881"/>
      <c r="I4881"/>
      <c r="J4881"/>
      <c r="K4881"/>
    </row>
    <row r="4882" spans="1:11" ht="15">
      <c r="A4882"/>
      <c r="B4882"/>
      <c r="C4882"/>
      <c r="D4882"/>
      <c r="E4882"/>
      <c r="F4882"/>
      <c r="G4882"/>
      <c r="H4882"/>
      <c r="I4882"/>
      <c r="J4882"/>
      <c r="K4882"/>
    </row>
    <row r="4883" spans="1:11" ht="15">
      <c r="A4883"/>
      <c r="B4883"/>
      <c r="C4883"/>
      <c r="D4883"/>
      <c r="E4883"/>
      <c r="F4883"/>
      <c r="G4883"/>
      <c r="H4883"/>
      <c r="I4883"/>
      <c r="J4883"/>
      <c r="K4883"/>
    </row>
    <row r="4884" spans="1:11" ht="15">
      <c r="A4884"/>
      <c r="B4884"/>
      <c r="C4884"/>
      <c r="D4884"/>
      <c r="E4884"/>
      <c r="F4884"/>
      <c r="G4884"/>
      <c r="H4884"/>
      <c r="I4884"/>
      <c r="J4884"/>
      <c r="K4884"/>
    </row>
    <row r="4885" spans="1:11" ht="15">
      <c r="A4885"/>
      <c r="B4885"/>
      <c r="C4885"/>
      <c r="D4885"/>
      <c r="E4885"/>
      <c r="F4885"/>
      <c r="G4885"/>
      <c r="H4885"/>
      <c r="I4885"/>
      <c r="J4885"/>
      <c r="K4885"/>
    </row>
    <row r="4886" spans="1:11" ht="15">
      <c r="A4886"/>
      <c r="B4886"/>
      <c r="C4886"/>
      <c r="D4886"/>
      <c r="E4886"/>
      <c r="F4886"/>
      <c r="G4886"/>
      <c r="H4886"/>
      <c r="I4886"/>
      <c r="J4886"/>
      <c r="K4886"/>
    </row>
    <row r="4887" spans="1:11" ht="15">
      <c r="A4887"/>
      <c r="B4887"/>
      <c r="C4887"/>
      <c r="D4887"/>
      <c r="E4887"/>
      <c r="F4887"/>
      <c r="G4887"/>
      <c r="H4887"/>
      <c r="I4887"/>
      <c r="J4887"/>
      <c r="K4887"/>
    </row>
    <row r="4888" spans="1:11" ht="15">
      <c r="A4888"/>
      <c r="B4888"/>
      <c r="C4888"/>
      <c r="D4888"/>
      <c r="E4888"/>
      <c r="F4888"/>
      <c r="G4888"/>
      <c r="H4888"/>
      <c r="I4888"/>
      <c r="J4888"/>
      <c r="K4888"/>
    </row>
    <row r="4889" spans="1:11" ht="15">
      <c r="A4889"/>
      <c r="B4889"/>
      <c r="C4889"/>
      <c r="D4889"/>
      <c r="E4889"/>
      <c r="F4889"/>
      <c r="G4889"/>
      <c r="H4889"/>
      <c r="I4889"/>
      <c r="J4889"/>
      <c r="K4889"/>
    </row>
    <row r="4890" spans="1:11" ht="15">
      <c r="A4890"/>
      <c r="B4890"/>
      <c r="C4890"/>
      <c r="D4890"/>
      <c r="E4890"/>
      <c r="F4890"/>
      <c r="G4890"/>
      <c r="H4890"/>
      <c r="I4890"/>
      <c r="J4890"/>
      <c r="K4890"/>
    </row>
    <row r="4891" spans="1:11" ht="15">
      <c r="A4891"/>
      <c r="B4891"/>
      <c r="C4891"/>
      <c r="D4891"/>
      <c r="E4891"/>
      <c r="F4891"/>
      <c r="G4891"/>
      <c r="H4891"/>
      <c r="I4891"/>
      <c r="J4891"/>
      <c r="K4891"/>
    </row>
    <row r="4892" spans="1:11" ht="15">
      <c r="A4892"/>
      <c r="B4892"/>
      <c r="C4892"/>
      <c r="D4892"/>
      <c r="E4892"/>
      <c r="F4892"/>
      <c r="G4892"/>
      <c r="H4892"/>
      <c r="I4892"/>
      <c r="J4892"/>
      <c r="K4892"/>
    </row>
    <row r="4893" spans="1:11" ht="15">
      <c r="A4893"/>
      <c r="B4893"/>
      <c r="C4893"/>
      <c r="D4893"/>
      <c r="E4893"/>
      <c r="F4893"/>
      <c r="G4893"/>
      <c r="H4893"/>
      <c r="I4893"/>
      <c r="J4893"/>
      <c r="K4893"/>
    </row>
    <row r="4894" spans="1:11" ht="15">
      <c r="A4894"/>
      <c r="B4894"/>
      <c r="C4894"/>
      <c r="D4894"/>
      <c r="E4894"/>
      <c r="F4894"/>
      <c r="G4894"/>
      <c r="H4894"/>
      <c r="I4894"/>
      <c r="J4894"/>
      <c r="K4894"/>
    </row>
    <row r="4895" spans="1:11" ht="15">
      <c r="A4895"/>
      <c r="B4895"/>
      <c r="C4895"/>
      <c r="D4895"/>
      <c r="E4895"/>
      <c r="F4895"/>
      <c r="G4895"/>
      <c r="H4895"/>
      <c r="I4895"/>
      <c r="J4895"/>
      <c r="K4895"/>
    </row>
    <row r="4896" spans="1:11" ht="15">
      <c r="A4896"/>
      <c r="B4896"/>
      <c r="C4896"/>
      <c r="D4896"/>
      <c r="E4896"/>
      <c r="F4896"/>
      <c r="G4896"/>
      <c r="H4896"/>
      <c r="I4896"/>
      <c r="J4896"/>
      <c r="K4896"/>
    </row>
    <row r="4897" spans="1:11" ht="15">
      <c r="A4897"/>
      <c r="B4897"/>
      <c r="C4897"/>
      <c r="D4897"/>
      <c r="E4897"/>
      <c r="F4897"/>
      <c r="G4897"/>
      <c r="H4897"/>
      <c r="I4897"/>
      <c r="J4897"/>
      <c r="K4897"/>
    </row>
    <row r="4898" spans="1:11" ht="15">
      <c r="A4898"/>
      <c r="B4898"/>
      <c r="C4898"/>
      <c r="D4898"/>
      <c r="E4898"/>
      <c r="F4898"/>
      <c r="G4898"/>
      <c r="H4898"/>
      <c r="I4898"/>
      <c r="J4898"/>
      <c r="K4898"/>
    </row>
    <row r="4899" spans="1:11" ht="15">
      <c r="A4899"/>
      <c r="B4899"/>
      <c r="C4899"/>
      <c r="D4899"/>
      <c r="E4899"/>
      <c r="F4899"/>
      <c r="G4899"/>
      <c r="H4899"/>
      <c r="I4899"/>
      <c r="J4899"/>
      <c r="K4899"/>
    </row>
    <row r="4900" spans="1:11" ht="15">
      <c r="A4900"/>
      <c r="B4900"/>
      <c r="C4900"/>
      <c r="D4900"/>
      <c r="E4900"/>
      <c r="F4900"/>
      <c r="G4900"/>
      <c r="H4900"/>
      <c r="I4900"/>
      <c r="J4900"/>
      <c r="K4900"/>
    </row>
    <row r="4901" spans="1:11" ht="15">
      <c r="A4901"/>
      <c r="B4901"/>
      <c r="C4901"/>
      <c r="D4901"/>
      <c r="E4901"/>
      <c r="F4901"/>
      <c r="G4901"/>
      <c r="H4901"/>
      <c r="I4901"/>
      <c r="J4901"/>
      <c r="K4901"/>
    </row>
    <row r="4902" spans="1:11" ht="15">
      <c r="A4902"/>
      <c r="B4902"/>
      <c r="C4902"/>
      <c r="D4902"/>
      <c r="E4902"/>
      <c r="F4902"/>
      <c r="G4902"/>
      <c r="H4902"/>
      <c r="I4902"/>
      <c r="J4902"/>
      <c r="K4902"/>
    </row>
    <row r="4903" spans="1:11" ht="15">
      <c r="A4903"/>
      <c r="B4903"/>
      <c r="C4903"/>
      <c r="D4903"/>
      <c r="E4903"/>
      <c r="F4903"/>
      <c r="G4903"/>
      <c r="H4903"/>
      <c r="I4903"/>
      <c r="J4903"/>
      <c r="K4903"/>
    </row>
    <row r="4904" spans="1:11" ht="15">
      <c r="A4904"/>
      <c r="B4904"/>
      <c r="C4904"/>
      <c r="D4904"/>
      <c r="E4904"/>
      <c r="F4904"/>
      <c r="G4904"/>
      <c r="H4904"/>
      <c r="I4904"/>
      <c r="J4904"/>
      <c r="K4904"/>
    </row>
    <row r="4905" spans="1:11" ht="15">
      <c r="A4905"/>
      <c r="B4905"/>
      <c r="C4905"/>
      <c r="D4905"/>
      <c r="E4905"/>
      <c r="F4905"/>
      <c r="G4905"/>
      <c r="H4905"/>
      <c r="I4905"/>
      <c r="J4905"/>
      <c r="K4905"/>
    </row>
    <row r="4906" spans="1:11" ht="15">
      <c r="A4906"/>
      <c r="B4906"/>
      <c r="C4906"/>
      <c r="D4906"/>
      <c r="E4906"/>
      <c r="F4906"/>
      <c r="G4906"/>
      <c r="H4906"/>
      <c r="I4906"/>
      <c r="J4906"/>
      <c r="K4906"/>
    </row>
    <row r="4907" spans="1:11" ht="15">
      <c r="A4907"/>
      <c r="B4907"/>
      <c r="C4907"/>
      <c r="D4907"/>
      <c r="E4907"/>
      <c r="F4907"/>
      <c r="G4907"/>
      <c r="H4907"/>
      <c r="I4907"/>
      <c r="J4907"/>
      <c r="K4907"/>
    </row>
    <row r="4908" spans="1:11" ht="15">
      <c r="A4908"/>
      <c r="B4908"/>
      <c r="C4908"/>
      <c r="D4908"/>
      <c r="E4908"/>
      <c r="F4908"/>
      <c r="G4908"/>
      <c r="H4908"/>
      <c r="I4908"/>
      <c r="J4908"/>
      <c r="K4908"/>
    </row>
    <row r="4909" spans="1:11" ht="15">
      <c r="A4909"/>
      <c r="B4909"/>
      <c r="C4909"/>
      <c r="D4909"/>
      <c r="E4909"/>
      <c r="F4909"/>
      <c r="G4909"/>
      <c r="H4909"/>
      <c r="I4909"/>
      <c r="J4909"/>
      <c r="K4909"/>
    </row>
    <row r="4910" spans="1:11" ht="15">
      <c r="A4910"/>
      <c r="B4910"/>
      <c r="C4910"/>
      <c r="D4910"/>
      <c r="E4910"/>
      <c r="F4910"/>
      <c r="G4910"/>
      <c r="H4910"/>
      <c r="I4910"/>
      <c r="J4910"/>
      <c r="K4910"/>
    </row>
    <row r="4911" spans="1:11" ht="15">
      <c r="A4911"/>
      <c r="B4911"/>
      <c r="C4911"/>
      <c r="D4911"/>
      <c r="E4911"/>
      <c r="F4911"/>
      <c r="G4911"/>
      <c r="H4911"/>
      <c r="I4911"/>
      <c r="J4911"/>
      <c r="K4911"/>
    </row>
    <row r="4912" spans="1:11" ht="15">
      <c r="A4912"/>
      <c r="B4912"/>
      <c r="C4912"/>
      <c r="D4912"/>
      <c r="E4912"/>
      <c r="F4912"/>
      <c r="G4912"/>
      <c r="H4912"/>
      <c r="I4912"/>
      <c r="J4912"/>
      <c r="K4912"/>
    </row>
    <row r="4913" spans="1:11" ht="15">
      <c r="A4913"/>
      <c r="B4913"/>
      <c r="C4913"/>
      <c r="D4913"/>
      <c r="E4913"/>
      <c r="F4913"/>
      <c r="G4913"/>
      <c r="H4913"/>
      <c r="I4913"/>
      <c r="J4913"/>
      <c r="K4913"/>
    </row>
    <row r="4914" spans="1:11" ht="15">
      <c r="A4914"/>
      <c r="B4914"/>
      <c r="C4914"/>
      <c r="D4914"/>
      <c r="E4914"/>
      <c r="F4914"/>
      <c r="G4914"/>
      <c r="H4914"/>
      <c r="I4914"/>
      <c r="J4914"/>
      <c r="K4914"/>
    </row>
    <row r="4915" spans="1:11" ht="15">
      <c r="A4915"/>
      <c r="B4915"/>
      <c r="C4915"/>
      <c r="D4915"/>
      <c r="E4915"/>
      <c r="F4915"/>
      <c r="G4915"/>
      <c r="H4915"/>
      <c r="I4915"/>
      <c r="J4915"/>
      <c r="K4915"/>
    </row>
    <row r="4916" spans="1:11" ht="15">
      <c r="A4916"/>
      <c r="B4916"/>
      <c r="C4916"/>
      <c r="D4916"/>
      <c r="E4916"/>
      <c r="F4916"/>
      <c r="G4916"/>
      <c r="H4916"/>
      <c r="I4916"/>
      <c r="J4916"/>
      <c r="K4916"/>
    </row>
    <row r="4917" spans="1:11" ht="15">
      <c r="A4917"/>
      <c r="B4917"/>
      <c r="C4917"/>
      <c r="D4917"/>
      <c r="E4917"/>
      <c r="F4917"/>
      <c r="G4917"/>
      <c r="H4917"/>
      <c r="I4917"/>
      <c r="J4917"/>
      <c r="K4917"/>
    </row>
    <row r="4918" spans="1:11" ht="15">
      <c r="A4918"/>
      <c r="B4918"/>
      <c r="C4918"/>
      <c r="D4918"/>
      <c r="E4918"/>
      <c r="F4918"/>
      <c r="G4918"/>
      <c r="H4918"/>
      <c r="I4918"/>
      <c r="J4918"/>
      <c r="K4918"/>
    </row>
    <row r="4919" spans="1:11" ht="15">
      <c r="A4919"/>
      <c r="B4919"/>
      <c r="C4919"/>
      <c r="D4919"/>
      <c r="E4919"/>
      <c r="F4919"/>
      <c r="G4919"/>
      <c r="H4919"/>
      <c r="I4919"/>
      <c r="J4919"/>
      <c r="K4919"/>
    </row>
    <row r="4920" spans="1:11" ht="15">
      <c r="A4920"/>
      <c r="B4920"/>
      <c r="C4920"/>
      <c r="D4920"/>
      <c r="E4920"/>
      <c r="F4920"/>
      <c r="G4920"/>
      <c r="H4920"/>
      <c r="I4920"/>
      <c r="J4920"/>
      <c r="K4920"/>
    </row>
    <row r="4921" spans="1:11" ht="15">
      <c r="A4921"/>
      <c r="B4921"/>
      <c r="C4921"/>
      <c r="D4921"/>
      <c r="E4921"/>
      <c r="F4921"/>
      <c r="G4921"/>
      <c r="H4921"/>
      <c r="I4921"/>
      <c r="J4921"/>
      <c r="K4921"/>
    </row>
    <row r="4922" spans="1:11" ht="15">
      <c r="A4922"/>
      <c r="B4922"/>
      <c r="C4922"/>
      <c r="D4922"/>
      <c r="E4922"/>
      <c r="F4922"/>
      <c r="G4922"/>
      <c r="H4922"/>
      <c r="I4922"/>
      <c r="J4922"/>
      <c r="K4922"/>
    </row>
    <row r="4923" spans="1:11" ht="15">
      <c r="A4923"/>
      <c r="B4923"/>
      <c r="C4923"/>
      <c r="D4923"/>
      <c r="E4923"/>
      <c r="F4923"/>
      <c r="G4923"/>
      <c r="H4923"/>
      <c r="I4923"/>
      <c r="J4923"/>
      <c r="K4923"/>
    </row>
    <row r="4924" spans="1:11" ht="15">
      <c r="A4924"/>
      <c r="B4924"/>
      <c r="C4924"/>
      <c r="D4924"/>
      <c r="E4924"/>
      <c r="F4924"/>
      <c r="G4924"/>
      <c r="H4924"/>
      <c r="I4924"/>
      <c r="J4924"/>
      <c r="K4924"/>
    </row>
    <row r="4925" spans="1:11" ht="15">
      <c r="A4925"/>
      <c r="B4925"/>
      <c r="C4925"/>
      <c r="D4925"/>
      <c r="E4925"/>
      <c r="F4925"/>
      <c r="G4925"/>
      <c r="H4925"/>
      <c r="I4925"/>
      <c r="J4925"/>
      <c r="K4925"/>
    </row>
    <row r="4926" spans="1:11" ht="15">
      <c r="A4926"/>
      <c r="B4926"/>
      <c r="C4926"/>
      <c r="D4926"/>
      <c r="E4926"/>
      <c r="F4926"/>
      <c r="G4926"/>
      <c r="H4926"/>
      <c r="I4926"/>
      <c r="J4926"/>
      <c r="K4926"/>
    </row>
    <row r="4927" spans="1:11" ht="15">
      <c r="A4927"/>
      <c r="B4927"/>
      <c r="C4927"/>
      <c r="D4927"/>
      <c r="E4927"/>
      <c r="F4927"/>
      <c r="G4927"/>
      <c r="H4927"/>
      <c r="I4927"/>
      <c r="J4927"/>
      <c r="K4927"/>
    </row>
    <row r="4928" spans="1:11" ht="15">
      <c r="A4928"/>
      <c r="B4928"/>
      <c r="C4928"/>
      <c r="D4928"/>
      <c r="E4928"/>
      <c r="F4928"/>
      <c r="G4928"/>
      <c r="H4928"/>
      <c r="I4928"/>
      <c r="J4928"/>
      <c r="K4928"/>
    </row>
    <row r="4929" spans="1:11" ht="15">
      <c r="A4929"/>
      <c r="B4929"/>
      <c r="C4929"/>
      <c r="D4929"/>
      <c r="E4929"/>
      <c r="F4929"/>
      <c r="G4929"/>
      <c r="H4929"/>
      <c r="I4929"/>
      <c r="J4929"/>
      <c r="K4929"/>
    </row>
    <row r="4930" spans="1:11" ht="15">
      <c r="A4930"/>
      <c r="B4930"/>
      <c r="C4930"/>
      <c r="D4930"/>
      <c r="E4930"/>
      <c r="F4930"/>
      <c r="G4930"/>
      <c r="H4930"/>
      <c r="I4930"/>
      <c r="J4930"/>
      <c r="K4930"/>
    </row>
    <row r="4931" spans="1:11" ht="15">
      <c r="A4931"/>
      <c r="B4931"/>
      <c r="C4931"/>
      <c r="D4931"/>
      <c r="E4931"/>
      <c r="F4931"/>
      <c r="G4931"/>
      <c r="H4931"/>
      <c r="I4931"/>
      <c r="J4931"/>
      <c r="K4931"/>
    </row>
    <row r="4932" spans="1:11" ht="15">
      <c r="A4932"/>
      <c r="B4932"/>
      <c r="C4932"/>
      <c r="D4932"/>
      <c r="E4932"/>
      <c r="F4932"/>
      <c r="G4932"/>
      <c r="H4932"/>
      <c r="I4932"/>
      <c r="J4932"/>
      <c r="K4932"/>
    </row>
    <row r="4933" spans="1:11" ht="15">
      <c r="A4933"/>
      <c r="B4933"/>
      <c r="C4933"/>
      <c r="D4933"/>
      <c r="E4933"/>
      <c r="F4933"/>
      <c r="G4933"/>
      <c r="H4933"/>
      <c r="I4933"/>
      <c r="J4933"/>
      <c r="K4933"/>
    </row>
    <row r="4934" spans="1:11" ht="15">
      <c r="A4934"/>
      <c r="B4934"/>
      <c r="C4934"/>
      <c r="D4934"/>
      <c r="E4934"/>
      <c r="F4934"/>
      <c r="G4934"/>
      <c r="H4934"/>
      <c r="I4934"/>
      <c r="J4934"/>
      <c r="K4934"/>
    </row>
    <row r="4935" spans="1:11" ht="15">
      <c r="A4935"/>
      <c r="B4935"/>
      <c r="C4935"/>
      <c r="D4935"/>
      <c r="E4935"/>
      <c r="F4935"/>
      <c r="G4935"/>
      <c r="H4935"/>
      <c r="I4935"/>
      <c r="J4935"/>
      <c r="K4935"/>
    </row>
    <row r="4936" spans="1:11" ht="15">
      <c r="A4936"/>
      <c r="B4936"/>
      <c r="C4936"/>
      <c r="D4936"/>
      <c r="E4936"/>
      <c r="F4936"/>
      <c r="G4936"/>
      <c r="H4936"/>
      <c r="I4936"/>
      <c r="J4936"/>
      <c r="K4936"/>
    </row>
    <row r="4937" spans="1:11" ht="15">
      <c r="A4937"/>
      <c r="B4937"/>
      <c r="C4937"/>
      <c r="D4937"/>
      <c r="E4937"/>
      <c r="F4937"/>
      <c r="G4937"/>
      <c r="H4937"/>
      <c r="I4937"/>
      <c r="J4937"/>
      <c r="K4937"/>
    </row>
    <row r="4938" spans="1:11" ht="15">
      <c r="A4938"/>
      <c r="B4938"/>
      <c r="C4938"/>
      <c r="D4938"/>
      <c r="E4938"/>
      <c r="F4938"/>
      <c r="G4938"/>
      <c r="H4938"/>
      <c r="I4938"/>
      <c r="J4938"/>
      <c r="K4938"/>
    </row>
    <row r="4939" spans="1:11" ht="15">
      <c r="A4939"/>
      <c r="B4939"/>
      <c r="C4939"/>
      <c r="D4939"/>
      <c r="E4939"/>
      <c r="F4939"/>
      <c r="G4939"/>
      <c r="H4939"/>
      <c r="I4939"/>
      <c r="J4939"/>
      <c r="K4939"/>
    </row>
    <row r="4940" spans="1:11" ht="15">
      <c r="A4940"/>
      <c r="B4940"/>
      <c r="C4940"/>
      <c r="D4940"/>
      <c r="E4940"/>
      <c r="F4940"/>
      <c r="G4940"/>
      <c r="H4940"/>
      <c r="I4940"/>
      <c r="J4940"/>
      <c r="K4940"/>
    </row>
    <row r="4941" spans="1:11" ht="15">
      <c r="A4941"/>
      <c r="B4941"/>
      <c r="C4941"/>
      <c r="D4941"/>
      <c r="E4941"/>
      <c r="F4941"/>
      <c r="G4941"/>
      <c r="H4941"/>
      <c r="I4941"/>
      <c r="J4941"/>
      <c r="K4941"/>
    </row>
    <row r="4942" spans="1:11" ht="15">
      <c r="A4942"/>
      <c r="B4942"/>
      <c r="C4942"/>
      <c r="D4942"/>
      <c r="E4942"/>
      <c r="F4942"/>
      <c r="G4942"/>
      <c r="H4942"/>
      <c r="I4942"/>
      <c r="J4942"/>
      <c r="K4942"/>
    </row>
    <row r="4943" spans="1:11" ht="15">
      <c r="A4943"/>
      <c r="B4943"/>
      <c r="C4943"/>
      <c r="D4943"/>
      <c r="E4943"/>
      <c r="F4943"/>
      <c r="G4943"/>
      <c r="H4943"/>
      <c r="I4943"/>
      <c r="J4943"/>
      <c r="K4943"/>
    </row>
    <row r="4944" spans="1:11" ht="15">
      <c r="A4944"/>
      <c r="B4944"/>
      <c r="C4944"/>
      <c r="D4944"/>
      <c r="E4944"/>
      <c r="F4944"/>
      <c r="G4944"/>
      <c r="H4944"/>
      <c r="I4944"/>
      <c r="J4944"/>
      <c r="K4944"/>
    </row>
    <row r="4945" spans="1:11" ht="15">
      <c r="A4945"/>
      <c r="B4945"/>
      <c r="C4945"/>
      <c r="D4945"/>
      <c r="E4945"/>
      <c r="F4945"/>
      <c r="G4945"/>
      <c r="H4945"/>
      <c r="I4945"/>
      <c r="J4945"/>
      <c r="K4945"/>
    </row>
    <row r="4946" spans="1:11" ht="15">
      <c r="A4946"/>
      <c r="B4946"/>
      <c r="C4946"/>
      <c r="D4946"/>
      <c r="E4946"/>
      <c r="F4946"/>
      <c r="G4946"/>
      <c r="H4946"/>
      <c r="I4946"/>
      <c r="J4946"/>
      <c r="K4946"/>
    </row>
    <row r="4947" spans="1:11" ht="15">
      <c r="A4947"/>
      <c r="B4947"/>
      <c r="C4947"/>
      <c r="D4947"/>
      <c r="E4947"/>
      <c r="F4947"/>
      <c r="G4947"/>
      <c r="H4947"/>
      <c r="I4947"/>
      <c r="J4947"/>
      <c r="K4947"/>
    </row>
    <row r="4948" spans="1:11" ht="15">
      <c r="A4948"/>
      <c r="B4948"/>
      <c r="C4948"/>
      <c r="D4948"/>
      <c r="E4948"/>
      <c r="F4948"/>
      <c r="G4948"/>
      <c r="H4948"/>
      <c r="I4948"/>
      <c r="J4948"/>
      <c r="K4948"/>
    </row>
    <row r="4949" spans="1:11" ht="15">
      <c r="A4949"/>
      <c r="B4949"/>
      <c r="C4949"/>
      <c r="D4949"/>
      <c r="E4949"/>
      <c r="F4949"/>
      <c r="G4949"/>
      <c r="H4949"/>
      <c r="I4949"/>
      <c r="J4949"/>
      <c r="K4949"/>
    </row>
    <row r="4950" spans="1:11" ht="15">
      <c r="A4950"/>
      <c r="B4950"/>
      <c r="C4950"/>
      <c r="D4950"/>
      <c r="E4950"/>
      <c r="F4950"/>
      <c r="G4950"/>
      <c r="H4950"/>
      <c r="I4950"/>
      <c r="J4950"/>
      <c r="K4950"/>
    </row>
    <row r="4951" spans="1:11" ht="15">
      <c r="A4951"/>
      <c r="B4951"/>
      <c r="C4951"/>
      <c r="D4951"/>
      <c r="E4951"/>
      <c r="F4951"/>
      <c r="G4951"/>
      <c r="H4951"/>
      <c r="I4951"/>
      <c r="J4951"/>
      <c r="K4951"/>
    </row>
    <row r="4952" spans="1:11" ht="15">
      <c r="A4952"/>
      <c r="B4952"/>
      <c r="C4952"/>
      <c r="D4952"/>
      <c r="E4952"/>
      <c r="F4952"/>
      <c r="G4952"/>
      <c r="H4952"/>
      <c r="I4952"/>
      <c r="J4952"/>
      <c r="K4952"/>
    </row>
    <row r="4953" spans="1:11" ht="15">
      <c r="A4953"/>
      <c r="B4953"/>
      <c r="C4953"/>
      <c r="D4953"/>
      <c r="E4953"/>
      <c r="F4953"/>
      <c r="G4953"/>
      <c r="H4953"/>
      <c r="I4953"/>
      <c r="J4953"/>
      <c r="K4953"/>
    </row>
    <row r="4954" spans="1:11" ht="15">
      <c r="A4954"/>
      <c r="B4954"/>
      <c r="C4954"/>
      <c r="D4954"/>
      <c r="E4954"/>
      <c r="F4954"/>
      <c r="G4954"/>
      <c r="H4954"/>
      <c r="I4954"/>
      <c r="J4954"/>
      <c r="K4954"/>
    </row>
    <row r="4955" spans="1:11" ht="15">
      <c r="A4955"/>
      <c r="B4955"/>
      <c r="C4955"/>
      <c r="D4955"/>
      <c r="E4955"/>
      <c r="F4955"/>
      <c r="G4955"/>
      <c r="H4955"/>
      <c r="I4955"/>
      <c r="J4955"/>
      <c r="K4955"/>
    </row>
    <row r="4956" spans="1:11" ht="15">
      <c r="A4956"/>
      <c r="B4956"/>
      <c r="C4956"/>
      <c r="D4956"/>
      <c r="E4956"/>
      <c r="F4956"/>
      <c r="G4956"/>
      <c r="H4956"/>
      <c r="I4956"/>
      <c r="J4956"/>
      <c r="K4956"/>
    </row>
    <row r="4957" spans="1:11" ht="15">
      <c r="A4957"/>
      <c r="B4957"/>
      <c r="C4957"/>
      <c r="D4957"/>
      <c r="E4957"/>
      <c r="F4957"/>
      <c r="G4957"/>
      <c r="H4957"/>
      <c r="I4957"/>
      <c r="J4957"/>
      <c r="K4957"/>
    </row>
    <row r="4958" spans="1:11" ht="15">
      <c r="A4958"/>
      <c r="B4958"/>
      <c r="C4958"/>
      <c r="D4958"/>
      <c r="E4958"/>
      <c r="F4958"/>
      <c r="G4958"/>
      <c r="H4958"/>
      <c r="I4958"/>
      <c r="J4958"/>
      <c r="K4958"/>
    </row>
    <row r="4959" spans="1:11" ht="15">
      <c r="A4959"/>
      <c r="B4959"/>
      <c r="C4959"/>
      <c r="D4959"/>
      <c r="E4959"/>
      <c r="F4959"/>
      <c r="G4959"/>
      <c r="H4959"/>
      <c r="I4959"/>
      <c r="J4959"/>
      <c r="K4959"/>
    </row>
    <row r="4960" spans="1:11" ht="15">
      <c r="A4960"/>
      <c r="B4960"/>
      <c r="C4960"/>
      <c r="D4960"/>
      <c r="E4960"/>
      <c r="F4960"/>
      <c r="G4960"/>
      <c r="H4960"/>
      <c r="I4960"/>
      <c r="J4960"/>
      <c r="K4960"/>
    </row>
    <row r="4961" spans="1:11" ht="15">
      <c r="A4961"/>
      <c r="B4961"/>
      <c r="C4961"/>
      <c r="D4961"/>
      <c r="E4961"/>
      <c r="F4961"/>
      <c r="G4961"/>
      <c r="H4961"/>
      <c r="I4961"/>
      <c r="J4961"/>
      <c r="K4961"/>
    </row>
    <row r="4962" spans="1:11" ht="15">
      <c r="A4962"/>
      <c r="B4962"/>
      <c r="C4962"/>
      <c r="D4962"/>
      <c r="E4962"/>
      <c r="F4962"/>
      <c r="G4962"/>
      <c r="H4962"/>
      <c r="I4962"/>
      <c r="J4962"/>
      <c r="K4962"/>
    </row>
    <row r="4963" spans="1:11" ht="15">
      <c r="A4963"/>
      <c r="B4963"/>
      <c r="C4963"/>
      <c r="D4963"/>
      <c r="E4963"/>
      <c r="F4963"/>
      <c r="G4963"/>
      <c r="H4963"/>
      <c r="I4963"/>
      <c r="J4963"/>
      <c r="K4963"/>
    </row>
    <row r="4964" spans="1:11" ht="15">
      <c r="A4964"/>
      <c r="B4964"/>
      <c r="C4964"/>
      <c r="D4964"/>
      <c r="E4964"/>
      <c r="F4964"/>
      <c r="G4964"/>
      <c r="H4964"/>
      <c r="I4964"/>
      <c r="J4964"/>
      <c r="K4964"/>
    </row>
    <row r="4965" spans="1:11" ht="15">
      <c r="A4965"/>
      <c r="B4965"/>
      <c r="C4965"/>
      <c r="D4965"/>
      <c r="E4965"/>
      <c r="F4965"/>
      <c r="G4965"/>
      <c r="H4965"/>
      <c r="I4965"/>
      <c r="J4965"/>
      <c r="K4965"/>
    </row>
    <row r="4966" spans="1:11" ht="15">
      <c r="A4966"/>
      <c r="B4966"/>
      <c r="C4966"/>
      <c r="D4966"/>
      <c r="E4966"/>
      <c r="F4966"/>
      <c r="G4966"/>
      <c r="H4966"/>
      <c r="I4966"/>
      <c r="J4966"/>
      <c r="K4966"/>
    </row>
    <row r="4967" spans="1:11" ht="15">
      <c r="A4967"/>
      <c r="B4967"/>
      <c r="C4967"/>
      <c r="D4967"/>
      <c r="E4967"/>
      <c r="F4967"/>
      <c r="G4967"/>
      <c r="H4967"/>
      <c r="I4967"/>
      <c r="J4967"/>
      <c r="K4967"/>
    </row>
    <row r="4968" spans="1:11" ht="15">
      <c r="A4968"/>
      <c r="B4968"/>
      <c r="C4968"/>
      <c r="D4968"/>
      <c r="E4968"/>
      <c r="F4968"/>
      <c r="G4968"/>
      <c r="H4968"/>
      <c r="I4968"/>
      <c r="J4968"/>
      <c r="K4968"/>
    </row>
    <row r="4969" spans="1:11" ht="15">
      <c r="A4969"/>
      <c r="B4969"/>
      <c r="C4969"/>
      <c r="D4969"/>
      <c r="E4969"/>
      <c r="F4969"/>
      <c r="G4969"/>
      <c r="H4969"/>
      <c r="I4969"/>
      <c r="J4969"/>
      <c r="K4969"/>
    </row>
    <row r="4970" spans="1:11" ht="15">
      <c r="A4970"/>
      <c r="B4970"/>
      <c r="C4970"/>
      <c r="D4970"/>
      <c r="E4970"/>
      <c r="F4970"/>
      <c r="G4970"/>
      <c r="H4970"/>
      <c r="I4970"/>
      <c r="J4970"/>
      <c r="K4970"/>
    </row>
    <row r="4971" spans="1:11" ht="15">
      <c r="A4971"/>
      <c r="B4971"/>
      <c r="C4971"/>
      <c r="D4971"/>
      <c r="E4971"/>
      <c r="F4971"/>
      <c r="G4971"/>
      <c r="H4971"/>
      <c r="I4971"/>
      <c r="J4971"/>
      <c r="K4971"/>
    </row>
    <row r="4972" spans="1:11" ht="15">
      <c r="A4972"/>
      <c r="B4972"/>
      <c r="C4972"/>
      <c r="D4972"/>
      <c r="E4972"/>
      <c r="F4972"/>
      <c r="G4972"/>
      <c r="H4972"/>
      <c r="I4972"/>
      <c r="J4972"/>
      <c r="K4972"/>
    </row>
    <row r="4973" spans="1:11" ht="15">
      <c r="A4973"/>
      <c r="B4973"/>
      <c r="C4973"/>
      <c r="D4973"/>
      <c r="E4973"/>
      <c r="F4973"/>
      <c r="G4973"/>
      <c r="H4973"/>
      <c r="I4973"/>
      <c r="J4973"/>
      <c r="K4973"/>
    </row>
    <row r="4974" spans="1:11" ht="15">
      <c r="A4974"/>
      <c r="B4974"/>
      <c r="C4974"/>
      <c r="D4974"/>
      <c r="E4974"/>
      <c r="F4974"/>
      <c r="G4974"/>
      <c r="H4974"/>
      <c r="I4974"/>
      <c r="J4974"/>
      <c r="K4974"/>
    </row>
    <row r="4975" spans="1:11" ht="15">
      <c r="A4975"/>
      <c r="B4975"/>
      <c r="C4975"/>
      <c r="D4975"/>
      <c r="E4975"/>
      <c r="F4975"/>
      <c r="G4975"/>
      <c r="H4975"/>
      <c r="I4975"/>
      <c r="J4975"/>
      <c r="K4975"/>
    </row>
    <row r="4976" spans="1:11" ht="15">
      <c r="A4976"/>
      <c r="B4976"/>
      <c r="C4976"/>
      <c r="D4976"/>
      <c r="E4976"/>
      <c r="F4976"/>
      <c r="G4976"/>
      <c r="H4976"/>
      <c r="I4976"/>
      <c r="J4976"/>
      <c r="K4976"/>
    </row>
    <row r="4977" spans="1:11" ht="15">
      <c r="A4977"/>
      <c r="B4977"/>
      <c r="C4977"/>
      <c r="D4977"/>
      <c r="E4977"/>
      <c r="F4977"/>
      <c r="G4977"/>
      <c r="H4977"/>
      <c r="I4977"/>
      <c r="J4977"/>
      <c r="K4977"/>
    </row>
    <row r="4978" spans="1:11" ht="15">
      <c r="A4978"/>
      <c r="B4978"/>
      <c r="C4978"/>
      <c r="D4978"/>
      <c r="E4978"/>
      <c r="F4978"/>
      <c r="G4978"/>
      <c r="H4978"/>
      <c r="I4978"/>
      <c r="J4978"/>
      <c r="K4978"/>
    </row>
    <row r="4979" spans="1:11" ht="15">
      <c r="A4979"/>
      <c r="B4979"/>
      <c r="C4979"/>
      <c r="D4979"/>
      <c r="E4979"/>
      <c r="F4979"/>
      <c r="G4979"/>
      <c r="H4979"/>
      <c r="I4979"/>
      <c r="J4979"/>
      <c r="K4979"/>
    </row>
    <row r="4980" spans="1:11" ht="15">
      <c r="A4980"/>
      <c r="B4980"/>
      <c r="C4980"/>
      <c r="D4980"/>
      <c r="E4980"/>
      <c r="F4980"/>
      <c r="G4980"/>
      <c r="H4980"/>
      <c r="I4980"/>
      <c r="J4980"/>
      <c r="K4980"/>
    </row>
    <row r="4981" spans="1:11" ht="15">
      <c r="A4981"/>
      <c r="B4981"/>
      <c r="C4981"/>
      <c r="D4981"/>
      <c r="E4981"/>
      <c r="F4981"/>
      <c r="G4981"/>
      <c r="H4981"/>
      <c r="I4981"/>
      <c r="J4981"/>
      <c r="K4981"/>
    </row>
    <row r="4982" spans="1:11" ht="15">
      <c r="A4982"/>
      <c r="B4982"/>
      <c r="C4982"/>
      <c r="D4982"/>
      <c r="E4982"/>
      <c r="F4982"/>
      <c r="G4982"/>
      <c r="H4982"/>
      <c r="I4982"/>
      <c r="J4982"/>
      <c r="K4982"/>
    </row>
    <row r="4983" spans="1:11" ht="15">
      <c r="A4983"/>
      <c r="B4983"/>
      <c r="C4983"/>
      <c r="D4983"/>
      <c r="E4983"/>
      <c r="F4983"/>
      <c r="G4983"/>
      <c r="H4983"/>
      <c r="I4983"/>
      <c r="J4983"/>
      <c r="K4983"/>
    </row>
    <row r="4984" spans="1:11" ht="15">
      <c r="A4984"/>
      <c r="B4984"/>
      <c r="C4984"/>
      <c r="D4984"/>
      <c r="E4984"/>
      <c r="F4984"/>
      <c r="G4984"/>
      <c r="H4984"/>
      <c r="I4984"/>
      <c r="J4984"/>
      <c r="K4984"/>
    </row>
    <row r="4985" spans="1:11" ht="15">
      <c r="A4985"/>
      <c r="B4985"/>
      <c r="C4985"/>
      <c r="D4985"/>
      <c r="E4985"/>
      <c r="F4985"/>
      <c r="G4985"/>
      <c r="H4985"/>
      <c r="I4985"/>
      <c r="J4985"/>
      <c r="K4985"/>
    </row>
    <row r="4986" spans="1:11" ht="15">
      <c r="A4986"/>
      <c r="B4986"/>
      <c r="C4986"/>
      <c r="D4986"/>
      <c r="E4986"/>
      <c r="F4986"/>
      <c r="G4986"/>
      <c r="H4986"/>
      <c r="I4986"/>
      <c r="J4986"/>
      <c r="K4986"/>
    </row>
    <row r="4987" spans="1:11" ht="15">
      <c r="A4987"/>
      <c r="B4987"/>
      <c r="C4987"/>
      <c r="D4987"/>
      <c r="E4987"/>
      <c r="F4987"/>
      <c r="G4987"/>
      <c r="H4987"/>
      <c r="I4987"/>
      <c r="J4987"/>
      <c r="K4987"/>
    </row>
    <row r="4988" spans="1:11" ht="15">
      <c r="A4988"/>
      <c r="B4988"/>
      <c r="C4988"/>
      <c r="D4988"/>
      <c r="E4988"/>
      <c r="F4988"/>
      <c r="G4988"/>
      <c r="H4988"/>
      <c r="I4988"/>
      <c r="J4988"/>
      <c r="K4988"/>
    </row>
    <row r="4989" spans="1:11" ht="15">
      <c r="A4989"/>
      <c r="B4989"/>
      <c r="C4989"/>
      <c r="D4989"/>
      <c r="E4989"/>
      <c r="F4989"/>
      <c r="G4989"/>
      <c r="H4989"/>
      <c r="I4989"/>
      <c r="J4989"/>
      <c r="K4989"/>
    </row>
    <row r="4990" spans="1:11" ht="15">
      <c r="A4990"/>
      <c r="B4990"/>
      <c r="C4990"/>
      <c r="D4990"/>
      <c r="E4990"/>
      <c r="F4990"/>
      <c r="G4990"/>
      <c r="H4990"/>
      <c r="I4990"/>
      <c r="J4990"/>
      <c r="K4990"/>
    </row>
    <row r="4991" spans="1:11" ht="15">
      <c r="A4991"/>
      <c r="B4991"/>
      <c r="C4991"/>
      <c r="D4991"/>
      <c r="E4991"/>
      <c r="F4991"/>
      <c r="G4991"/>
      <c r="H4991"/>
      <c r="I4991"/>
      <c r="J4991"/>
      <c r="K4991"/>
    </row>
    <row r="4992" spans="1:11" ht="15">
      <c r="A4992"/>
      <c r="B4992"/>
      <c r="C4992"/>
      <c r="D4992"/>
      <c r="E4992"/>
      <c r="F4992"/>
      <c r="G4992"/>
      <c r="H4992"/>
      <c r="I4992"/>
      <c r="J4992"/>
      <c r="K4992"/>
    </row>
    <row r="4993" spans="1:11" ht="15">
      <c r="A4993"/>
      <c r="B4993"/>
      <c r="C4993"/>
      <c r="D4993"/>
      <c r="E4993"/>
      <c r="F4993"/>
      <c r="G4993"/>
      <c r="H4993"/>
      <c r="I4993"/>
      <c r="J4993"/>
      <c r="K4993"/>
    </row>
    <row r="4994" spans="1:11" ht="15">
      <c r="A4994"/>
      <c r="B4994"/>
      <c r="C4994"/>
      <c r="D4994"/>
      <c r="E4994"/>
      <c r="F4994"/>
      <c r="G4994"/>
      <c r="H4994"/>
      <c r="I4994"/>
      <c r="J4994"/>
      <c r="K4994"/>
    </row>
    <row r="4995" spans="1:11" ht="15">
      <c r="A4995"/>
      <c r="B4995"/>
      <c r="C4995"/>
      <c r="D4995"/>
      <c r="E4995"/>
      <c r="F4995"/>
      <c r="G4995"/>
      <c r="H4995"/>
      <c r="I4995"/>
      <c r="J4995"/>
      <c r="K4995"/>
    </row>
    <row r="4996" spans="1:11" ht="15">
      <c r="A4996"/>
      <c r="B4996"/>
      <c r="C4996"/>
      <c r="D4996"/>
      <c r="E4996"/>
      <c r="F4996"/>
      <c r="G4996"/>
      <c r="H4996"/>
      <c r="I4996"/>
      <c r="J4996"/>
      <c r="K4996"/>
    </row>
    <row r="4997" spans="1:11" ht="15">
      <c r="A4997"/>
      <c r="B4997"/>
      <c r="C4997"/>
      <c r="D4997"/>
      <c r="E4997"/>
      <c r="F4997"/>
      <c r="G4997"/>
      <c r="H4997"/>
      <c r="I4997"/>
      <c r="J4997"/>
      <c r="K4997"/>
    </row>
    <row r="4998" spans="1:11" ht="15">
      <c r="A4998"/>
      <c r="B4998"/>
      <c r="C4998"/>
      <c r="D4998"/>
      <c r="E4998"/>
      <c r="F4998"/>
      <c r="G4998"/>
      <c r="H4998"/>
      <c r="I4998"/>
      <c r="J4998"/>
      <c r="K4998"/>
    </row>
    <row r="4999" spans="1:11" ht="15">
      <c r="A4999"/>
      <c r="B4999"/>
      <c r="C4999"/>
      <c r="D4999"/>
      <c r="E4999"/>
      <c r="F4999"/>
      <c r="G4999"/>
      <c r="H4999"/>
      <c r="I4999"/>
      <c r="J4999"/>
      <c r="K4999"/>
    </row>
    <row r="5000" spans="1:11" ht="15">
      <c r="A5000"/>
      <c r="B5000"/>
      <c r="C5000"/>
      <c r="D5000"/>
      <c r="E5000"/>
      <c r="F5000"/>
      <c r="G5000"/>
      <c r="H5000"/>
      <c r="I5000"/>
      <c r="J5000"/>
      <c r="K5000"/>
    </row>
    <row r="5001" spans="1:11" ht="15">
      <c r="A5001"/>
      <c r="B5001"/>
      <c r="C5001"/>
      <c r="D5001"/>
      <c r="E5001"/>
      <c r="F5001"/>
      <c r="G5001"/>
      <c r="H5001"/>
      <c r="I5001"/>
      <c r="J5001"/>
      <c r="K5001"/>
    </row>
    <row r="5002" spans="1:11" ht="15">
      <c r="A5002"/>
      <c r="B5002"/>
      <c r="C5002"/>
      <c r="D5002"/>
      <c r="E5002"/>
      <c r="F5002"/>
      <c r="G5002"/>
      <c r="H5002"/>
      <c r="I5002"/>
      <c r="J5002"/>
      <c r="K5002"/>
    </row>
    <row r="5003" spans="1:11" ht="15">
      <c r="A5003"/>
      <c r="B5003"/>
      <c r="C5003"/>
      <c r="D5003"/>
      <c r="E5003"/>
      <c r="F5003"/>
      <c r="G5003"/>
      <c r="H5003"/>
      <c r="I5003"/>
      <c r="J5003"/>
      <c r="K5003"/>
    </row>
    <row r="5004" spans="1:11" ht="15">
      <c r="A5004"/>
      <c r="B5004"/>
      <c r="C5004"/>
      <c r="D5004"/>
      <c r="E5004"/>
      <c r="F5004"/>
      <c r="G5004"/>
      <c r="H5004"/>
      <c r="I5004"/>
      <c r="J5004"/>
      <c r="K5004"/>
    </row>
    <row r="5005" spans="1:11" ht="15">
      <c r="A5005"/>
      <c r="B5005"/>
      <c r="C5005"/>
      <c r="D5005"/>
      <c r="E5005"/>
      <c r="F5005"/>
      <c r="G5005"/>
      <c r="H5005"/>
      <c r="I5005"/>
      <c r="J5005"/>
      <c r="K5005"/>
    </row>
    <row r="5006" spans="1:11" ht="15">
      <c r="A5006"/>
      <c r="B5006"/>
      <c r="C5006"/>
      <c r="D5006"/>
      <c r="E5006"/>
      <c r="F5006"/>
      <c r="G5006"/>
      <c r="H5006"/>
      <c r="I5006"/>
      <c r="J5006"/>
      <c r="K5006"/>
    </row>
    <row r="5007" spans="1:11" ht="15">
      <c r="A5007"/>
      <c r="B5007"/>
      <c r="C5007"/>
      <c r="D5007"/>
      <c r="E5007"/>
      <c r="F5007"/>
      <c r="G5007"/>
      <c r="H5007"/>
      <c r="I5007"/>
      <c r="J5007"/>
      <c r="K5007"/>
    </row>
    <row r="5008" spans="1:11" ht="15">
      <c r="A5008"/>
      <c r="B5008"/>
      <c r="C5008"/>
      <c r="D5008"/>
      <c r="E5008"/>
      <c r="F5008"/>
      <c r="G5008"/>
      <c r="H5008"/>
      <c r="I5008"/>
      <c r="J5008"/>
      <c r="K5008"/>
    </row>
    <row r="5009" spans="1:11" ht="15">
      <c r="A5009"/>
      <c r="B5009"/>
      <c r="C5009"/>
      <c r="D5009"/>
      <c r="E5009"/>
      <c r="F5009"/>
      <c r="G5009"/>
      <c r="H5009"/>
      <c r="I5009"/>
      <c r="J5009"/>
      <c r="K5009"/>
    </row>
    <row r="5010" spans="1:11" ht="15">
      <c r="A5010"/>
      <c r="B5010"/>
      <c r="C5010"/>
      <c r="D5010"/>
      <c r="E5010"/>
      <c r="F5010"/>
      <c r="G5010"/>
      <c r="H5010"/>
      <c r="I5010"/>
      <c r="J5010"/>
      <c r="K5010"/>
    </row>
    <row r="5011" spans="1:11" ht="15">
      <c r="A5011"/>
      <c r="B5011"/>
      <c r="C5011"/>
      <c r="D5011"/>
      <c r="E5011"/>
      <c r="F5011"/>
      <c r="G5011"/>
      <c r="H5011"/>
      <c r="I5011"/>
      <c r="J5011"/>
      <c r="K5011"/>
    </row>
    <row r="5012" spans="1:11" ht="15">
      <c r="A5012"/>
      <c r="B5012"/>
      <c r="C5012"/>
      <c r="D5012"/>
      <c r="E5012"/>
      <c r="F5012"/>
      <c r="G5012"/>
      <c r="H5012"/>
      <c r="I5012"/>
      <c r="J5012"/>
      <c r="K5012"/>
    </row>
    <row r="5013" spans="1:11" ht="15">
      <c r="A5013"/>
      <c r="B5013"/>
      <c r="C5013"/>
      <c r="D5013"/>
      <c r="E5013"/>
      <c r="F5013"/>
      <c r="G5013"/>
      <c r="H5013"/>
      <c r="I5013"/>
      <c r="J5013"/>
      <c r="K5013"/>
    </row>
    <row r="5014" spans="1:11" ht="15">
      <c r="A5014"/>
      <c r="B5014"/>
      <c r="C5014"/>
      <c r="D5014"/>
      <c r="E5014"/>
      <c r="F5014"/>
      <c r="G5014"/>
      <c r="H5014"/>
      <c r="I5014"/>
      <c r="J5014"/>
      <c r="K5014"/>
    </row>
    <row r="5015" spans="1:11" ht="15">
      <c r="A5015"/>
      <c r="B5015"/>
      <c r="C5015"/>
      <c r="D5015"/>
      <c r="E5015"/>
      <c r="F5015"/>
      <c r="G5015"/>
      <c r="H5015"/>
      <c r="I5015"/>
      <c r="J5015"/>
      <c r="K5015"/>
    </row>
    <row r="5016" spans="1:11" ht="15">
      <c r="A5016"/>
      <c r="B5016"/>
      <c r="C5016"/>
      <c r="D5016"/>
      <c r="E5016"/>
      <c r="F5016"/>
      <c r="G5016"/>
      <c r="H5016"/>
      <c r="I5016"/>
      <c r="J5016"/>
      <c r="K5016"/>
    </row>
    <row r="5017" spans="1:11" ht="15">
      <c r="A5017"/>
      <c r="B5017"/>
      <c r="C5017"/>
      <c r="D5017"/>
      <c r="E5017"/>
      <c r="F5017"/>
      <c r="G5017"/>
      <c r="H5017"/>
      <c r="I5017"/>
      <c r="J5017"/>
      <c r="K5017"/>
    </row>
    <row r="5018" spans="1:11" ht="15">
      <c r="A5018"/>
      <c r="B5018"/>
      <c r="C5018"/>
      <c r="D5018"/>
      <c r="E5018"/>
      <c r="F5018"/>
      <c r="G5018"/>
      <c r="H5018"/>
      <c r="I5018"/>
      <c r="J5018"/>
      <c r="K5018"/>
    </row>
    <row r="5019" spans="1:11" ht="15">
      <c r="A5019"/>
      <c r="B5019"/>
      <c r="C5019"/>
      <c r="D5019"/>
      <c r="E5019"/>
      <c r="F5019"/>
      <c r="G5019"/>
      <c r="H5019"/>
      <c r="I5019"/>
      <c r="J5019"/>
      <c r="K5019"/>
    </row>
    <row r="5020" spans="1:11" ht="15">
      <c r="A5020"/>
      <c r="B5020"/>
      <c r="C5020"/>
      <c r="D5020"/>
      <c r="E5020"/>
      <c r="F5020"/>
      <c r="G5020"/>
      <c r="H5020"/>
      <c r="I5020"/>
      <c r="J5020"/>
      <c r="K5020"/>
    </row>
    <row r="5021" spans="1:11" ht="15">
      <c r="A5021"/>
      <c r="B5021"/>
      <c r="C5021"/>
      <c r="D5021"/>
      <c r="E5021"/>
      <c r="F5021"/>
      <c r="G5021"/>
      <c r="H5021"/>
      <c r="I5021"/>
      <c r="J5021"/>
      <c r="K5021"/>
    </row>
    <row r="5022" spans="1:11" ht="15">
      <c r="A5022"/>
      <c r="B5022"/>
      <c r="C5022"/>
      <c r="D5022"/>
      <c r="E5022"/>
      <c r="F5022"/>
      <c r="G5022"/>
      <c r="H5022"/>
      <c r="I5022"/>
      <c r="J5022"/>
      <c r="K5022"/>
    </row>
    <row r="5023" spans="1:11" ht="15">
      <c r="A5023"/>
      <c r="B5023"/>
      <c r="C5023"/>
      <c r="D5023"/>
      <c r="E5023"/>
      <c r="F5023"/>
      <c r="G5023"/>
      <c r="H5023"/>
      <c r="I5023"/>
      <c r="J5023"/>
      <c r="K5023"/>
    </row>
    <row r="5024" spans="1:11" ht="15">
      <c r="A5024"/>
      <c r="B5024"/>
      <c r="C5024"/>
      <c r="D5024"/>
      <c r="E5024"/>
      <c r="F5024"/>
      <c r="G5024"/>
      <c r="H5024"/>
      <c r="I5024"/>
      <c r="J5024"/>
      <c r="K5024"/>
    </row>
    <row r="5025" spans="1:11" ht="15">
      <c r="A5025"/>
      <c r="B5025"/>
      <c r="C5025"/>
      <c r="D5025"/>
      <c r="E5025"/>
      <c r="F5025"/>
      <c r="G5025"/>
      <c r="H5025"/>
      <c r="I5025"/>
      <c r="J5025"/>
      <c r="K5025"/>
    </row>
    <row r="5026" spans="1:11" ht="15">
      <c r="A5026"/>
      <c r="B5026"/>
      <c r="C5026"/>
      <c r="D5026"/>
      <c r="E5026"/>
      <c r="F5026"/>
      <c r="G5026"/>
      <c r="H5026"/>
      <c r="I5026"/>
      <c r="J5026"/>
      <c r="K5026"/>
    </row>
    <row r="5027" spans="1:11" ht="15">
      <c r="A5027"/>
      <c r="B5027"/>
      <c r="C5027"/>
      <c r="D5027"/>
      <c r="E5027"/>
      <c r="F5027"/>
      <c r="G5027"/>
      <c r="H5027"/>
      <c r="I5027"/>
      <c r="J5027"/>
      <c r="K5027"/>
    </row>
    <row r="5028" spans="1:11" ht="15">
      <c r="A5028"/>
      <c r="B5028"/>
      <c r="C5028"/>
      <c r="D5028"/>
      <c r="E5028"/>
      <c r="F5028"/>
      <c r="G5028"/>
      <c r="H5028"/>
      <c r="I5028"/>
      <c r="J5028"/>
      <c r="K5028"/>
    </row>
    <row r="5029" spans="1:11" ht="15">
      <c r="A5029"/>
      <c r="B5029"/>
      <c r="C5029"/>
      <c r="D5029"/>
      <c r="E5029"/>
      <c r="F5029"/>
      <c r="G5029"/>
      <c r="H5029"/>
      <c r="I5029"/>
      <c r="J5029"/>
      <c r="K5029"/>
    </row>
    <row r="5030" spans="1:11" ht="15">
      <c r="A5030"/>
      <c r="B5030"/>
      <c r="C5030"/>
      <c r="D5030"/>
      <c r="E5030"/>
      <c r="F5030"/>
      <c r="G5030"/>
      <c r="H5030"/>
      <c r="I5030"/>
      <c r="J5030"/>
      <c r="K5030"/>
    </row>
    <row r="5031" spans="1:11" ht="15">
      <c r="A5031"/>
      <c r="B5031"/>
      <c r="C5031"/>
      <c r="D5031"/>
      <c r="E5031"/>
      <c r="F5031"/>
      <c r="G5031"/>
      <c r="H5031"/>
      <c r="I5031"/>
      <c r="J5031"/>
      <c r="K5031"/>
    </row>
    <row r="5032" spans="1:11" ht="15">
      <c r="A5032"/>
      <c r="B5032"/>
      <c r="C5032"/>
      <c r="D5032"/>
      <c r="E5032"/>
      <c r="F5032"/>
      <c r="G5032"/>
      <c r="H5032"/>
      <c r="I5032"/>
      <c r="J5032"/>
      <c r="K5032"/>
    </row>
    <row r="5033" spans="1:11" ht="15">
      <c r="A5033"/>
      <c r="B5033"/>
      <c r="C5033"/>
      <c r="D5033"/>
      <c r="E5033"/>
      <c r="F5033"/>
      <c r="G5033"/>
      <c r="H5033"/>
      <c r="I5033"/>
      <c r="J5033"/>
      <c r="K5033"/>
    </row>
    <row r="5034" spans="1:11" ht="15">
      <c r="A5034"/>
      <c r="B5034"/>
      <c r="C5034"/>
      <c r="D5034"/>
      <c r="E5034"/>
      <c r="F5034"/>
      <c r="G5034"/>
      <c r="H5034"/>
      <c r="I5034"/>
      <c r="J5034"/>
      <c r="K5034"/>
    </row>
    <row r="5035" spans="1:11" ht="15">
      <c r="A5035"/>
      <c r="B5035"/>
      <c r="C5035"/>
      <c r="D5035"/>
      <c r="E5035"/>
      <c r="F5035"/>
      <c r="G5035"/>
      <c r="H5035"/>
      <c r="I5035"/>
      <c r="J5035"/>
      <c r="K5035"/>
    </row>
    <row r="5036" spans="1:11" ht="15">
      <c r="A5036"/>
      <c r="B5036"/>
      <c r="C5036"/>
      <c r="D5036"/>
      <c r="E5036"/>
      <c r="F5036"/>
      <c r="G5036"/>
      <c r="H5036"/>
      <c r="I5036"/>
      <c r="J5036"/>
      <c r="K5036"/>
    </row>
    <row r="5037" spans="1:11" ht="15">
      <c r="A5037"/>
      <c r="B5037"/>
      <c r="C5037"/>
      <c r="D5037"/>
      <c r="E5037"/>
      <c r="F5037"/>
      <c r="G5037"/>
      <c r="H5037"/>
      <c r="I5037"/>
      <c r="J5037"/>
      <c r="K5037"/>
    </row>
    <row r="5038" spans="1:11" ht="15">
      <c r="A5038"/>
      <c r="B5038"/>
      <c r="C5038"/>
      <c r="D5038"/>
      <c r="E5038"/>
      <c r="F5038"/>
      <c r="G5038"/>
      <c r="H5038"/>
      <c r="I5038"/>
      <c r="J5038"/>
      <c r="K5038"/>
    </row>
    <row r="5039" spans="1:11" ht="15">
      <c r="A5039"/>
      <c r="B5039"/>
      <c r="C5039"/>
      <c r="D5039"/>
      <c r="E5039"/>
      <c r="F5039"/>
      <c r="G5039"/>
      <c r="H5039"/>
      <c r="I5039"/>
      <c r="J5039"/>
      <c r="K5039"/>
    </row>
    <row r="5040" spans="1:11" ht="15">
      <c r="A5040"/>
      <c r="B5040"/>
      <c r="C5040"/>
      <c r="D5040"/>
      <c r="E5040"/>
      <c r="F5040"/>
      <c r="G5040"/>
      <c r="H5040"/>
      <c r="I5040"/>
      <c r="J5040"/>
      <c r="K5040"/>
    </row>
    <row r="5041" spans="1:11" ht="15">
      <c r="A5041"/>
      <c r="B5041"/>
      <c r="C5041"/>
      <c r="D5041"/>
      <c r="E5041"/>
      <c r="F5041"/>
      <c r="G5041"/>
      <c r="H5041"/>
      <c r="I5041"/>
      <c r="J5041"/>
      <c r="K5041"/>
    </row>
    <row r="5042" spans="1:11" ht="15">
      <c r="A5042"/>
      <c r="B5042"/>
      <c r="C5042"/>
      <c r="D5042"/>
      <c r="E5042"/>
      <c r="F5042"/>
      <c r="G5042"/>
      <c r="H5042"/>
      <c r="I5042"/>
      <c r="J5042"/>
      <c r="K5042"/>
    </row>
    <row r="5043" spans="1:11" ht="15">
      <c r="A5043"/>
      <c r="B5043"/>
      <c r="C5043"/>
      <c r="D5043"/>
      <c r="E5043"/>
      <c r="F5043"/>
      <c r="G5043"/>
      <c r="H5043"/>
      <c r="I5043"/>
      <c r="J5043"/>
      <c r="K5043"/>
    </row>
    <row r="5044" spans="1:11" ht="15">
      <c r="A5044"/>
      <c r="B5044"/>
      <c r="C5044"/>
      <c r="D5044"/>
      <c r="E5044"/>
      <c r="F5044"/>
      <c r="G5044"/>
      <c r="H5044"/>
      <c r="I5044"/>
      <c r="J5044"/>
      <c r="K5044"/>
    </row>
    <row r="5045" spans="1:11" ht="15">
      <c r="A5045"/>
      <c r="B5045"/>
      <c r="C5045"/>
      <c r="D5045"/>
      <c r="E5045"/>
      <c r="F5045"/>
      <c r="G5045"/>
      <c r="H5045"/>
      <c r="I5045"/>
      <c r="J5045"/>
      <c r="K5045"/>
    </row>
    <row r="5046" spans="1:11" ht="15">
      <c r="A5046"/>
      <c r="B5046"/>
      <c r="C5046"/>
      <c r="D5046"/>
      <c r="E5046"/>
      <c r="F5046"/>
      <c r="G5046"/>
      <c r="H5046"/>
      <c r="I5046"/>
      <c r="J5046"/>
      <c r="K5046"/>
    </row>
    <row r="5047" spans="1:11" ht="15">
      <c r="A5047"/>
      <c r="B5047"/>
      <c r="C5047"/>
      <c r="D5047"/>
      <c r="E5047"/>
      <c r="F5047"/>
      <c r="G5047"/>
      <c r="H5047"/>
      <c r="I5047"/>
      <c r="J5047"/>
      <c r="K5047"/>
    </row>
    <row r="5048" spans="1:11" ht="15">
      <c r="A5048"/>
      <c r="B5048"/>
      <c r="C5048"/>
      <c r="D5048"/>
      <c r="E5048"/>
      <c r="F5048"/>
      <c r="G5048"/>
      <c r="H5048"/>
      <c r="I5048"/>
      <c r="J5048"/>
      <c r="K5048"/>
    </row>
    <row r="5049" spans="1:11" ht="15">
      <c r="A5049"/>
      <c r="B5049"/>
      <c r="C5049"/>
      <c r="D5049"/>
      <c r="E5049"/>
      <c r="F5049"/>
      <c r="G5049"/>
      <c r="H5049"/>
      <c r="I5049"/>
      <c r="J5049"/>
      <c r="K5049"/>
    </row>
    <row r="5050" spans="1:11" ht="15">
      <c r="A5050"/>
      <c r="B5050"/>
      <c r="C5050"/>
      <c r="D5050"/>
      <c r="E5050"/>
      <c r="F5050"/>
      <c r="G5050"/>
      <c r="H5050"/>
      <c r="I5050"/>
      <c r="J5050"/>
      <c r="K5050"/>
    </row>
    <row r="5051" spans="1:11" ht="15">
      <c r="A5051"/>
      <c r="B5051"/>
      <c r="C5051"/>
      <c r="D5051"/>
      <c r="E5051"/>
      <c r="F5051"/>
      <c r="G5051"/>
      <c r="H5051"/>
      <c r="I5051"/>
      <c r="J5051"/>
      <c r="K5051"/>
    </row>
    <row r="5052" spans="1:11" ht="15">
      <c r="A5052"/>
      <c r="B5052"/>
      <c r="C5052"/>
      <c r="D5052"/>
      <c r="E5052"/>
      <c r="F5052"/>
      <c r="G5052"/>
      <c r="H5052"/>
      <c r="I5052"/>
      <c r="J5052"/>
      <c r="K5052"/>
    </row>
    <row r="5053" spans="1:11" ht="15">
      <c r="A5053"/>
      <c r="B5053"/>
      <c r="C5053"/>
      <c r="D5053"/>
      <c r="E5053"/>
      <c r="F5053"/>
      <c r="G5053"/>
      <c r="H5053"/>
      <c r="I5053"/>
      <c r="J5053"/>
      <c r="K5053"/>
    </row>
    <row r="5054" spans="1:11" ht="15">
      <c r="A5054"/>
      <c r="B5054"/>
      <c r="C5054"/>
      <c r="D5054"/>
      <c r="E5054"/>
      <c r="F5054"/>
      <c r="G5054"/>
      <c r="H5054"/>
      <c r="I5054"/>
      <c r="J5054"/>
      <c r="K5054"/>
    </row>
    <row r="5055" spans="1:11" ht="15">
      <c r="A5055"/>
      <c r="B5055"/>
      <c r="C5055"/>
      <c r="D5055"/>
      <c r="E5055"/>
      <c r="F5055"/>
      <c r="G5055"/>
      <c r="H5055"/>
      <c r="I5055"/>
      <c r="J5055"/>
      <c r="K5055"/>
    </row>
    <row r="5056" spans="1:11" ht="15">
      <c r="A5056"/>
      <c r="B5056"/>
      <c r="C5056"/>
      <c r="D5056"/>
      <c r="E5056"/>
      <c r="F5056"/>
      <c r="G5056"/>
      <c r="H5056"/>
      <c r="I5056"/>
      <c r="J5056"/>
      <c r="K5056"/>
    </row>
    <row r="5057" spans="1:11" ht="15">
      <c r="A5057"/>
      <c r="B5057"/>
      <c r="C5057"/>
      <c r="D5057"/>
      <c r="E5057"/>
      <c r="F5057"/>
      <c r="G5057"/>
      <c r="H5057"/>
      <c r="I5057"/>
      <c r="J5057"/>
      <c r="K5057"/>
    </row>
    <row r="5058" spans="1:11" ht="15">
      <c r="A5058"/>
      <c r="B5058"/>
      <c r="C5058"/>
      <c r="D5058"/>
      <c r="E5058"/>
      <c r="F5058"/>
      <c r="G5058"/>
      <c r="H5058"/>
      <c r="I5058"/>
      <c r="J5058"/>
      <c r="K5058"/>
    </row>
    <row r="5059" spans="1:11" ht="15">
      <c r="A5059"/>
      <c r="B5059"/>
      <c r="C5059"/>
      <c r="D5059"/>
      <c r="E5059"/>
      <c r="F5059"/>
      <c r="G5059"/>
      <c r="H5059"/>
      <c r="I5059"/>
      <c r="J5059"/>
      <c r="K5059"/>
    </row>
    <row r="5060" spans="1:11" ht="15">
      <c r="A5060"/>
      <c r="B5060"/>
      <c r="C5060"/>
      <c r="D5060"/>
      <c r="E5060"/>
      <c r="F5060"/>
      <c r="G5060"/>
      <c r="H5060"/>
      <c r="I5060"/>
      <c r="J5060"/>
      <c r="K5060"/>
    </row>
    <row r="5061" spans="1:11" ht="15">
      <c r="A5061"/>
      <c r="B5061"/>
      <c r="C5061"/>
      <c r="D5061"/>
      <c r="E5061"/>
      <c r="F5061"/>
      <c r="G5061"/>
      <c r="H5061"/>
      <c r="I5061"/>
      <c r="J5061"/>
      <c r="K5061"/>
    </row>
    <row r="5062" spans="1:11" ht="15">
      <c r="A5062"/>
      <c r="B5062"/>
      <c r="C5062"/>
      <c r="D5062"/>
      <c r="E5062"/>
      <c r="F5062"/>
      <c r="G5062"/>
      <c r="H5062"/>
      <c r="I5062"/>
      <c r="J5062"/>
      <c r="K5062"/>
    </row>
    <row r="5063" spans="1:11" ht="15">
      <c r="A5063"/>
      <c r="B5063"/>
      <c r="C5063"/>
      <c r="D5063"/>
      <c r="E5063"/>
      <c r="F5063"/>
      <c r="G5063"/>
      <c r="H5063"/>
      <c r="I5063"/>
      <c r="J5063"/>
      <c r="K5063"/>
    </row>
    <row r="5064" spans="1:11" ht="15">
      <c r="A5064"/>
      <c r="B5064"/>
      <c r="C5064"/>
      <c r="D5064"/>
      <c r="E5064"/>
      <c r="F5064"/>
      <c r="G5064"/>
      <c r="H5064"/>
      <c r="I5064"/>
      <c r="J5064"/>
      <c r="K5064"/>
    </row>
    <row r="5065" spans="1:11" ht="15">
      <c r="A5065"/>
      <c r="B5065"/>
      <c r="C5065"/>
      <c r="D5065"/>
      <c r="E5065"/>
      <c r="F5065"/>
      <c r="G5065"/>
      <c r="H5065"/>
      <c r="I5065"/>
      <c r="J5065"/>
      <c r="K5065"/>
    </row>
    <row r="5066" spans="1:11" ht="15">
      <c r="A5066"/>
      <c r="B5066"/>
      <c r="C5066"/>
      <c r="D5066"/>
      <c r="E5066"/>
      <c r="F5066"/>
      <c r="G5066"/>
      <c r="H5066"/>
      <c r="I5066"/>
      <c r="J5066"/>
      <c r="K5066"/>
    </row>
    <row r="5067" spans="1:11" ht="15">
      <c r="A5067"/>
      <c r="B5067"/>
      <c r="C5067"/>
      <c r="D5067"/>
      <c r="E5067"/>
      <c r="F5067"/>
      <c r="G5067"/>
      <c r="H5067"/>
      <c r="I5067"/>
      <c r="J5067"/>
      <c r="K5067"/>
    </row>
    <row r="5068" spans="1:11" ht="15">
      <c r="A5068"/>
      <c r="B5068"/>
      <c r="C5068"/>
      <c r="D5068"/>
      <c r="E5068"/>
      <c r="F5068"/>
      <c r="G5068"/>
      <c r="H5068"/>
      <c r="I5068"/>
      <c r="J5068"/>
      <c r="K5068"/>
    </row>
    <row r="5069" spans="1:11" ht="15">
      <c r="A5069"/>
      <c r="B5069"/>
      <c r="C5069"/>
      <c r="D5069"/>
      <c r="E5069"/>
      <c r="F5069"/>
      <c r="G5069"/>
      <c r="H5069"/>
      <c r="I5069"/>
      <c r="J5069"/>
      <c r="K5069"/>
    </row>
    <row r="5070" spans="1:11" ht="15">
      <c r="A5070"/>
      <c r="B5070"/>
      <c r="C5070"/>
      <c r="D5070"/>
      <c r="E5070"/>
      <c r="F5070"/>
      <c r="G5070"/>
      <c r="H5070"/>
      <c r="I5070"/>
      <c r="J5070"/>
      <c r="K5070"/>
    </row>
    <row r="5071" spans="1:11" ht="15">
      <c r="A5071"/>
      <c r="B5071"/>
      <c r="C5071"/>
      <c r="D5071"/>
      <c r="E5071"/>
      <c r="F5071"/>
      <c r="G5071"/>
      <c r="H5071"/>
      <c r="I5071"/>
      <c r="J5071"/>
      <c r="K5071"/>
    </row>
    <row r="5072" spans="1:11" ht="15">
      <c r="A5072"/>
      <c r="B5072"/>
      <c r="C5072"/>
      <c r="D5072"/>
      <c r="E5072"/>
      <c r="F5072"/>
      <c r="G5072"/>
      <c r="H5072"/>
      <c r="I5072"/>
      <c r="J5072"/>
      <c r="K5072"/>
    </row>
    <row r="5073" spans="1:11" ht="15">
      <c r="A5073"/>
      <c r="B5073"/>
      <c r="C5073"/>
      <c r="D5073"/>
      <c r="E5073"/>
      <c r="F5073"/>
      <c r="G5073"/>
      <c r="H5073"/>
      <c r="I5073"/>
      <c r="J5073"/>
      <c r="K5073"/>
    </row>
    <row r="5074" spans="1:11" ht="15">
      <c r="A5074"/>
      <c r="B5074"/>
      <c r="C5074"/>
      <c r="D5074"/>
      <c r="E5074"/>
      <c r="F5074"/>
      <c r="G5074"/>
      <c r="H5074"/>
      <c r="I5074"/>
      <c r="J5074"/>
      <c r="K5074"/>
    </row>
    <row r="5075" spans="1:11" ht="15">
      <c r="A5075"/>
      <c r="B5075"/>
      <c r="C5075"/>
      <c r="D5075"/>
      <c r="E5075"/>
      <c r="F5075"/>
      <c r="G5075"/>
      <c r="H5075"/>
      <c r="I5075"/>
      <c r="J5075"/>
      <c r="K5075"/>
    </row>
    <row r="5076" spans="1:11" ht="15">
      <c r="A5076"/>
      <c r="B5076"/>
      <c r="C5076"/>
      <c r="D5076"/>
      <c r="E5076"/>
      <c r="F5076"/>
      <c r="G5076"/>
      <c r="H5076"/>
      <c r="I5076"/>
      <c r="J5076"/>
      <c r="K5076"/>
    </row>
    <row r="5077" spans="1:11" ht="15">
      <c r="A5077"/>
      <c r="B5077"/>
      <c r="C5077"/>
      <c r="D5077"/>
      <c r="E5077"/>
      <c r="F5077"/>
      <c r="G5077"/>
      <c r="H5077"/>
      <c r="I5077"/>
      <c r="J5077"/>
      <c r="K5077"/>
    </row>
    <row r="5078" spans="1:11" ht="15">
      <c r="A5078"/>
      <c r="B5078"/>
      <c r="C5078"/>
      <c r="D5078"/>
      <c r="E5078"/>
      <c r="F5078"/>
      <c r="G5078"/>
      <c r="H5078"/>
      <c r="I5078"/>
      <c r="J5078"/>
      <c r="K5078"/>
    </row>
    <row r="5079" spans="1:11" ht="15">
      <c r="A5079"/>
      <c r="B5079"/>
      <c r="C5079"/>
      <c r="D5079"/>
      <c r="E5079"/>
      <c r="F5079"/>
      <c r="G5079"/>
      <c r="H5079"/>
      <c r="I5079"/>
      <c r="J5079"/>
      <c r="K5079"/>
    </row>
    <row r="5080" spans="1:11" ht="15">
      <c r="A5080"/>
      <c r="B5080"/>
      <c r="C5080"/>
      <c r="D5080"/>
      <c r="E5080"/>
      <c r="F5080"/>
      <c r="G5080"/>
      <c r="H5080"/>
      <c r="I5080"/>
      <c r="J5080"/>
      <c r="K5080"/>
    </row>
    <row r="5081" spans="1:11" ht="15">
      <c r="A5081"/>
      <c r="B5081"/>
      <c r="C5081"/>
      <c r="D5081"/>
      <c r="E5081"/>
      <c r="F5081"/>
      <c r="G5081"/>
      <c r="H5081"/>
      <c r="I5081"/>
      <c r="J5081"/>
      <c r="K5081"/>
    </row>
    <row r="5082" spans="1:11" ht="15">
      <c r="A5082"/>
      <c r="B5082"/>
      <c r="C5082"/>
      <c r="D5082"/>
      <c r="E5082"/>
      <c r="F5082"/>
      <c r="G5082"/>
      <c r="H5082"/>
      <c r="I5082"/>
      <c r="J5082"/>
      <c r="K5082"/>
    </row>
    <row r="5083" spans="1:11" ht="15">
      <c r="A5083"/>
      <c r="B5083"/>
      <c r="C5083"/>
      <c r="D5083"/>
      <c r="E5083"/>
      <c r="F5083"/>
      <c r="G5083"/>
      <c r="H5083"/>
      <c r="I5083"/>
      <c r="J5083"/>
      <c r="K5083"/>
    </row>
    <row r="5084" spans="1:11" ht="15">
      <c r="A5084"/>
      <c r="B5084"/>
      <c r="C5084"/>
      <c r="D5084"/>
      <c r="E5084"/>
      <c r="F5084"/>
      <c r="G5084"/>
      <c r="H5084"/>
      <c r="I5084"/>
      <c r="J5084"/>
      <c r="K5084"/>
    </row>
    <row r="5085" spans="1:11" ht="15">
      <c r="A5085"/>
      <c r="B5085"/>
      <c r="C5085"/>
      <c r="D5085"/>
      <c r="E5085"/>
      <c r="F5085"/>
      <c r="G5085"/>
      <c r="H5085"/>
      <c r="I5085"/>
      <c r="J5085"/>
      <c r="K5085"/>
    </row>
    <row r="5086" spans="1:11" ht="15">
      <c r="A5086"/>
      <c r="B5086"/>
      <c r="C5086"/>
      <c r="D5086"/>
      <c r="E5086"/>
      <c r="F5086"/>
      <c r="G5086"/>
      <c r="H5086"/>
      <c r="I5086"/>
      <c r="J5086"/>
      <c r="K5086"/>
    </row>
    <row r="5087" spans="1:11" ht="15">
      <c r="A5087"/>
      <c r="B5087"/>
      <c r="C5087"/>
      <c r="D5087"/>
      <c r="E5087"/>
      <c r="F5087"/>
      <c r="G5087"/>
      <c r="H5087"/>
      <c r="I5087"/>
      <c r="J5087"/>
      <c r="K5087"/>
    </row>
    <row r="5088" spans="1:11" ht="15">
      <c r="A5088"/>
      <c r="B5088"/>
      <c r="C5088"/>
      <c r="D5088"/>
      <c r="E5088"/>
      <c r="F5088"/>
      <c r="G5088"/>
      <c r="H5088"/>
      <c r="I5088"/>
      <c r="J5088"/>
      <c r="K5088"/>
    </row>
    <row r="5089" spans="1:11" ht="15">
      <c r="A5089"/>
      <c r="B5089"/>
      <c r="C5089"/>
      <c r="D5089"/>
      <c r="E5089"/>
      <c r="F5089"/>
      <c r="G5089"/>
      <c r="H5089"/>
      <c r="I5089"/>
      <c r="J5089"/>
      <c r="K5089"/>
    </row>
    <row r="5090" spans="1:11" ht="15">
      <c r="A5090"/>
      <c r="B5090"/>
      <c r="C5090"/>
      <c r="D5090"/>
      <c r="E5090"/>
      <c r="F5090"/>
      <c r="G5090"/>
      <c r="H5090"/>
      <c r="I5090"/>
      <c r="J5090"/>
      <c r="K5090"/>
    </row>
    <row r="5091" spans="1:11" ht="15">
      <c r="A5091"/>
      <c r="B5091"/>
      <c r="C5091"/>
      <c r="D5091"/>
      <c r="E5091"/>
      <c r="F5091"/>
      <c r="G5091"/>
      <c r="H5091"/>
      <c r="I5091"/>
      <c r="J5091"/>
      <c r="K5091"/>
    </row>
    <row r="5092" spans="1:11" ht="15">
      <c r="A5092"/>
      <c r="B5092"/>
      <c r="C5092"/>
      <c r="D5092"/>
      <c r="E5092"/>
      <c r="F5092"/>
      <c r="G5092"/>
      <c r="H5092"/>
      <c r="I5092"/>
      <c r="J5092"/>
      <c r="K5092"/>
    </row>
    <row r="5093" spans="1:11" ht="15">
      <c r="A5093"/>
      <c r="B5093"/>
      <c r="C5093"/>
      <c r="D5093"/>
      <c r="E5093"/>
      <c r="F5093"/>
      <c r="G5093"/>
      <c r="H5093"/>
      <c r="I5093"/>
      <c r="J5093"/>
      <c r="K5093"/>
    </row>
    <row r="5094" spans="1:11" ht="15">
      <c r="A5094"/>
      <c r="B5094"/>
      <c r="C5094"/>
      <c r="D5094"/>
      <c r="E5094"/>
      <c r="F5094"/>
      <c r="G5094"/>
      <c r="H5094"/>
      <c r="I5094"/>
      <c r="J5094"/>
      <c r="K5094"/>
    </row>
    <row r="5095" spans="1:11" ht="15">
      <c r="A5095"/>
      <c r="B5095"/>
      <c r="C5095"/>
      <c r="D5095"/>
      <c r="E5095"/>
      <c r="F5095"/>
      <c r="G5095"/>
      <c r="H5095"/>
      <c r="I5095"/>
      <c r="J5095"/>
      <c r="K5095"/>
    </row>
    <row r="5096" spans="1:11" ht="15">
      <c r="A5096"/>
      <c r="B5096"/>
      <c r="C5096"/>
      <c r="D5096"/>
      <c r="E5096"/>
      <c r="F5096"/>
      <c r="G5096"/>
      <c r="H5096"/>
      <c r="I5096"/>
      <c r="J5096"/>
      <c r="K5096"/>
    </row>
    <row r="5097" spans="1:11" ht="15">
      <c r="A5097"/>
      <c r="B5097"/>
      <c r="C5097"/>
      <c r="D5097"/>
      <c r="E5097"/>
      <c r="F5097"/>
      <c r="G5097"/>
      <c r="H5097"/>
      <c r="I5097"/>
      <c r="J5097"/>
      <c r="K5097"/>
    </row>
    <row r="5098" spans="1:11" ht="15">
      <c r="A5098"/>
      <c r="B5098"/>
      <c r="C5098"/>
      <c r="D5098"/>
      <c r="E5098"/>
      <c r="F5098"/>
      <c r="G5098"/>
      <c r="H5098"/>
      <c r="I5098"/>
      <c r="J5098"/>
      <c r="K5098"/>
    </row>
    <row r="5099" spans="1:11" ht="15">
      <c r="A5099"/>
      <c r="B5099"/>
      <c r="C5099"/>
      <c r="D5099"/>
      <c r="E5099"/>
      <c r="F5099"/>
      <c r="G5099"/>
      <c r="H5099"/>
      <c r="I5099"/>
      <c r="J5099"/>
      <c r="K5099"/>
    </row>
    <row r="5100" spans="1:11" ht="15">
      <c r="A5100"/>
      <c r="B5100"/>
      <c r="C5100"/>
      <c r="D5100"/>
      <c r="E5100"/>
      <c r="F5100"/>
      <c r="G5100"/>
      <c r="H5100"/>
      <c r="I5100"/>
      <c r="J5100"/>
      <c r="K5100"/>
    </row>
    <row r="5101" spans="1:11" ht="15">
      <c r="A5101"/>
      <c r="B5101"/>
      <c r="C5101"/>
      <c r="D5101"/>
      <c r="E5101"/>
      <c r="F5101"/>
      <c r="G5101"/>
      <c r="H5101"/>
      <c r="I5101"/>
      <c r="J5101"/>
      <c r="K5101"/>
    </row>
    <row r="5102" spans="1:11" ht="15">
      <c r="A5102"/>
      <c r="B5102"/>
      <c r="C5102"/>
      <c r="D5102"/>
      <c r="E5102"/>
      <c r="F5102"/>
      <c r="G5102"/>
      <c r="H5102"/>
      <c r="I5102"/>
      <c r="J5102"/>
      <c r="K5102"/>
    </row>
    <row r="5103" spans="1:11" ht="15">
      <c r="A5103"/>
      <c r="B5103"/>
      <c r="C5103"/>
      <c r="D5103"/>
      <c r="E5103"/>
      <c r="F5103"/>
      <c r="G5103"/>
      <c r="H5103"/>
      <c r="I5103"/>
      <c r="J5103"/>
      <c r="K5103"/>
    </row>
    <row r="5104" spans="1:11" ht="15">
      <c r="A5104"/>
      <c r="B5104"/>
      <c r="C5104"/>
      <c r="D5104"/>
      <c r="E5104"/>
      <c r="F5104"/>
      <c r="G5104"/>
      <c r="H5104"/>
      <c r="I5104"/>
      <c r="J5104"/>
      <c r="K5104"/>
    </row>
    <row r="5105" spans="1:11" ht="15">
      <c r="A5105"/>
      <c r="B5105"/>
      <c r="C5105"/>
      <c r="D5105"/>
      <c r="E5105"/>
      <c r="F5105"/>
      <c r="G5105"/>
      <c r="H5105"/>
      <c r="I5105"/>
      <c r="J5105"/>
      <c r="K5105"/>
    </row>
    <row r="5106" spans="1:11" ht="15">
      <c r="A5106"/>
      <c r="B5106"/>
      <c r="C5106"/>
      <c r="D5106"/>
      <c r="E5106"/>
      <c r="F5106"/>
      <c r="G5106"/>
      <c r="H5106"/>
      <c r="I5106"/>
      <c r="J5106"/>
      <c r="K5106"/>
    </row>
    <row r="5107" spans="1:11" ht="15">
      <c r="A5107"/>
      <c r="B5107"/>
      <c r="C5107"/>
      <c r="D5107"/>
      <c r="E5107"/>
      <c r="F5107"/>
      <c r="G5107"/>
      <c r="H5107"/>
      <c r="I5107"/>
      <c r="J5107"/>
      <c r="K5107"/>
    </row>
    <row r="5108" spans="1:11" ht="15">
      <c r="A5108"/>
      <c r="B5108"/>
      <c r="C5108"/>
      <c r="D5108"/>
      <c r="E5108"/>
      <c r="F5108"/>
      <c r="G5108"/>
      <c r="H5108"/>
      <c r="I5108"/>
      <c r="J5108"/>
      <c r="K5108"/>
    </row>
    <row r="5109" spans="1:11" ht="15">
      <c r="A5109"/>
      <c r="B5109"/>
      <c r="C5109"/>
      <c r="D5109"/>
      <c r="E5109"/>
      <c r="F5109"/>
      <c r="G5109"/>
      <c r="H5109"/>
      <c r="I5109"/>
      <c r="J5109"/>
      <c r="K5109"/>
    </row>
    <row r="5110" spans="1:11" ht="15">
      <c r="A5110"/>
      <c r="B5110"/>
      <c r="C5110"/>
      <c r="D5110"/>
      <c r="E5110"/>
      <c r="F5110"/>
      <c r="G5110"/>
      <c r="H5110"/>
      <c r="I5110"/>
      <c r="J5110"/>
      <c r="K5110"/>
    </row>
    <row r="5111" spans="1:11" ht="15">
      <c r="A5111"/>
      <c r="B5111"/>
      <c r="C5111"/>
      <c r="D5111"/>
      <c r="E5111"/>
      <c r="F5111"/>
      <c r="G5111"/>
      <c r="H5111"/>
      <c r="I5111"/>
      <c r="J5111"/>
      <c r="K5111"/>
    </row>
    <row r="5112" spans="1:11" ht="15">
      <c r="A5112"/>
      <c r="B5112"/>
      <c r="C5112"/>
      <c r="D5112"/>
      <c r="E5112"/>
      <c r="F5112"/>
      <c r="G5112"/>
      <c r="H5112"/>
      <c r="I5112"/>
      <c r="J5112"/>
      <c r="K5112"/>
    </row>
    <row r="5113" spans="1:11" ht="15">
      <c r="A5113"/>
      <c r="B5113"/>
      <c r="C5113"/>
      <c r="D5113"/>
      <c r="E5113"/>
      <c r="F5113"/>
      <c r="G5113"/>
      <c r="H5113"/>
      <c r="I5113"/>
      <c r="J5113"/>
      <c r="K5113"/>
    </row>
    <row r="5114" spans="1:11" ht="15">
      <c r="A5114"/>
      <c r="B5114"/>
      <c r="C5114"/>
      <c r="D5114"/>
      <c r="E5114"/>
      <c r="F5114"/>
      <c r="G5114"/>
      <c r="H5114"/>
      <c r="I5114"/>
      <c r="J5114"/>
      <c r="K5114"/>
    </row>
    <row r="5115" spans="1:11" ht="15">
      <c r="A5115"/>
      <c r="B5115"/>
      <c r="C5115"/>
      <c r="D5115"/>
      <c r="E5115"/>
      <c r="F5115"/>
      <c r="G5115"/>
      <c r="H5115"/>
      <c r="I5115"/>
      <c r="J5115"/>
      <c r="K5115"/>
    </row>
    <row r="5116" spans="1:11" ht="15">
      <c r="A5116"/>
      <c r="B5116"/>
      <c r="C5116"/>
      <c r="D5116"/>
      <c r="E5116"/>
      <c r="F5116"/>
      <c r="G5116"/>
      <c r="H5116"/>
      <c r="I5116"/>
      <c r="J5116"/>
      <c r="K5116"/>
    </row>
    <row r="5117" spans="1:11" ht="15">
      <c r="A5117"/>
      <c r="B5117"/>
      <c r="C5117"/>
      <c r="D5117"/>
      <c r="E5117"/>
      <c r="F5117"/>
      <c r="G5117"/>
      <c r="H5117"/>
      <c r="I5117"/>
      <c r="J5117"/>
      <c r="K5117"/>
    </row>
    <row r="5118" spans="1:11" ht="15">
      <c r="A5118"/>
      <c r="B5118"/>
      <c r="C5118"/>
      <c r="D5118"/>
      <c r="E5118"/>
      <c r="F5118"/>
      <c r="G5118"/>
      <c r="H5118"/>
      <c r="I5118"/>
      <c r="J5118"/>
      <c r="K5118"/>
    </row>
    <row r="5119" spans="1:11" ht="15">
      <c r="A5119"/>
      <c r="B5119"/>
      <c r="C5119"/>
      <c r="D5119"/>
      <c r="E5119"/>
      <c r="F5119"/>
      <c r="G5119"/>
      <c r="H5119"/>
      <c r="I5119"/>
      <c r="J5119"/>
      <c r="K5119"/>
    </row>
    <row r="5120" spans="1:11" ht="15">
      <c r="A5120"/>
      <c r="B5120"/>
      <c r="C5120"/>
      <c r="D5120"/>
      <c r="E5120"/>
      <c r="F5120"/>
      <c r="G5120"/>
      <c r="H5120"/>
      <c r="I5120"/>
      <c r="J5120"/>
      <c r="K5120"/>
    </row>
    <row r="5121" spans="1:11" ht="15">
      <c r="A5121"/>
      <c r="B5121"/>
      <c r="C5121"/>
      <c r="D5121"/>
      <c r="E5121"/>
      <c r="F5121"/>
      <c r="G5121"/>
      <c r="H5121"/>
      <c r="I5121"/>
      <c r="J5121"/>
      <c r="K5121"/>
    </row>
    <row r="5122" spans="1:11" ht="15">
      <c r="A5122"/>
      <c r="B5122"/>
      <c r="C5122"/>
      <c r="D5122"/>
      <c r="E5122"/>
      <c r="F5122"/>
      <c r="G5122"/>
      <c r="H5122"/>
      <c r="I5122"/>
      <c r="J5122"/>
      <c r="K5122"/>
    </row>
    <row r="5123" spans="1:11" ht="15">
      <c r="A5123"/>
      <c r="B5123"/>
      <c r="C5123"/>
      <c r="D5123"/>
      <c r="E5123"/>
      <c r="F5123"/>
      <c r="G5123"/>
      <c r="H5123"/>
      <c r="I5123"/>
      <c r="J5123"/>
      <c r="K5123"/>
    </row>
    <row r="5124" spans="1:11" ht="15">
      <c r="A5124"/>
      <c r="B5124"/>
      <c r="C5124"/>
      <c r="D5124"/>
      <c r="E5124"/>
      <c r="F5124"/>
      <c r="G5124"/>
      <c r="H5124"/>
      <c r="I5124"/>
      <c r="J5124"/>
      <c r="K5124"/>
    </row>
    <row r="5125" spans="1:11" ht="15">
      <c r="A5125"/>
      <c r="B5125"/>
      <c r="C5125"/>
      <c r="D5125"/>
      <c r="E5125"/>
      <c r="F5125"/>
      <c r="G5125"/>
      <c r="H5125"/>
      <c r="I5125"/>
      <c r="J5125"/>
      <c r="K5125"/>
    </row>
    <row r="5126" spans="1:11" ht="15">
      <c r="A5126"/>
      <c r="B5126"/>
      <c r="C5126"/>
      <c r="D5126"/>
      <c r="E5126"/>
      <c r="F5126"/>
      <c r="G5126"/>
      <c r="H5126"/>
      <c r="I5126"/>
      <c r="J5126"/>
      <c r="K5126"/>
    </row>
    <row r="5127" spans="1:11" ht="15">
      <c r="A5127"/>
      <c r="B5127"/>
      <c r="C5127"/>
      <c r="D5127"/>
      <c r="E5127"/>
      <c r="F5127"/>
      <c r="G5127"/>
      <c r="H5127"/>
      <c r="I5127"/>
      <c r="J5127"/>
      <c r="K5127"/>
    </row>
    <row r="5128" spans="1:11" ht="15">
      <c r="A5128"/>
      <c r="B5128"/>
      <c r="C5128"/>
      <c r="D5128"/>
      <c r="E5128"/>
      <c r="F5128"/>
      <c r="G5128"/>
      <c r="H5128"/>
      <c r="I5128"/>
      <c r="J5128"/>
      <c r="K5128"/>
    </row>
    <row r="5129" spans="1:11" ht="15">
      <c r="A5129"/>
      <c r="B5129"/>
      <c r="C5129"/>
      <c r="D5129"/>
      <c r="E5129"/>
      <c r="F5129"/>
      <c r="G5129"/>
      <c r="H5129"/>
      <c r="I5129"/>
      <c r="J5129"/>
      <c r="K5129"/>
    </row>
    <row r="5130" spans="1:11" ht="15">
      <c r="A5130"/>
      <c r="B5130"/>
      <c r="C5130"/>
      <c r="D5130"/>
      <c r="E5130"/>
      <c r="F5130"/>
      <c r="G5130"/>
      <c r="H5130"/>
      <c r="I5130"/>
      <c r="J5130"/>
      <c r="K5130"/>
    </row>
    <row r="5131" spans="1:11" ht="15">
      <c r="A5131"/>
      <c r="B5131"/>
      <c r="C5131"/>
      <c r="D5131"/>
      <c r="E5131"/>
      <c r="F5131"/>
      <c r="G5131"/>
      <c r="H5131"/>
      <c r="I5131"/>
      <c r="J5131"/>
      <c r="K5131"/>
    </row>
    <row r="5132" spans="1:11" ht="15">
      <c r="A5132"/>
      <c r="B5132"/>
      <c r="C5132"/>
      <c r="D5132"/>
      <c r="E5132"/>
      <c r="F5132"/>
      <c r="G5132"/>
      <c r="H5132"/>
      <c r="I5132"/>
      <c r="J5132"/>
      <c r="K5132"/>
    </row>
    <row r="5133" spans="1:11" ht="15">
      <c r="A5133"/>
      <c r="B5133"/>
      <c r="C5133"/>
      <c r="D5133"/>
      <c r="E5133"/>
      <c r="F5133"/>
      <c r="G5133"/>
      <c r="H5133"/>
      <c r="I5133"/>
      <c r="J5133"/>
      <c r="K5133"/>
    </row>
    <row r="5134" spans="1:11" ht="15">
      <c r="A5134"/>
      <c r="B5134"/>
      <c r="C5134"/>
      <c r="D5134"/>
      <c r="E5134"/>
      <c r="F5134"/>
      <c r="G5134"/>
      <c r="H5134"/>
      <c r="I5134"/>
      <c r="J5134"/>
      <c r="K5134"/>
    </row>
    <row r="5135" spans="1:11" ht="15">
      <c r="A5135"/>
      <c r="B5135"/>
      <c r="C5135"/>
      <c r="D5135"/>
      <c r="E5135"/>
      <c r="F5135"/>
      <c r="G5135"/>
      <c r="H5135"/>
      <c r="I5135"/>
      <c r="J5135"/>
      <c r="K5135"/>
    </row>
    <row r="5136" spans="1:11" ht="15">
      <c r="A5136"/>
      <c r="B5136"/>
      <c r="C5136"/>
      <c r="D5136"/>
      <c r="E5136"/>
      <c r="F5136"/>
      <c r="G5136"/>
      <c r="H5136"/>
      <c r="I5136"/>
      <c r="J5136"/>
      <c r="K5136"/>
    </row>
    <row r="5137" spans="1:11" ht="15">
      <c r="A5137"/>
      <c r="B5137"/>
      <c r="C5137"/>
      <c r="D5137"/>
      <c r="E5137"/>
      <c r="F5137"/>
      <c r="G5137"/>
      <c r="H5137"/>
      <c r="I5137"/>
      <c r="J5137"/>
      <c r="K5137"/>
    </row>
    <row r="5138" spans="1:11" ht="15">
      <c r="A5138"/>
      <c r="B5138"/>
      <c r="C5138"/>
      <c r="D5138"/>
      <c r="E5138"/>
      <c r="F5138"/>
      <c r="G5138"/>
      <c r="H5138"/>
      <c r="I5138"/>
      <c r="J5138"/>
      <c r="K5138"/>
    </row>
    <row r="5139" spans="1:11" ht="15">
      <c r="A5139"/>
      <c r="B5139"/>
      <c r="C5139"/>
      <c r="D5139"/>
      <c r="E5139"/>
      <c r="F5139"/>
      <c r="G5139"/>
      <c r="H5139"/>
      <c r="I5139"/>
      <c r="J5139"/>
      <c r="K5139"/>
    </row>
    <row r="5140" spans="1:11" ht="15">
      <c r="A5140"/>
      <c r="B5140"/>
      <c r="C5140"/>
      <c r="D5140"/>
      <c r="E5140"/>
      <c r="F5140"/>
      <c r="G5140"/>
      <c r="H5140"/>
      <c r="I5140"/>
      <c r="J5140"/>
      <c r="K5140"/>
    </row>
    <row r="5141" spans="1:11" ht="15">
      <c r="A5141"/>
      <c r="B5141"/>
      <c r="C5141"/>
      <c r="D5141"/>
      <c r="E5141"/>
      <c r="F5141"/>
      <c r="G5141"/>
      <c r="H5141"/>
      <c r="I5141"/>
      <c r="J5141"/>
      <c r="K5141"/>
    </row>
    <row r="5142" spans="1:11" ht="15">
      <c r="A5142"/>
      <c r="B5142"/>
      <c r="C5142"/>
      <c r="D5142"/>
      <c r="E5142"/>
      <c r="F5142"/>
      <c r="G5142"/>
      <c r="H5142"/>
      <c r="I5142"/>
      <c r="J5142"/>
      <c r="K5142"/>
    </row>
    <row r="5143" spans="1:11" ht="15">
      <c r="A5143"/>
      <c r="B5143"/>
      <c r="C5143"/>
      <c r="D5143"/>
      <c r="E5143"/>
      <c r="F5143"/>
      <c r="G5143"/>
      <c r="H5143"/>
      <c r="I5143"/>
      <c r="J5143"/>
      <c r="K5143"/>
    </row>
    <row r="5144" spans="1:11" ht="15">
      <c r="A5144"/>
      <c r="B5144"/>
      <c r="C5144"/>
      <c r="D5144"/>
      <c r="E5144"/>
      <c r="F5144"/>
      <c r="G5144"/>
      <c r="H5144"/>
      <c r="I5144"/>
      <c r="J5144"/>
      <c r="K5144"/>
    </row>
    <row r="5145" spans="1:11" ht="15">
      <c r="A5145"/>
      <c r="B5145"/>
      <c r="C5145"/>
      <c r="D5145"/>
      <c r="E5145"/>
      <c r="F5145"/>
      <c r="G5145"/>
      <c r="H5145"/>
      <c r="I5145"/>
      <c r="J5145"/>
      <c r="K5145"/>
    </row>
    <row r="5146" spans="1:11" ht="15">
      <c r="A5146"/>
      <c r="B5146"/>
      <c r="C5146"/>
      <c r="D5146"/>
      <c r="E5146"/>
      <c r="F5146"/>
      <c r="G5146"/>
      <c r="H5146"/>
      <c r="I5146"/>
      <c r="J5146"/>
      <c r="K5146"/>
    </row>
    <row r="5147" spans="1:11" ht="15">
      <c r="A5147"/>
      <c r="B5147"/>
      <c r="C5147"/>
      <c r="D5147"/>
      <c r="E5147"/>
      <c r="F5147"/>
      <c r="G5147"/>
      <c r="H5147"/>
      <c r="I5147"/>
      <c r="J5147"/>
      <c r="K5147"/>
    </row>
    <row r="5148" spans="1:11" ht="15">
      <c r="A5148"/>
      <c r="B5148"/>
      <c r="C5148"/>
      <c r="D5148"/>
      <c r="E5148"/>
      <c r="F5148"/>
      <c r="G5148"/>
      <c r="H5148"/>
      <c r="I5148"/>
      <c r="J5148"/>
      <c r="K5148"/>
    </row>
    <row r="5149" spans="1:11" ht="15">
      <c r="A5149"/>
      <c r="B5149"/>
      <c r="C5149"/>
      <c r="D5149"/>
      <c r="E5149"/>
      <c r="F5149"/>
      <c r="G5149"/>
      <c r="H5149"/>
      <c r="I5149"/>
      <c r="J5149"/>
      <c r="K5149"/>
    </row>
    <row r="5150" spans="1:11" ht="15">
      <c r="A5150"/>
      <c r="B5150"/>
      <c r="C5150"/>
      <c r="D5150"/>
      <c r="E5150"/>
      <c r="F5150"/>
      <c r="G5150"/>
      <c r="H5150"/>
      <c r="I5150"/>
      <c r="J5150"/>
      <c r="K5150"/>
    </row>
    <row r="5151" spans="1:11" ht="15">
      <c r="A5151"/>
      <c r="B5151"/>
      <c r="C5151"/>
      <c r="D5151"/>
      <c r="E5151"/>
      <c r="F5151"/>
      <c r="G5151"/>
      <c r="H5151"/>
      <c r="I5151"/>
      <c r="J5151"/>
      <c r="K5151"/>
    </row>
    <row r="5152" spans="1:11" ht="15">
      <c r="A5152"/>
      <c r="B5152"/>
      <c r="C5152"/>
      <c r="D5152"/>
      <c r="E5152"/>
      <c r="F5152"/>
      <c r="G5152"/>
      <c r="H5152"/>
      <c r="I5152"/>
      <c r="J5152"/>
      <c r="K5152"/>
    </row>
    <row r="5153" spans="1:11" ht="15">
      <c r="A5153"/>
      <c r="B5153"/>
      <c r="C5153"/>
      <c r="D5153"/>
      <c r="E5153"/>
      <c r="F5153"/>
      <c r="G5153"/>
      <c r="H5153"/>
      <c r="I5153"/>
      <c r="J5153"/>
      <c r="K5153"/>
    </row>
    <row r="5154" spans="1:11" ht="15">
      <c r="A5154"/>
      <c r="B5154"/>
      <c r="C5154"/>
      <c r="D5154"/>
      <c r="E5154"/>
      <c r="F5154"/>
      <c r="G5154"/>
      <c r="H5154"/>
      <c r="I5154"/>
      <c r="J5154"/>
      <c r="K5154"/>
    </row>
    <row r="5155" spans="1:11" ht="15">
      <c r="A5155"/>
      <c r="B5155"/>
      <c r="C5155"/>
      <c r="D5155"/>
      <c r="E5155"/>
      <c r="F5155"/>
      <c r="G5155"/>
      <c r="H5155"/>
      <c r="I5155"/>
      <c r="J5155"/>
      <c r="K5155"/>
    </row>
    <row r="5156" spans="1:11" ht="15">
      <c r="A5156"/>
      <c r="B5156"/>
      <c r="C5156"/>
      <c r="D5156"/>
      <c r="E5156"/>
      <c r="F5156"/>
      <c r="G5156"/>
      <c r="H5156"/>
      <c r="I5156"/>
      <c r="J5156"/>
      <c r="K5156"/>
    </row>
    <row r="5157" spans="1:11" ht="15">
      <c r="A5157"/>
      <c r="B5157"/>
      <c r="C5157"/>
      <c r="D5157"/>
      <c r="E5157"/>
      <c r="F5157"/>
      <c r="G5157"/>
      <c r="H5157"/>
      <c r="I5157"/>
      <c r="J5157"/>
      <c r="K5157"/>
    </row>
    <row r="5158" spans="1:11" ht="15">
      <c r="A5158"/>
      <c r="B5158"/>
      <c r="C5158"/>
      <c r="D5158"/>
      <c r="E5158"/>
      <c r="F5158"/>
      <c r="G5158"/>
      <c r="H5158"/>
      <c r="I5158"/>
      <c r="J5158"/>
      <c r="K5158"/>
    </row>
    <row r="5159" spans="1:11" ht="15">
      <c r="A5159"/>
      <c r="B5159"/>
      <c r="C5159"/>
      <c r="D5159"/>
      <c r="E5159"/>
      <c r="F5159"/>
      <c r="G5159"/>
      <c r="H5159"/>
      <c r="I5159"/>
      <c r="J5159"/>
      <c r="K5159"/>
    </row>
    <row r="5160" spans="1:11" ht="15">
      <c r="A5160"/>
      <c r="B5160"/>
      <c r="C5160"/>
      <c r="D5160"/>
      <c r="E5160"/>
      <c r="F5160"/>
      <c r="G5160"/>
      <c r="H5160"/>
      <c r="I5160"/>
      <c r="J5160"/>
      <c r="K5160"/>
    </row>
    <row r="5161" spans="1:11" ht="15">
      <c r="A5161"/>
      <c r="B5161"/>
      <c r="C5161"/>
      <c r="D5161"/>
      <c r="E5161"/>
      <c r="F5161"/>
      <c r="G5161"/>
      <c r="H5161"/>
      <c r="I5161"/>
      <c r="J5161"/>
      <c r="K5161"/>
    </row>
    <row r="5162" spans="1:11" ht="15">
      <c r="A5162"/>
      <c r="B5162"/>
      <c r="C5162"/>
      <c r="D5162"/>
      <c r="E5162"/>
      <c r="F5162"/>
      <c r="G5162"/>
      <c r="H5162"/>
      <c r="I5162"/>
      <c r="J5162"/>
      <c r="K5162"/>
    </row>
    <row r="5163" spans="1:11" ht="15">
      <c r="A5163"/>
      <c r="B5163"/>
      <c r="C5163"/>
      <c r="D5163"/>
      <c r="E5163"/>
      <c r="F5163"/>
      <c r="G5163"/>
      <c r="H5163"/>
      <c r="I5163"/>
      <c r="J5163"/>
      <c r="K5163"/>
    </row>
    <row r="5164" spans="1:11" ht="15">
      <c r="A5164"/>
      <c r="B5164"/>
      <c r="C5164"/>
      <c r="D5164"/>
      <c r="E5164"/>
      <c r="F5164"/>
      <c r="G5164"/>
      <c r="H5164"/>
      <c r="I5164"/>
      <c r="J5164"/>
      <c r="K5164"/>
    </row>
    <row r="5165" spans="1:11" ht="15">
      <c r="A5165"/>
      <c r="B5165"/>
      <c r="C5165"/>
      <c r="D5165"/>
      <c r="E5165"/>
      <c r="F5165"/>
      <c r="G5165"/>
      <c r="H5165"/>
      <c r="I5165"/>
      <c r="J5165"/>
      <c r="K5165"/>
    </row>
    <row r="5166" spans="1:11" ht="15">
      <c r="A5166"/>
      <c r="B5166"/>
      <c r="C5166"/>
      <c r="D5166"/>
      <c r="E5166"/>
      <c r="F5166"/>
      <c r="G5166"/>
      <c r="H5166"/>
      <c r="I5166"/>
      <c r="J5166"/>
      <c r="K5166"/>
    </row>
    <row r="5167" spans="1:11" ht="15">
      <c r="A5167"/>
      <c r="B5167"/>
      <c r="C5167"/>
      <c r="D5167"/>
      <c r="E5167"/>
      <c r="F5167"/>
      <c r="G5167"/>
      <c r="H5167"/>
      <c r="I5167"/>
      <c r="J5167"/>
      <c r="K5167"/>
    </row>
    <row r="5168" spans="1:11" ht="15">
      <c r="A5168"/>
      <c r="B5168"/>
      <c r="C5168"/>
      <c r="D5168"/>
      <c r="E5168"/>
      <c r="F5168"/>
      <c r="G5168"/>
      <c r="H5168"/>
      <c r="I5168"/>
      <c r="J5168"/>
      <c r="K5168"/>
    </row>
    <row r="5169" spans="1:11" ht="15">
      <c r="A5169"/>
      <c r="B5169"/>
      <c r="C5169"/>
      <c r="D5169"/>
      <c r="E5169"/>
      <c r="F5169"/>
      <c r="G5169"/>
      <c r="H5169"/>
      <c r="I5169"/>
      <c r="J5169"/>
      <c r="K5169"/>
    </row>
    <row r="5170" spans="1:11" ht="15">
      <c r="A5170"/>
      <c r="B5170"/>
      <c r="C5170"/>
      <c r="D5170"/>
      <c r="E5170"/>
      <c r="F5170"/>
      <c r="G5170"/>
      <c r="H5170"/>
      <c r="I5170"/>
      <c r="J5170"/>
      <c r="K5170"/>
    </row>
    <row r="5171" spans="1:11" ht="15">
      <c r="A5171"/>
      <c r="B5171"/>
      <c r="C5171"/>
      <c r="D5171"/>
      <c r="E5171"/>
      <c r="F5171"/>
      <c r="G5171"/>
      <c r="H5171"/>
      <c r="I5171"/>
      <c r="J5171"/>
      <c r="K5171"/>
    </row>
    <row r="5172" spans="1:11" ht="15">
      <c r="A5172"/>
      <c r="B5172"/>
      <c r="C5172"/>
      <c r="D5172"/>
      <c r="E5172"/>
      <c r="F5172"/>
      <c r="G5172"/>
      <c r="H5172"/>
      <c r="I5172"/>
      <c r="J5172"/>
      <c r="K5172"/>
    </row>
    <row r="5173" spans="1:11" ht="15">
      <c r="A5173"/>
      <c r="B5173"/>
      <c r="C5173"/>
      <c r="D5173"/>
      <c r="E5173"/>
      <c r="F5173"/>
      <c r="G5173"/>
      <c r="H5173"/>
      <c r="I5173"/>
      <c r="J5173"/>
      <c r="K5173"/>
    </row>
    <row r="5174" spans="1:11" ht="15">
      <c r="A5174"/>
      <c r="B5174"/>
      <c r="C5174"/>
      <c r="D5174"/>
      <c r="E5174"/>
      <c r="F5174"/>
      <c r="G5174"/>
      <c r="H5174"/>
      <c r="I5174"/>
      <c r="J5174"/>
      <c r="K5174"/>
    </row>
    <row r="5175" spans="1:11" ht="15">
      <c r="A5175"/>
      <c r="B5175"/>
      <c r="C5175"/>
      <c r="D5175"/>
      <c r="E5175"/>
      <c r="F5175"/>
      <c r="G5175"/>
      <c r="H5175"/>
      <c r="I5175"/>
      <c r="J5175"/>
      <c r="K5175"/>
    </row>
    <row r="5176" spans="1:11" ht="15">
      <c r="A5176"/>
      <c r="B5176"/>
      <c r="C5176"/>
      <c r="D5176"/>
      <c r="E5176"/>
      <c r="F5176"/>
      <c r="G5176"/>
      <c r="H5176"/>
      <c r="I5176"/>
      <c r="J5176"/>
      <c r="K5176"/>
    </row>
    <row r="5177" spans="1:11" ht="15">
      <c r="A5177"/>
      <c r="B5177"/>
      <c r="C5177"/>
      <c r="D5177"/>
      <c r="E5177"/>
      <c r="F5177"/>
      <c r="G5177"/>
      <c r="H5177"/>
      <c r="I5177"/>
      <c r="J5177"/>
      <c r="K5177"/>
    </row>
    <row r="5178" spans="1:11" ht="15">
      <c r="A5178"/>
      <c r="B5178"/>
      <c r="C5178"/>
      <c r="D5178"/>
      <c r="E5178"/>
      <c r="F5178"/>
      <c r="G5178"/>
      <c r="H5178"/>
      <c r="I5178"/>
      <c r="J5178"/>
      <c r="K5178"/>
    </row>
    <row r="5179" spans="1:11" ht="15">
      <c r="A5179"/>
      <c r="B5179"/>
      <c r="C5179"/>
      <c r="D5179"/>
      <c r="E5179"/>
      <c r="F5179"/>
      <c r="G5179"/>
      <c r="H5179"/>
      <c r="I5179"/>
      <c r="J5179"/>
      <c r="K5179"/>
    </row>
    <row r="5180" spans="1:11" ht="15">
      <c r="A5180"/>
      <c r="B5180"/>
      <c r="C5180"/>
      <c r="D5180"/>
      <c r="E5180"/>
      <c r="F5180"/>
      <c r="G5180"/>
      <c r="H5180"/>
      <c r="I5180"/>
      <c r="J5180"/>
      <c r="K5180"/>
    </row>
    <row r="5181" spans="1:11" ht="15">
      <c r="A5181"/>
      <c r="B5181"/>
      <c r="C5181"/>
      <c r="D5181"/>
      <c r="E5181"/>
      <c r="F5181"/>
      <c r="G5181"/>
      <c r="H5181"/>
      <c r="I5181"/>
      <c r="J5181"/>
      <c r="K5181"/>
    </row>
    <row r="5182" spans="1:11" ht="15">
      <c r="A5182"/>
      <c r="B5182"/>
      <c r="C5182"/>
      <c r="D5182"/>
      <c r="E5182"/>
      <c r="F5182"/>
      <c r="G5182"/>
      <c r="H5182"/>
      <c r="I5182"/>
      <c r="J5182"/>
      <c r="K5182"/>
    </row>
    <row r="5183" spans="1:11" ht="15">
      <c r="A5183"/>
      <c r="B5183"/>
      <c r="C5183"/>
      <c r="D5183"/>
      <c r="E5183"/>
      <c r="F5183"/>
      <c r="G5183"/>
      <c r="H5183"/>
      <c r="I5183"/>
      <c r="J5183"/>
      <c r="K5183"/>
    </row>
    <row r="5184" spans="1:11" ht="15">
      <c r="A5184"/>
      <c r="B5184"/>
      <c r="C5184"/>
      <c r="D5184"/>
      <c r="E5184"/>
      <c r="F5184"/>
      <c r="G5184"/>
      <c r="H5184"/>
      <c r="I5184"/>
      <c r="J5184"/>
      <c r="K5184"/>
    </row>
    <row r="5185" spans="1:11" ht="15">
      <c r="A5185"/>
      <c r="B5185"/>
      <c r="C5185"/>
      <c r="D5185"/>
      <c r="E5185"/>
      <c r="F5185"/>
      <c r="G5185"/>
      <c r="H5185"/>
      <c r="I5185"/>
      <c r="J5185"/>
      <c r="K5185"/>
    </row>
    <row r="5186" spans="1:11" ht="15">
      <c r="A5186"/>
      <c r="B5186"/>
      <c r="C5186"/>
      <c r="D5186"/>
      <c r="E5186"/>
      <c r="F5186"/>
      <c r="G5186"/>
      <c r="H5186"/>
      <c r="I5186"/>
      <c r="J5186"/>
      <c r="K5186"/>
    </row>
    <row r="5187" spans="1:11" ht="15">
      <c r="A5187"/>
      <c r="B5187"/>
      <c r="C5187"/>
      <c r="D5187"/>
      <c r="E5187"/>
      <c r="F5187"/>
      <c r="G5187"/>
      <c r="H5187"/>
      <c r="I5187"/>
      <c r="J5187"/>
      <c r="K5187"/>
    </row>
    <row r="5188" spans="1:11" ht="15">
      <c r="A5188"/>
      <c r="B5188"/>
      <c r="C5188"/>
      <c r="D5188"/>
      <c r="E5188"/>
      <c r="F5188"/>
      <c r="G5188"/>
      <c r="H5188"/>
      <c r="I5188"/>
      <c r="J5188"/>
      <c r="K5188"/>
    </row>
    <row r="5189" spans="1:11" ht="15">
      <c r="A5189"/>
      <c r="B5189"/>
      <c r="C5189"/>
      <c r="D5189"/>
      <c r="E5189"/>
      <c r="F5189"/>
      <c r="G5189"/>
      <c r="H5189"/>
      <c r="I5189"/>
      <c r="J5189"/>
      <c r="K5189"/>
    </row>
    <row r="5190" spans="1:11" ht="15">
      <c r="A5190"/>
      <c r="B5190"/>
      <c r="C5190"/>
      <c r="D5190"/>
      <c r="E5190"/>
      <c r="F5190"/>
      <c r="G5190"/>
      <c r="H5190"/>
      <c r="I5190"/>
      <c r="J5190"/>
      <c r="K5190"/>
    </row>
    <row r="5191" spans="1:11" ht="15">
      <c r="A5191"/>
      <c r="B5191"/>
      <c r="C5191"/>
      <c r="D5191"/>
      <c r="E5191"/>
      <c r="F5191"/>
      <c r="G5191"/>
      <c r="H5191"/>
      <c r="I5191"/>
      <c r="J5191"/>
      <c r="K5191"/>
    </row>
    <row r="5192" spans="1:11" ht="15">
      <c r="A5192"/>
      <c r="B5192"/>
      <c r="C5192"/>
      <c r="D5192"/>
      <c r="E5192"/>
      <c r="F5192"/>
      <c r="G5192"/>
      <c r="H5192"/>
      <c r="I5192"/>
      <c r="J5192"/>
      <c r="K5192"/>
    </row>
    <row r="5193" spans="1:11" ht="15">
      <c r="A5193"/>
      <c r="B5193"/>
      <c r="C5193"/>
      <c r="D5193"/>
      <c r="E5193"/>
      <c r="F5193"/>
      <c r="G5193"/>
      <c r="H5193"/>
      <c r="I5193"/>
      <c r="J5193"/>
      <c r="K5193"/>
    </row>
    <row r="5194" spans="1:11" ht="15">
      <c r="A5194"/>
      <c r="B5194"/>
      <c r="C5194"/>
      <c r="D5194"/>
      <c r="E5194"/>
      <c r="F5194"/>
      <c r="G5194"/>
      <c r="H5194"/>
      <c r="I5194"/>
      <c r="J5194"/>
      <c r="K5194"/>
    </row>
    <row r="5195" spans="1:11" ht="15">
      <c r="A5195"/>
      <c r="B5195"/>
      <c r="C5195"/>
      <c r="D5195"/>
      <c r="E5195"/>
      <c r="F5195"/>
      <c r="G5195"/>
      <c r="H5195"/>
      <c r="I5195"/>
      <c r="J5195"/>
      <c r="K5195"/>
    </row>
    <row r="5196" spans="1:11" ht="15">
      <c r="A5196"/>
      <c r="B5196"/>
      <c r="C5196"/>
      <c r="D5196"/>
      <c r="E5196"/>
      <c r="F5196"/>
      <c r="G5196"/>
      <c r="H5196"/>
      <c r="I5196"/>
      <c r="J5196"/>
      <c r="K5196"/>
    </row>
    <row r="5197" spans="1:11" ht="15">
      <c r="A5197"/>
      <c r="B5197"/>
      <c r="C5197"/>
      <c r="D5197"/>
      <c r="E5197"/>
      <c r="F5197"/>
      <c r="G5197"/>
      <c r="H5197"/>
      <c r="I5197"/>
      <c r="J5197"/>
      <c r="K5197"/>
    </row>
    <row r="5198" spans="1:11" ht="15">
      <c r="A5198"/>
      <c r="B5198"/>
      <c r="C5198"/>
      <c r="D5198"/>
      <c r="E5198"/>
      <c r="F5198"/>
      <c r="G5198"/>
      <c r="H5198"/>
      <c r="I5198"/>
      <c r="J5198"/>
      <c r="K5198"/>
    </row>
    <row r="5199" spans="1:11" ht="15">
      <c r="A5199"/>
      <c r="B5199"/>
      <c r="C5199"/>
      <c r="D5199"/>
      <c r="E5199"/>
      <c r="F5199"/>
      <c r="G5199"/>
      <c r="H5199"/>
      <c r="I5199"/>
      <c r="J5199"/>
      <c r="K5199"/>
    </row>
    <row r="5200" spans="1:11" ht="15">
      <c r="A5200"/>
      <c r="B5200"/>
      <c r="C5200"/>
      <c r="D5200"/>
      <c r="E5200"/>
      <c r="F5200"/>
      <c r="G5200"/>
      <c r="H5200"/>
      <c r="I5200"/>
      <c r="J5200"/>
      <c r="K5200"/>
    </row>
    <row r="5201" spans="1:11" ht="15">
      <c r="A5201"/>
      <c r="B5201"/>
      <c r="C5201"/>
      <c r="D5201"/>
      <c r="E5201"/>
      <c r="F5201"/>
      <c r="G5201"/>
      <c r="H5201"/>
      <c r="I5201"/>
      <c r="J5201"/>
      <c r="K5201"/>
    </row>
    <row r="5202" spans="1:11" ht="15">
      <c r="A5202"/>
      <c r="B5202"/>
      <c r="C5202"/>
      <c r="D5202"/>
      <c r="E5202"/>
      <c r="F5202"/>
      <c r="G5202"/>
      <c r="H5202"/>
      <c r="I5202"/>
      <c r="J5202"/>
      <c r="K5202"/>
    </row>
    <row r="5203" spans="1:11" ht="15">
      <c r="A5203"/>
      <c r="B5203"/>
      <c r="C5203"/>
      <c r="D5203"/>
      <c r="E5203"/>
      <c r="F5203"/>
      <c r="G5203"/>
      <c r="H5203"/>
      <c r="I5203"/>
      <c r="J5203"/>
      <c r="K5203"/>
    </row>
    <row r="5204" spans="1:11" ht="15">
      <c r="A5204"/>
      <c r="B5204"/>
      <c r="C5204"/>
      <c r="D5204"/>
      <c r="E5204"/>
      <c r="F5204"/>
      <c r="G5204"/>
      <c r="H5204"/>
      <c r="I5204"/>
      <c r="J5204"/>
      <c r="K5204"/>
    </row>
    <row r="5205" spans="1:11" ht="15">
      <c r="A5205"/>
      <c r="B5205"/>
      <c r="C5205"/>
      <c r="D5205"/>
      <c r="E5205"/>
      <c r="F5205"/>
      <c r="G5205"/>
      <c r="H5205"/>
      <c r="I5205"/>
      <c r="J5205"/>
      <c r="K5205"/>
    </row>
    <row r="5206" spans="1:11" ht="15">
      <c r="A5206"/>
      <c r="B5206"/>
      <c r="C5206"/>
      <c r="D5206"/>
      <c r="E5206"/>
      <c r="F5206"/>
      <c r="G5206"/>
      <c r="H5206"/>
      <c r="I5206"/>
      <c r="J5206"/>
      <c r="K5206"/>
    </row>
    <row r="5207" spans="1:11" ht="15">
      <c r="A5207"/>
      <c r="B5207"/>
      <c r="C5207"/>
      <c r="D5207"/>
      <c r="E5207"/>
      <c r="F5207"/>
      <c r="G5207"/>
      <c r="H5207"/>
      <c r="I5207"/>
      <c r="J5207"/>
      <c r="K5207"/>
    </row>
    <row r="5208" spans="1:11" ht="15">
      <c r="A5208"/>
      <c r="B5208"/>
      <c r="C5208"/>
      <c r="D5208"/>
      <c r="E5208"/>
      <c r="F5208"/>
      <c r="G5208"/>
      <c r="H5208"/>
      <c r="I5208"/>
      <c r="J5208"/>
      <c r="K5208"/>
    </row>
    <row r="5209" spans="1:11" ht="15">
      <c r="A5209"/>
      <c r="B5209"/>
      <c r="C5209"/>
      <c r="D5209"/>
      <c r="E5209"/>
      <c r="F5209"/>
      <c r="G5209"/>
      <c r="H5209"/>
      <c r="I5209"/>
      <c r="J5209"/>
      <c r="K5209"/>
    </row>
    <row r="5210" spans="1:11" ht="15">
      <c r="A5210"/>
      <c r="B5210"/>
      <c r="C5210"/>
      <c r="D5210"/>
      <c r="E5210"/>
      <c r="F5210"/>
      <c r="G5210"/>
      <c r="H5210"/>
      <c r="I5210"/>
      <c r="J5210"/>
      <c r="K5210"/>
    </row>
    <row r="5211" spans="1:11" ht="15">
      <c r="A5211"/>
      <c r="B5211"/>
      <c r="C5211"/>
      <c r="D5211"/>
      <c r="E5211"/>
      <c r="F5211"/>
      <c r="G5211"/>
      <c r="H5211"/>
      <c r="I5211"/>
      <c r="J5211"/>
      <c r="K5211"/>
    </row>
    <row r="5212" spans="1:11" ht="15">
      <c r="A5212"/>
      <c r="B5212"/>
      <c r="C5212"/>
      <c r="D5212"/>
      <c r="E5212"/>
      <c r="F5212"/>
      <c r="G5212"/>
      <c r="H5212"/>
      <c r="I5212"/>
      <c r="J5212"/>
      <c r="K5212"/>
    </row>
    <row r="5213" spans="1:11" ht="15">
      <c r="A5213"/>
      <c r="B5213"/>
      <c r="C5213"/>
      <c r="D5213"/>
      <c r="E5213"/>
      <c r="F5213"/>
      <c r="G5213"/>
      <c r="H5213"/>
      <c r="I5213"/>
      <c r="J5213"/>
      <c r="K5213"/>
    </row>
    <row r="5214" spans="1:11" ht="15">
      <c r="A5214"/>
      <c r="B5214"/>
      <c r="C5214"/>
      <c r="D5214"/>
      <c r="E5214"/>
      <c r="F5214"/>
      <c r="G5214"/>
      <c r="H5214"/>
      <c r="I5214"/>
      <c r="J5214"/>
      <c r="K5214"/>
    </row>
    <row r="5215" spans="1:11" ht="15">
      <c r="A5215"/>
      <c r="B5215"/>
      <c r="C5215"/>
      <c r="D5215"/>
      <c r="E5215"/>
      <c r="F5215"/>
      <c r="G5215"/>
      <c r="H5215"/>
      <c r="I5215"/>
      <c r="J5215"/>
      <c r="K5215"/>
    </row>
    <row r="5216" spans="1:11" ht="15">
      <c r="A5216"/>
      <c r="B5216"/>
      <c r="C5216"/>
      <c r="D5216"/>
      <c r="E5216"/>
      <c r="F5216"/>
      <c r="G5216"/>
      <c r="H5216"/>
      <c r="I5216"/>
      <c r="J5216"/>
      <c r="K5216"/>
    </row>
    <row r="5217" spans="1:11" ht="15">
      <c r="A5217"/>
      <c r="B5217"/>
      <c r="C5217"/>
      <c r="D5217"/>
      <c r="E5217"/>
      <c r="F5217"/>
      <c r="G5217"/>
      <c r="H5217"/>
      <c r="I5217"/>
      <c r="J5217"/>
      <c r="K5217"/>
    </row>
    <row r="5218" spans="1:11" ht="15">
      <c r="A5218"/>
      <c r="B5218"/>
      <c r="C5218"/>
      <c r="D5218"/>
      <c r="E5218"/>
      <c r="F5218"/>
      <c r="G5218"/>
      <c r="H5218"/>
      <c r="I5218"/>
      <c r="J5218"/>
      <c r="K5218"/>
    </row>
    <row r="5219" spans="1:11" ht="15">
      <c r="A5219"/>
      <c r="B5219"/>
      <c r="C5219"/>
      <c r="D5219"/>
      <c r="E5219"/>
      <c r="F5219"/>
      <c r="G5219"/>
      <c r="H5219"/>
      <c r="I5219"/>
      <c r="J5219"/>
      <c r="K5219"/>
    </row>
    <row r="5220" spans="1:11" ht="15">
      <c r="A5220"/>
      <c r="B5220"/>
      <c r="C5220"/>
      <c r="D5220"/>
      <c r="E5220"/>
      <c r="F5220"/>
      <c r="G5220"/>
      <c r="H5220"/>
      <c r="I5220"/>
      <c r="J5220"/>
      <c r="K5220"/>
    </row>
    <row r="5221" spans="1:11" ht="15">
      <c r="A5221"/>
      <c r="B5221"/>
      <c r="C5221"/>
      <c r="D5221"/>
      <c r="E5221"/>
      <c r="F5221"/>
      <c r="G5221"/>
      <c r="H5221"/>
      <c r="I5221"/>
      <c r="J5221"/>
      <c r="K5221"/>
    </row>
    <row r="5222" spans="1:11" ht="15">
      <c r="A5222"/>
      <c r="B5222"/>
      <c r="C5222"/>
      <c r="D5222"/>
      <c r="E5222"/>
      <c r="F5222"/>
      <c r="G5222"/>
      <c r="H5222"/>
      <c r="I5222"/>
      <c r="J5222"/>
      <c r="K5222"/>
    </row>
    <row r="5223" spans="1:11" ht="15">
      <c r="A5223"/>
      <c r="B5223"/>
      <c r="C5223"/>
      <c r="D5223"/>
      <c r="E5223"/>
      <c r="F5223"/>
      <c r="G5223"/>
      <c r="H5223"/>
      <c r="I5223"/>
      <c r="J5223"/>
      <c r="K5223"/>
    </row>
    <row r="5224" spans="1:11" ht="15">
      <c r="A5224"/>
      <c r="B5224"/>
      <c r="C5224"/>
      <c r="D5224"/>
      <c r="E5224"/>
      <c r="F5224"/>
      <c r="G5224"/>
      <c r="H5224"/>
      <c r="I5224"/>
      <c r="J5224"/>
      <c r="K5224"/>
    </row>
    <row r="5225" spans="1:11" ht="15">
      <c r="A5225"/>
      <c r="B5225"/>
      <c r="C5225"/>
      <c r="D5225"/>
      <c r="E5225"/>
      <c r="F5225"/>
      <c r="G5225"/>
      <c r="H5225"/>
      <c r="I5225"/>
      <c r="J5225"/>
      <c r="K5225"/>
    </row>
    <row r="5226" spans="1:11" ht="15">
      <c r="A5226"/>
      <c r="B5226"/>
      <c r="C5226"/>
      <c r="D5226"/>
      <c r="E5226"/>
      <c r="F5226"/>
      <c r="G5226"/>
      <c r="H5226"/>
      <c r="I5226"/>
      <c r="J5226"/>
      <c r="K5226"/>
    </row>
    <row r="5227" spans="1:11" ht="15">
      <c r="A5227"/>
      <c r="B5227"/>
      <c r="C5227"/>
      <c r="D5227"/>
      <c r="E5227"/>
      <c r="F5227"/>
      <c r="G5227"/>
      <c r="H5227"/>
      <c r="I5227"/>
      <c r="J5227"/>
      <c r="K5227"/>
    </row>
    <row r="5228" spans="1:11" ht="15">
      <c r="A5228"/>
      <c r="B5228"/>
      <c r="C5228"/>
      <c r="D5228"/>
      <c r="E5228"/>
      <c r="F5228"/>
      <c r="G5228"/>
      <c r="H5228"/>
      <c r="I5228"/>
      <c r="J5228"/>
      <c r="K5228"/>
    </row>
    <row r="5229" spans="1:11" ht="15">
      <c r="A5229"/>
      <c r="B5229"/>
      <c r="C5229"/>
      <c r="D5229"/>
      <c r="E5229"/>
      <c r="F5229"/>
      <c r="G5229"/>
      <c r="H5229"/>
      <c r="I5229"/>
      <c r="J5229"/>
      <c r="K5229"/>
    </row>
    <row r="5230" spans="1:11" ht="15">
      <c r="A5230"/>
      <c r="B5230"/>
      <c r="C5230"/>
      <c r="D5230"/>
      <c r="E5230"/>
      <c r="F5230"/>
      <c r="G5230"/>
      <c r="H5230"/>
      <c r="I5230"/>
      <c r="J5230"/>
      <c r="K5230"/>
    </row>
    <row r="5231" spans="1:11" ht="15">
      <c r="A5231"/>
      <c r="B5231"/>
      <c r="C5231"/>
      <c r="D5231"/>
      <c r="E5231"/>
      <c r="F5231"/>
      <c r="G5231"/>
      <c r="H5231"/>
      <c r="I5231"/>
      <c r="J5231"/>
      <c r="K5231"/>
    </row>
    <row r="5232" spans="1:11" ht="15">
      <c r="A5232"/>
      <c r="B5232"/>
      <c r="C5232"/>
      <c r="D5232"/>
      <c r="E5232"/>
      <c r="F5232"/>
      <c r="G5232"/>
      <c r="H5232"/>
      <c r="I5232"/>
      <c r="J5232"/>
      <c r="K5232"/>
    </row>
    <row r="5233" spans="1:11" ht="15">
      <c r="A5233"/>
      <c r="B5233"/>
      <c r="C5233"/>
      <c r="D5233"/>
      <c r="E5233"/>
      <c r="F5233"/>
      <c r="G5233"/>
      <c r="H5233"/>
      <c r="I5233"/>
      <c r="J5233"/>
      <c r="K5233"/>
    </row>
    <row r="5234" spans="1:11" ht="15">
      <c r="A5234"/>
      <c r="B5234"/>
      <c r="C5234"/>
      <c r="D5234"/>
      <c r="E5234"/>
      <c r="F5234"/>
      <c r="G5234"/>
      <c r="H5234"/>
      <c r="I5234"/>
      <c r="J5234"/>
      <c r="K5234"/>
    </row>
    <row r="5235" spans="1:11" ht="15">
      <c r="A5235"/>
      <c r="B5235"/>
      <c r="C5235"/>
      <c r="D5235"/>
      <c r="E5235"/>
      <c r="F5235"/>
      <c r="G5235"/>
      <c r="H5235"/>
      <c r="I5235"/>
      <c r="J5235"/>
      <c r="K5235"/>
    </row>
    <row r="5236" spans="1:11" ht="15">
      <c r="A5236"/>
      <c r="B5236"/>
      <c r="C5236"/>
      <c r="D5236"/>
      <c r="E5236"/>
      <c r="F5236"/>
      <c r="G5236"/>
      <c r="H5236"/>
      <c r="I5236"/>
      <c r="J5236"/>
      <c r="K5236"/>
    </row>
    <row r="5237" spans="1:11" ht="15">
      <c r="A5237"/>
      <c r="B5237"/>
      <c r="C5237"/>
      <c r="D5237"/>
      <c r="E5237"/>
      <c r="F5237"/>
      <c r="G5237"/>
      <c r="H5237"/>
      <c r="I5237"/>
      <c r="J5237"/>
      <c r="K5237"/>
    </row>
    <row r="5238" spans="1:11" ht="15">
      <c r="A5238"/>
      <c r="B5238"/>
      <c r="C5238"/>
      <c r="D5238"/>
      <c r="E5238"/>
      <c r="F5238"/>
      <c r="G5238"/>
      <c r="H5238"/>
      <c r="I5238"/>
      <c r="J5238"/>
      <c r="K5238"/>
    </row>
    <row r="5239" spans="1:11" ht="15">
      <c r="A5239"/>
      <c r="B5239"/>
      <c r="C5239"/>
      <c r="D5239"/>
      <c r="E5239"/>
      <c r="F5239"/>
      <c r="G5239"/>
      <c r="H5239"/>
      <c r="I5239"/>
      <c r="J5239"/>
      <c r="K5239"/>
    </row>
    <row r="5240" spans="1:11" ht="15">
      <c r="A5240"/>
      <c r="B5240"/>
      <c r="C5240"/>
      <c r="D5240"/>
      <c r="E5240"/>
      <c r="F5240"/>
      <c r="G5240"/>
      <c r="H5240"/>
      <c r="I5240"/>
      <c r="J5240"/>
      <c r="K5240"/>
    </row>
    <row r="5241" spans="1:11" ht="15">
      <c r="A5241"/>
      <c r="B5241"/>
      <c r="C5241"/>
      <c r="D5241"/>
      <c r="E5241"/>
      <c r="F5241"/>
      <c r="G5241"/>
      <c r="H5241"/>
      <c r="I5241"/>
      <c r="J5241"/>
      <c r="K5241"/>
    </row>
    <row r="5242" spans="1:11" ht="15">
      <c r="A5242"/>
      <c r="B5242"/>
      <c r="C5242"/>
      <c r="D5242"/>
      <c r="E5242"/>
      <c r="F5242"/>
      <c r="G5242"/>
      <c r="H5242"/>
      <c r="I5242"/>
      <c r="J5242"/>
      <c r="K5242"/>
    </row>
    <row r="5243" spans="1:11" ht="15">
      <c r="A5243"/>
      <c r="B5243"/>
      <c r="C5243"/>
      <c r="D5243"/>
      <c r="E5243"/>
      <c r="F5243"/>
      <c r="G5243"/>
      <c r="H5243"/>
      <c r="I5243"/>
      <c r="J5243"/>
      <c r="K5243"/>
    </row>
    <row r="5244" spans="1:11" ht="15">
      <c r="A5244"/>
      <c r="B5244"/>
      <c r="C5244"/>
      <c r="D5244"/>
      <c r="E5244"/>
      <c r="F5244"/>
      <c r="G5244"/>
      <c r="H5244"/>
      <c r="I5244"/>
      <c r="J5244"/>
      <c r="K5244"/>
    </row>
    <row r="5245" spans="1:11" ht="15">
      <c r="A5245"/>
      <c r="B5245"/>
      <c r="C5245"/>
      <c r="D5245"/>
      <c r="E5245"/>
      <c r="F5245"/>
      <c r="G5245"/>
      <c r="H5245"/>
      <c r="I5245"/>
      <c r="J5245"/>
      <c r="K5245"/>
    </row>
    <row r="5246" spans="1:11" ht="15">
      <c r="A5246"/>
      <c r="B5246"/>
      <c r="C5246"/>
      <c r="D5246"/>
      <c r="E5246"/>
      <c r="F5246"/>
      <c r="G5246"/>
      <c r="H5246"/>
      <c r="I5246"/>
      <c r="J5246"/>
      <c r="K5246"/>
    </row>
    <row r="5247" spans="1:11" ht="15">
      <c r="A5247"/>
      <c r="B5247"/>
      <c r="C5247"/>
      <c r="D5247"/>
      <c r="E5247"/>
      <c r="F5247"/>
      <c r="G5247"/>
      <c r="H5247"/>
      <c r="I5247"/>
      <c r="J5247"/>
      <c r="K5247"/>
    </row>
    <row r="5248" spans="1:11" ht="15">
      <c r="A5248"/>
      <c r="B5248"/>
      <c r="C5248"/>
      <c r="D5248"/>
      <c r="E5248"/>
      <c r="F5248"/>
      <c r="G5248"/>
      <c r="H5248"/>
      <c r="I5248"/>
      <c r="J5248"/>
      <c r="K5248"/>
    </row>
    <row r="5249" spans="1:11" ht="15">
      <c r="A5249"/>
      <c r="B5249"/>
      <c r="C5249"/>
      <c r="D5249"/>
      <c r="E5249"/>
      <c r="F5249"/>
      <c r="G5249"/>
      <c r="H5249"/>
      <c r="I5249"/>
      <c r="J5249"/>
      <c r="K5249"/>
    </row>
    <row r="5250" spans="1:11" ht="15">
      <c r="A5250"/>
      <c r="B5250"/>
      <c r="C5250"/>
      <c r="D5250"/>
      <c r="E5250"/>
      <c r="F5250"/>
      <c r="G5250"/>
      <c r="H5250"/>
      <c r="I5250"/>
      <c r="J5250"/>
      <c r="K5250"/>
    </row>
    <row r="5251" spans="1:11" ht="15">
      <c r="A5251"/>
      <c r="B5251"/>
      <c r="C5251"/>
      <c r="D5251"/>
      <c r="E5251"/>
      <c r="F5251"/>
      <c r="G5251"/>
      <c r="H5251"/>
      <c r="I5251"/>
      <c r="J5251"/>
      <c r="K5251"/>
    </row>
    <row r="5252" spans="1:11" ht="15">
      <c r="A5252"/>
      <c r="B5252"/>
      <c r="C5252"/>
      <c r="D5252"/>
      <c r="E5252"/>
      <c r="F5252"/>
      <c r="G5252"/>
      <c r="H5252"/>
      <c r="I5252"/>
      <c r="J5252"/>
      <c r="K5252"/>
    </row>
    <row r="5253" spans="1:11" ht="15">
      <c r="A5253"/>
      <c r="B5253"/>
      <c r="C5253"/>
      <c r="D5253"/>
      <c r="E5253"/>
      <c r="F5253"/>
      <c r="G5253"/>
      <c r="H5253"/>
      <c r="I5253"/>
      <c r="J5253"/>
      <c r="K5253"/>
    </row>
    <row r="5254" spans="1:11" ht="15">
      <c r="A5254"/>
      <c r="B5254"/>
      <c r="C5254"/>
      <c r="D5254"/>
      <c r="E5254"/>
      <c r="F5254"/>
      <c r="G5254"/>
      <c r="H5254"/>
      <c r="I5254"/>
      <c r="J5254"/>
      <c r="K5254"/>
    </row>
    <row r="5255" spans="1:11" ht="15">
      <c r="A5255"/>
      <c r="B5255"/>
      <c r="C5255"/>
      <c r="D5255"/>
      <c r="E5255"/>
      <c r="F5255"/>
      <c r="G5255"/>
      <c r="H5255"/>
      <c r="I5255"/>
      <c r="J5255"/>
      <c r="K5255"/>
    </row>
    <row r="5256" spans="1:11" ht="15">
      <c r="A5256"/>
      <c r="B5256"/>
      <c r="C5256"/>
      <c r="D5256"/>
      <c r="E5256"/>
      <c r="F5256"/>
      <c r="G5256"/>
      <c r="H5256"/>
      <c r="I5256"/>
      <c r="J5256"/>
      <c r="K5256"/>
    </row>
    <row r="5257" spans="1:11" ht="15">
      <c r="A5257"/>
      <c r="B5257"/>
      <c r="C5257"/>
      <c r="D5257"/>
      <c r="E5257"/>
      <c r="F5257"/>
      <c r="G5257"/>
      <c r="H5257"/>
      <c r="I5257"/>
      <c r="J5257"/>
      <c r="K5257"/>
    </row>
    <row r="5258" spans="1:11" ht="15">
      <c r="A5258"/>
      <c r="B5258"/>
      <c r="C5258"/>
      <c r="D5258"/>
      <c r="E5258"/>
      <c r="F5258"/>
      <c r="G5258"/>
      <c r="H5258"/>
      <c r="I5258"/>
      <c r="J5258"/>
      <c r="K5258"/>
    </row>
    <row r="5259" spans="1:11" ht="15">
      <c r="A5259"/>
      <c r="B5259"/>
      <c r="C5259"/>
      <c r="D5259"/>
      <c r="E5259"/>
      <c r="F5259"/>
      <c r="G5259"/>
      <c r="H5259"/>
      <c r="I5259"/>
      <c r="J5259"/>
      <c r="K5259"/>
    </row>
    <row r="5260" spans="1:11" ht="15">
      <c r="A5260"/>
      <c r="B5260"/>
      <c r="C5260"/>
      <c r="D5260"/>
      <c r="E5260"/>
      <c r="F5260"/>
      <c r="G5260"/>
      <c r="H5260"/>
      <c r="I5260"/>
      <c r="J5260"/>
      <c r="K5260"/>
    </row>
    <row r="5261" spans="1:11" ht="15">
      <c r="A5261"/>
      <c r="B5261"/>
      <c r="C5261"/>
      <c r="D5261"/>
      <c r="E5261"/>
      <c r="F5261"/>
      <c r="G5261"/>
      <c r="H5261"/>
      <c r="I5261"/>
      <c r="J5261"/>
      <c r="K5261"/>
    </row>
    <row r="5262" spans="1:11" ht="15">
      <c r="A5262"/>
      <c r="B5262"/>
      <c r="C5262"/>
      <c r="D5262"/>
      <c r="E5262"/>
      <c r="F5262"/>
      <c r="G5262"/>
      <c r="H5262"/>
      <c r="I5262"/>
      <c r="J5262"/>
      <c r="K5262"/>
    </row>
    <row r="5263" spans="1:11" ht="15">
      <c r="A5263"/>
      <c r="B5263"/>
      <c r="C5263"/>
      <c r="D5263"/>
      <c r="E5263"/>
      <c r="F5263"/>
      <c r="G5263"/>
      <c r="H5263"/>
      <c r="I5263"/>
      <c r="J5263"/>
      <c r="K5263"/>
    </row>
    <row r="5264" spans="1:11" ht="15">
      <c r="A5264"/>
      <c r="B5264"/>
      <c r="C5264"/>
      <c r="D5264"/>
      <c r="E5264"/>
      <c r="F5264"/>
      <c r="G5264"/>
      <c r="H5264"/>
      <c r="I5264"/>
      <c r="J5264"/>
      <c r="K5264"/>
    </row>
    <row r="5265" spans="1:11" ht="15">
      <c r="A5265"/>
      <c r="B5265"/>
      <c r="C5265"/>
      <c r="D5265"/>
      <c r="E5265"/>
      <c r="F5265"/>
      <c r="G5265"/>
      <c r="H5265"/>
      <c r="I5265"/>
      <c r="J5265"/>
      <c r="K5265"/>
    </row>
    <row r="5266" spans="1:11" ht="15">
      <c r="A5266"/>
      <c r="B5266"/>
      <c r="C5266"/>
      <c r="D5266"/>
      <c r="E5266"/>
      <c r="F5266"/>
      <c r="G5266"/>
      <c r="H5266"/>
      <c r="I5266"/>
      <c r="J5266"/>
      <c r="K5266"/>
    </row>
    <row r="5267" spans="1:11" ht="15">
      <c r="A5267"/>
      <c r="B5267"/>
      <c r="C5267"/>
      <c r="D5267"/>
      <c r="E5267"/>
      <c r="F5267"/>
      <c r="G5267"/>
      <c r="H5267"/>
      <c r="I5267"/>
      <c r="J5267"/>
      <c r="K5267"/>
    </row>
    <row r="5268" spans="1:11" ht="15">
      <c r="A5268"/>
      <c r="B5268"/>
      <c r="C5268"/>
      <c r="D5268"/>
      <c r="E5268"/>
      <c r="F5268"/>
      <c r="G5268"/>
      <c r="H5268"/>
      <c r="I5268"/>
      <c r="J5268"/>
      <c r="K5268"/>
    </row>
    <row r="5269" spans="1:11" ht="15">
      <c r="A5269"/>
      <c r="B5269"/>
      <c r="C5269"/>
      <c r="D5269"/>
      <c r="E5269"/>
      <c r="F5269"/>
      <c r="G5269"/>
      <c r="H5269"/>
      <c r="I5269"/>
      <c r="J5269"/>
      <c r="K5269"/>
    </row>
    <row r="5270" spans="1:11" ht="15">
      <c r="A5270"/>
      <c r="B5270"/>
      <c r="C5270"/>
      <c r="D5270"/>
      <c r="E5270"/>
      <c r="F5270"/>
      <c r="G5270"/>
      <c r="H5270"/>
      <c r="I5270"/>
      <c r="J5270"/>
      <c r="K5270"/>
    </row>
    <row r="5271" spans="1:11" ht="15">
      <c r="A5271"/>
      <c r="B5271"/>
      <c r="C5271"/>
      <c r="D5271"/>
      <c r="E5271"/>
      <c r="F5271"/>
      <c r="G5271"/>
      <c r="H5271"/>
      <c r="I5271"/>
      <c r="J5271"/>
      <c r="K5271"/>
    </row>
    <row r="5272" spans="1:11" ht="15">
      <c r="A5272"/>
      <c r="B5272"/>
      <c r="C5272"/>
      <c r="D5272"/>
      <c r="E5272"/>
      <c r="F5272"/>
      <c r="G5272"/>
      <c r="H5272"/>
      <c r="I5272"/>
      <c r="J5272"/>
      <c r="K5272"/>
    </row>
    <row r="5273" spans="1:11" ht="15">
      <c r="A5273"/>
      <c r="B5273"/>
      <c r="C5273"/>
      <c r="D5273"/>
      <c r="E5273"/>
      <c r="F5273"/>
      <c r="G5273"/>
      <c r="H5273"/>
      <c r="I5273"/>
      <c r="J5273"/>
      <c r="K5273"/>
    </row>
    <row r="5274" spans="1:11" ht="15">
      <c r="A5274"/>
      <c r="B5274"/>
      <c r="C5274"/>
      <c r="D5274"/>
      <c r="E5274"/>
      <c r="F5274"/>
      <c r="G5274"/>
      <c r="H5274"/>
      <c r="I5274"/>
      <c r="J5274"/>
      <c r="K5274"/>
    </row>
    <row r="5275" spans="1:11" ht="15">
      <c r="A5275"/>
      <c r="B5275"/>
      <c r="C5275"/>
      <c r="D5275"/>
      <c r="E5275"/>
      <c r="F5275"/>
      <c r="G5275"/>
      <c r="H5275"/>
      <c r="I5275"/>
      <c r="J5275"/>
      <c r="K5275"/>
    </row>
    <row r="5276" spans="1:11" ht="15">
      <c r="A5276"/>
      <c r="B5276"/>
      <c r="C5276"/>
      <c r="D5276"/>
      <c r="E5276"/>
      <c r="F5276"/>
      <c r="G5276"/>
      <c r="H5276"/>
      <c r="I5276"/>
      <c r="J5276"/>
      <c r="K5276"/>
    </row>
    <row r="5277" spans="1:11" ht="15">
      <c r="A5277"/>
      <c r="B5277"/>
      <c r="C5277"/>
      <c r="D5277"/>
      <c r="E5277"/>
      <c r="F5277"/>
      <c r="G5277"/>
      <c r="H5277"/>
      <c r="I5277"/>
      <c r="J5277"/>
      <c r="K5277"/>
    </row>
    <row r="5278" spans="1:11" ht="15">
      <c r="A5278"/>
      <c r="B5278"/>
      <c r="C5278"/>
      <c r="D5278"/>
      <c r="E5278"/>
      <c r="F5278"/>
      <c r="G5278"/>
      <c r="H5278"/>
      <c r="I5278"/>
      <c r="J5278"/>
      <c r="K5278"/>
    </row>
    <row r="5279" spans="1:11" ht="15">
      <c r="A5279"/>
      <c r="B5279"/>
      <c r="C5279"/>
      <c r="D5279"/>
      <c r="E5279"/>
      <c r="F5279"/>
      <c r="G5279"/>
      <c r="H5279"/>
      <c r="I5279"/>
      <c r="J5279"/>
      <c r="K5279"/>
    </row>
    <row r="5280" spans="1:11" ht="15">
      <c r="A5280"/>
      <c r="B5280"/>
      <c r="C5280"/>
      <c r="D5280"/>
      <c r="E5280"/>
      <c r="F5280"/>
      <c r="G5280"/>
      <c r="H5280"/>
      <c r="I5280"/>
      <c r="J5280"/>
      <c r="K5280"/>
    </row>
    <row r="5281" spans="1:11" ht="15">
      <c r="A5281"/>
      <c r="B5281"/>
      <c r="C5281"/>
      <c r="D5281"/>
      <c r="E5281"/>
      <c r="F5281"/>
      <c r="G5281"/>
      <c r="H5281"/>
      <c r="I5281"/>
      <c r="J5281"/>
      <c r="K5281"/>
    </row>
    <row r="5282" spans="1:11" ht="15">
      <c r="A5282"/>
      <c r="B5282"/>
      <c r="C5282"/>
      <c r="D5282"/>
      <c r="E5282"/>
      <c r="F5282"/>
      <c r="G5282"/>
      <c r="H5282"/>
      <c r="I5282"/>
      <c r="J5282"/>
      <c r="K5282"/>
    </row>
    <row r="5283" spans="1:11" ht="15">
      <c r="A5283"/>
      <c r="B5283"/>
      <c r="C5283"/>
      <c r="D5283"/>
      <c r="E5283"/>
      <c r="F5283"/>
      <c r="G5283"/>
      <c r="H5283"/>
      <c r="I5283"/>
      <c r="J5283"/>
      <c r="K5283"/>
    </row>
    <row r="5284" spans="1:11" ht="15">
      <c r="A5284"/>
      <c r="B5284"/>
      <c r="C5284"/>
      <c r="D5284"/>
      <c r="E5284"/>
      <c r="F5284"/>
      <c r="G5284"/>
      <c r="H5284"/>
      <c r="I5284"/>
      <c r="J5284"/>
      <c r="K5284"/>
    </row>
    <row r="5285" spans="1:11" ht="15">
      <c r="A5285"/>
      <c r="B5285"/>
      <c r="C5285"/>
      <c r="D5285"/>
      <c r="E5285"/>
      <c r="F5285"/>
      <c r="G5285"/>
      <c r="H5285"/>
      <c r="I5285"/>
      <c r="J5285"/>
      <c r="K5285"/>
    </row>
    <row r="5286" spans="1:11" ht="15">
      <c r="A5286"/>
      <c r="B5286"/>
      <c r="C5286"/>
      <c r="D5286"/>
      <c r="E5286"/>
      <c r="F5286"/>
      <c r="G5286"/>
      <c r="H5286"/>
      <c r="I5286"/>
      <c r="J5286"/>
      <c r="K5286"/>
    </row>
    <row r="5287" spans="1:11" ht="15">
      <c r="A5287"/>
      <c r="B5287"/>
      <c r="C5287"/>
      <c r="D5287"/>
      <c r="E5287"/>
      <c r="F5287"/>
      <c r="G5287"/>
      <c r="H5287"/>
      <c r="I5287"/>
      <c r="J5287"/>
      <c r="K5287"/>
    </row>
    <row r="5288" spans="1:11" ht="15">
      <c r="A5288"/>
      <c r="B5288"/>
      <c r="C5288"/>
      <c r="D5288"/>
      <c r="E5288"/>
      <c r="F5288"/>
      <c r="G5288"/>
      <c r="H5288"/>
      <c r="I5288"/>
      <c r="J5288"/>
      <c r="K5288"/>
    </row>
    <row r="5289" spans="1:11" ht="15">
      <c r="A5289"/>
      <c r="B5289"/>
      <c r="C5289"/>
      <c r="D5289"/>
      <c r="E5289"/>
      <c r="F5289"/>
      <c r="G5289"/>
      <c r="H5289"/>
      <c r="I5289"/>
      <c r="J5289"/>
      <c r="K5289"/>
    </row>
    <row r="5290" spans="1:11" ht="15">
      <c r="A5290"/>
      <c r="B5290"/>
      <c r="C5290"/>
      <c r="D5290"/>
      <c r="E5290"/>
      <c r="F5290"/>
      <c r="G5290"/>
      <c r="H5290"/>
      <c r="I5290"/>
      <c r="J5290"/>
      <c r="K5290"/>
    </row>
    <row r="5291" spans="1:11" ht="15">
      <c r="A5291"/>
      <c r="B5291"/>
      <c r="C5291"/>
      <c r="D5291"/>
      <c r="E5291"/>
      <c r="F5291"/>
      <c r="G5291"/>
      <c r="H5291"/>
      <c r="I5291"/>
      <c r="J5291"/>
      <c r="K5291"/>
    </row>
    <row r="5292" spans="1:11" ht="15">
      <c r="A5292"/>
      <c r="B5292"/>
      <c r="C5292"/>
      <c r="D5292"/>
      <c r="E5292"/>
      <c r="F5292"/>
      <c r="G5292"/>
      <c r="H5292"/>
      <c r="I5292"/>
      <c r="J5292"/>
      <c r="K5292"/>
    </row>
    <row r="5293" spans="1:11" ht="15">
      <c r="A5293"/>
      <c r="B5293"/>
      <c r="C5293"/>
      <c r="D5293"/>
      <c r="E5293"/>
      <c r="F5293"/>
      <c r="G5293"/>
      <c r="H5293"/>
      <c r="I5293"/>
      <c r="J5293"/>
      <c r="K5293"/>
    </row>
    <row r="5294" spans="1:11" ht="15">
      <c r="A5294"/>
      <c r="B5294"/>
      <c r="C5294"/>
      <c r="D5294"/>
      <c r="E5294"/>
      <c r="F5294"/>
      <c r="G5294"/>
      <c r="H5294"/>
      <c r="I5294"/>
      <c r="J5294"/>
      <c r="K5294"/>
    </row>
    <row r="5295" spans="1:11" ht="15">
      <c r="A5295"/>
      <c r="B5295"/>
      <c r="C5295"/>
      <c r="D5295"/>
      <c r="E5295"/>
      <c r="F5295"/>
      <c r="G5295"/>
      <c r="H5295"/>
      <c r="I5295"/>
      <c r="J5295"/>
      <c r="K5295"/>
    </row>
    <row r="5296" spans="1:11" ht="15">
      <c r="A5296"/>
      <c r="B5296"/>
      <c r="C5296"/>
      <c r="D5296"/>
      <c r="E5296"/>
      <c r="F5296"/>
      <c r="G5296"/>
      <c r="H5296"/>
      <c r="I5296"/>
      <c r="J5296"/>
      <c r="K5296"/>
    </row>
    <row r="5297" spans="1:11" ht="15">
      <c r="A5297"/>
      <c r="B5297"/>
      <c r="C5297"/>
      <c r="D5297"/>
      <c r="E5297"/>
      <c r="F5297"/>
      <c r="G5297"/>
      <c r="H5297"/>
      <c r="I5297"/>
      <c r="J5297"/>
      <c r="K5297"/>
    </row>
    <row r="5298" spans="1:11" ht="15">
      <c r="A5298"/>
      <c r="B5298"/>
      <c r="C5298"/>
      <c r="D5298"/>
      <c r="E5298"/>
      <c r="F5298"/>
      <c r="G5298"/>
      <c r="H5298"/>
      <c r="I5298"/>
      <c r="J5298"/>
      <c r="K5298"/>
    </row>
    <row r="5299" spans="1:11" ht="15">
      <c r="A5299"/>
      <c r="B5299"/>
      <c r="C5299"/>
      <c r="D5299"/>
      <c r="E5299"/>
      <c r="F5299"/>
      <c r="G5299"/>
      <c r="H5299"/>
      <c r="I5299"/>
      <c r="J5299"/>
      <c r="K5299"/>
    </row>
    <row r="5300" spans="1:11" ht="15">
      <c r="A5300"/>
      <c r="B5300"/>
      <c r="C5300"/>
      <c r="D5300"/>
      <c r="E5300"/>
      <c r="F5300"/>
      <c r="G5300"/>
      <c r="H5300"/>
      <c r="I5300"/>
      <c r="J5300"/>
      <c r="K5300"/>
    </row>
    <row r="5301" spans="1:11" ht="15">
      <c r="A5301"/>
      <c r="B5301"/>
      <c r="C5301"/>
      <c r="D5301"/>
      <c r="E5301"/>
      <c r="F5301"/>
      <c r="G5301"/>
      <c r="H5301"/>
      <c r="I5301"/>
      <c r="J5301"/>
      <c r="K5301"/>
    </row>
    <row r="5302" spans="1:11" ht="15">
      <c r="A5302"/>
      <c r="B5302"/>
      <c r="C5302"/>
      <c r="D5302"/>
      <c r="E5302"/>
      <c r="F5302"/>
      <c r="G5302"/>
      <c r="H5302"/>
      <c r="I5302"/>
      <c r="J5302"/>
      <c r="K5302"/>
    </row>
    <row r="5303" spans="1:11" ht="15">
      <c r="A5303"/>
      <c r="B5303"/>
      <c r="C5303"/>
      <c r="D5303"/>
      <c r="E5303"/>
      <c r="F5303"/>
      <c r="G5303"/>
      <c r="H5303"/>
      <c r="I5303"/>
      <c r="J5303"/>
      <c r="K5303"/>
    </row>
    <row r="5304" spans="1:11" ht="15">
      <c r="A5304"/>
      <c r="B5304"/>
      <c r="C5304"/>
      <c r="D5304"/>
      <c r="E5304"/>
      <c r="F5304"/>
      <c r="G5304"/>
      <c r="H5304"/>
      <c r="I5304"/>
      <c r="J5304"/>
      <c r="K5304"/>
    </row>
    <row r="5305" spans="1:11" ht="15">
      <c r="A5305"/>
      <c r="B5305"/>
      <c r="C5305"/>
      <c r="D5305"/>
      <c r="E5305"/>
      <c r="F5305"/>
      <c r="G5305"/>
      <c r="H5305"/>
      <c r="I5305"/>
      <c r="J5305"/>
      <c r="K5305"/>
    </row>
    <row r="5306" spans="1:11" ht="15">
      <c r="A5306"/>
      <c r="B5306"/>
      <c r="C5306"/>
      <c r="D5306"/>
      <c r="E5306"/>
      <c r="F5306"/>
      <c r="G5306"/>
      <c r="H5306"/>
      <c r="I5306"/>
      <c r="J5306"/>
      <c r="K5306"/>
    </row>
    <row r="5307" spans="1:11" ht="15">
      <c r="A5307"/>
      <c r="B5307"/>
      <c r="C5307"/>
      <c r="D5307"/>
      <c r="E5307"/>
      <c r="F5307"/>
      <c r="G5307"/>
      <c r="H5307"/>
      <c r="I5307"/>
      <c r="J5307"/>
      <c r="K5307"/>
    </row>
    <row r="5308" spans="1:11" ht="15">
      <c r="A5308"/>
      <c r="B5308"/>
      <c r="C5308"/>
      <c r="D5308"/>
      <c r="E5308"/>
      <c r="F5308"/>
      <c r="G5308"/>
      <c r="H5308"/>
      <c r="I5308"/>
      <c r="J5308"/>
      <c r="K5308"/>
    </row>
    <row r="5309" spans="1:11" ht="15">
      <c r="A5309"/>
      <c r="B5309"/>
      <c r="C5309"/>
      <c r="D5309"/>
      <c r="E5309"/>
      <c r="F5309"/>
      <c r="G5309"/>
      <c r="H5309"/>
      <c r="I5309"/>
      <c r="J5309"/>
      <c r="K5309"/>
    </row>
    <row r="5310" spans="1:11" ht="15">
      <c r="A5310"/>
      <c r="B5310"/>
      <c r="C5310"/>
      <c r="D5310"/>
      <c r="E5310"/>
      <c r="F5310"/>
      <c r="G5310"/>
      <c r="H5310"/>
      <c r="I5310"/>
      <c r="J5310"/>
      <c r="K5310"/>
    </row>
    <row r="5311" spans="1:11" ht="15">
      <c r="A5311"/>
      <c r="B5311"/>
      <c r="C5311"/>
      <c r="D5311"/>
      <c r="E5311"/>
      <c r="F5311"/>
      <c r="G5311"/>
      <c r="H5311"/>
      <c r="I5311"/>
      <c r="J5311"/>
      <c r="K5311"/>
    </row>
    <row r="5312" spans="1:11" ht="15">
      <c r="A5312"/>
      <c r="B5312"/>
      <c r="C5312"/>
      <c r="D5312"/>
      <c r="E5312"/>
      <c r="F5312"/>
      <c r="G5312"/>
      <c r="H5312"/>
      <c r="I5312"/>
      <c r="J5312"/>
      <c r="K5312"/>
    </row>
    <row r="5313" spans="1:11" ht="15">
      <c r="A5313"/>
      <c r="B5313"/>
      <c r="C5313"/>
      <c r="D5313"/>
      <c r="E5313"/>
      <c r="F5313"/>
      <c r="G5313"/>
      <c r="H5313"/>
      <c r="I5313"/>
      <c r="J5313"/>
      <c r="K5313"/>
    </row>
    <row r="5314" spans="1:11" ht="15">
      <c r="A5314"/>
      <c r="B5314"/>
      <c r="C5314"/>
      <c r="D5314"/>
      <c r="E5314"/>
      <c r="F5314"/>
      <c r="G5314"/>
      <c r="H5314"/>
      <c r="I5314"/>
      <c r="J5314"/>
      <c r="K5314"/>
    </row>
    <row r="5315" spans="1:11" ht="15">
      <c r="A5315"/>
      <c r="B5315"/>
      <c r="C5315"/>
      <c r="D5315"/>
      <c r="E5315"/>
      <c r="F5315"/>
      <c r="G5315"/>
      <c r="H5315"/>
      <c r="I5315"/>
      <c r="J5315"/>
      <c r="K5315"/>
    </row>
    <row r="5316" spans="1:11" ht="15">
      <c r="A5316"/>
      <c r="B5316"/>
      <c r="C5316"/>
      <c r="D5316"/>
      <c r="E5316"/>
      <c r="F5316"/>
      <c r="G5316"/>
      <c r="H5316"/>
      <c r="I5316"/>
      <c r="J5316"/>
      <c r="K5316"/>
    </row>
    <row r="5317" spans="1:11" ht="15">
      <c r="A5317"/>
      <c r="B5317"/>
      <c r="C5317"/>
      <c r="D5317"/>
      <c r="E5317"/>
      <c r="F5317"/>
      <c r="G5317"/>
      <c r="H5317"/>
      <c r="I5317"/>
      <c r="J5317"/>
      <c r="K5317"/>
    </row>
    <row r="5318" spans="1:11" ht="15">
      <c r="A5318"/>
      <c r="B5318"/>
      <c r="C5318"/>
      <c r="D5318"/>
      <c r="E5318"/>
      <c r="F5318"/>
      <c r="G5318"/>
      <c r="H5318"/>
      <c r="I5318"/>
      <c r="J5318"/>
      <c r="K5318"/>
    </row>
    <row r="5319" spans="1:11" ht="15">
      <c r="A5319"/>
      <c r="B5319"/>
      <c r="C5319"/>
      <c r="D5319"/>
      <c r="E5319"/>
      <c r="F5319"/>
      <c r="G5319"/>
      <c r="H5319"/>
      <c r="I5319"/>
      <c r="J5319"/>
      <c r="K5319"/>
    </row>
    <row r="5320" spans="1:11" ht="15">
      <c r="A5320"/>
      <c r="B5320"/>
      <c r="C5320"/>
      <c r="D5320"/>
      <c r="E5320"/>
      <c r="F5320"/>
      <c r="G5320"/>
      <c r="H5320"/>
      <c r="I5320"/>
      <c r="J5320"/>
      <c r="K5320"/>
    </row>
    <row r="5321" spans="1:11" ht="15">
      <c r="A5321"/>
      <c r="B5321"/>
      <c r="C5321"/>
      <c r="D5321"/>
      <c r="E5321"/>
      <c r="F5321"/>
      <c r="G5321"/>
      <c r="H5321"/>
      <c r="I5321"/>
      <c r="J5321"/>
      <c r="K5321"/>
    </row>
    <row r="5322" spans="1:11" ht="15">
      <c r="A5322"/>
      <c r="B5322"/>
      <c r="C5322"/>
      <c r="D5322"/>
      <c r="E5322"/>
      <c r="F5322"/>
      <c r="G5322"/>
      <c r="H5322"/>
      <c r="I5322"/>
      <c r="J5322"/>
      <c r="K5322"/>
    </row>
    <row r="5323" spans="1:11" ht="15">
      <c r="A5323"/>
      <c r="B5323"/>
      <c r="C5323"/>
      <c r="D5323"/>
      <c r="E5323"/>
      <c r="F5323"/>
      <c r="G5323"/>
      <c r="H5323"/>
      <c r="I5323"/>
      <c r="J5323"/>
      <c r="K5323"/>
    </row>
    <row r="5324" spans="1:11" ht="15">
      <c r="A5324"/>
      <c r="B5324"/>
      <c r="C5324"/>
      <c r="D5324"/>
      <c r="E5324"/>
      <c r="F5324"/>
      <c r="G5324"/>
      <c r="H5324"/>
      <c r="I5324"/>
      <c r="J5324"/>
      <c r="K5324"/>
    </row>
    <row r="5325" spans="1:11" ht="15">
      <c r="A5325"/>
      <c r="B5325"/>
      <c r="C5325"/>
      <c r="D5325"/>
      <c r="E5325"/>
      <c r="F5325"/>
      <c r="G5325"/>
      <c r="H5325"/>
      <c r="I5325"/>
      <c r="J5325"/>
      <c r="K5325"/>
    </row>
    <row r="5326" spans="1:11" ht="15">
      <c r="A5326"/>
      <c r="B5326"/>
      <c r="C5326"/>
      <c r="D5326"/>
      <c r="E5326"/>
      <c r="F5326"/>
      <c r="G5326"/>
      <c r="H5326"/>
      <c r="I5326"/>
      <c r="J5326"/>
      <c r="K5326"/>
    </row>
    <row r="5327" spans="1:11" ht="15">
      <c r="A5327"/>
      <c r="B5327"/>
      <c r="C5327"/>
      <c r="D5327"/>
      <c r="E5327"/>
      <c r="F5327"/>
      <c r="G5327"/>
      <c r="H5327"/>
      <c r="I5327"/>
      <c r="J5327"/>
      <c r="K5327"/>
    </row>
    <row r="5328" spans="1:11" ht="15">
      <c r="A5328"/>
      <c r="B5328"/>
      <c r="C5328"/>
      <c r="D5328"/>
      <c r="E5328"/>
      <c r="F5328"/>
      <c r="G5328"/>
      <c r="H5328"/>
      <c r="I5328"/>
      <c r="J5328"/>
      <c r="K5328"/>
    </row>
    <row r="5329" spans="1:11" ht="15">
      <c r="A5329"/>
      <c r="B5329"/>
      <c r="C5329"/>
      <c r="D5329"/>
      <c r="E5329"/>
      <c r="F5329"/>
      <c r="G5329"/>
      <c r="H5329"/>
      <c r="I5329"/>
      <c r="J5329"/>
      <c r="K5329"/>
    </row>
    <row r="5330" spans="1:11" ht="15">
      <c r="A5330"/>
      <c r="B5330"/>
      <c r="C5330"/>
      <c r="D5330"/>
      <c r="E5330"/>
      <c r="F5330"/>
      <c r="G5330"/>
      <c r="H5330"/>
      <c r="I5330"/>
      <c r="J5330"/>
      <c r="K5330"/>
    </row>
    <row r="5331" spans="1:11" ht="15">
      <c r="A5331"/>
      <c r="B5331"/>
      <c r="C5331"/>
      <c r="D5331"/>
      <c r="E5331"/>
      <c r="F5331"/>
      <c r="G5331"/>
      <c r="H5331"/>
      <c r="I5331"/>
      <c r="J5331"/>
      <c r="K5331"/>
    </row>
    <row r="5332" spans="1:11" ht="15">
      <c r="A5332"/>
      <c r="B5332"/>
      <c r="C5332"/>
      <c r="D5332"/>
      <c r="E5332"/>
      <c r="F5332"/>
      <c r="G5332"/>
      <c r="H5332"/>
      <c r="I5332"/>
      <c r="J5332"/>
      <c r="K5332"/>
    </row>
    <row r="5333" spans="1:11" ht="15">
      <c r="A5333"/>
      <c r="B5333"/>
      <c r="C5333"/>
      <c r="D5333"/>
      <c r="E5333"/>
      <c r="F5333"/>
      <c r="G5333"/>
      <c r="H5333"/>
      <c r="I5333"/>
      <c r="J5333"/>
      <c r="K5333"/>
    </row>
    <row r="5334" spans="1:11" ht="15">
      <c r="A5334"/>
      <c r="B5334"/>
      <c r="C5334"/>
      <c r="D5334"/>
      <c r="E5334"/>
      <c r="F5334"/>
      <c r="G5334"/>
      <c r="H5334"/>
      <c r="I5334"/>
      <c r="J5334"/>
      <c r="K5334"/>
    </row>
    <row r="5335" spans="1:11" ht="15">
      <c r="A5335"/>
      <c r="B5335"/>
      <c r="C5335"/>
      <c r="D5335"/>
      <c r="E5335"/>
      <c r="F5335"/>
      <c r="G5335"/>
      <c r="H5335"/>
      <c r="I5335"/>
      <c r="J5335"/>
      <c r="K5335"/>
    </row>
    <row r="5336" spans="1:11" ht="15">
      <c r="A5336"/>
      <c r="B5336"/>
      <c r="C5336"/>
      <c r="D5336"/>
      <c r="E5336"/>
      <c r="F5336"/>
      <c r="G5336"/>
      <c r="H5336"/>
      <c r="I5336"/>
      <c r="J5336"/>
      <c r="K5336"/>
    </row>
    <row r="5337" spans="1:11" ht="15">
      <c r="A5337"/>
      <c r="B5337"/>
      <c r="C5337"/>
      <c r="D5337"/>
      <c r="E5337"/>
      <c r="F5337"/>
      <c r="G5337"/>
      <c r="H5337"/>
      <c r="I5337"/>
      <c r="J5337"/>
      <c r="K5337"/>
    </row>
    <row r="5338" spans="1:11" ht="15">
      <c r="A5338"/>
      <c r="B5338"/>
      <c r="C5338"/>
      <c r="D5338"/>
      <c r="E5338"/>
      <c r="F5338"/>
      <c r="G5338"/>
      <c r="H5338"/>
      <c r="I5338"/>
      <c r="J5338"/>
      <c r="K5338"/>
    </row>
    <row r="5339" spans="1:11" ht="15">
      <c r="A5339"/>
      <c r="B5339"/>
      <c r="C5339"/>
      <c r="D5339"/>
      <c r="E5339"/>
      <c r="F5339"/>
      <c r="G5339"/>
      <c r="H5339"/>
      <c r="I5339"/>
      <c r="J5339"/>
      <c r="K5339"/>
    </row>
    <row r="5340" spans="1:11" ht="15">
      <c r="A5340"/>
      <c r="B5340"/>
      <c r="C5340"/>
      <c r="D5340"/>
      <c r="E5340"/>
      <c r="F5340"/>
      <c r="G5340"/>
      <c r="H5340"/>
      <c r="I5340"/>
      <c r="J5340"/>
      <c r="K5340"/>
    </row>
    <row r="5341" spans="1:11" ht="15">
      <c r="A5341"/>
      <c r="B5341"/>
      <c r="C5341"/>
      <c r="D5341"/>
      <c r="E5341"/>
      <c r="F5341"/>
      <c r="G5341"/>
      <c r="H5341"/>
      <c r="I5341"/>
      <c r="J5341"/>
      <c r="K5341"/>
    </row>
    <row r="5342" spans="1:11" ht="15">
      <c r="A5342"/>
      <c r="B5342"/>
      <c r="C5342"/>
      <c r="D5342"/>
      <c r="E5342"/>
      <c r="F5342"/>
      <c r="G5342"/>
      <c r="H5342"/>
      <c r="I5342"/>
      <c r="J5342"/>
      <c r="K5342"/>
    </row>
    <row r="5343" spans="1:11" ht="15">
      <c r="A5343"/>
      <c r="B5343"/>
      <c r="C5343"/>
      <c r="D5343"/>
      <c r="E5343"/>
      <c r="F5343"/>
      <c r="G5343"/>
      <c r="H5343"/>
      <c r="I5343"/>
      <c r="J5343"/>
      <c r="K5343"/>
    </row>
    <row r="5344" spans="1:11" ht="15">
      <c r="A5344"/>
      <c r="B5344"/>
      <c r="C5344"/>
      <c r="D5344"/>
      <c r="E5344"/>
      <c r="F5344"/>
      <c r="G5344"/>
      <c r="H5344"/>
      <c r="I5344"/>
      <c r="J5344"/>
      <c r="K5344"/>
    </row>
    <row r="5345" spans="1:11" ht="15">
      <c r="A5345"/>
      <c r="B5345"/>
      <c r="C5345"/>
      <c r="D5345"/>
      <c r="E5345"/>
      <c r="F5345"/>
      <c r="G5345"/>
      <c r="H5345"/>
      <c r="I5345"/>
      <c r="J5345"/>
      <c r="K5345"/>
    </row>
    <row r="5346" spans="1:11" ht="15">
      <c r="A5346"/>
      <c r="B5346"/>
      <c r="C5346"/>
      <c r="D5346"/>
      <c r="E5346"/>
      <c r="F5346"/>
      <c r="G5346"/>
      <c r="H5346"/>
      <c r="I5346"/>
      <c r="J5346"/>
      <c r="K5346"/>
    </row>
    <row r="5347" spans="1:11" ht="15">
      <c r="A5347"/>
      <c r="B5347"/>
      <c r="C5347"/>
      <c r="D5347"/>
      <c r="E5347"/>
      <c r="F5347"/>
      <c r="G5347"/>
      <c r="H5347"/>
      <c r="I5347"/>
      <c r="J5347"/>
      <c r="K5347"/>
    </row>
    <row r="5348" spans="1:11" ht="15">
      <c r="A5348"/>
      <c r="B5348"/>
      <c r="C5348"/>
      <c r="D5348"/>
      <c r="E5348"/>
      <c r="F5348"/>
      <c r="G5348"/>
      <c r="H5348"/>
      <c r="I5348"/>
      <c r="J5348"/>
      <c r="K5348"/>
    </row>
    <row r="5349" spans="1:11" ht="15">
      <c r="A5349"/>
      <c r="B5349"/>
      <c r="C5349"/>
      <c r="D5349"/>
      <c r="E5349"/>
      <c r="F5349"/>
      <c r="G5349"/>
      <c r="H5349"/>
      <c r="I5349"/>
      <c r="J5349"/>
      <c r="K5349"/>
    </row>
    <row r="5350" spans="1:11" ht="15">
      <c r="A5350"/>
      <c r="B5350"/>
      <c r="C5350"/>
      <c r="D5350"/>
      <c r="E5350"/>
      <c r="F5350"/>
      <c r="G5350"/>
      <c r="H5350"/>
      <c r="I5350"/>
      <c r="J5350"/>
      <c r="K5350"/>
    </row>
    <row r="5351" spans="1:11" ht="15">
      <c r="A5351"/>
      <c r="B5351"/>
      <c r="C5351"/>
      <c r="D5351"/>
      <c r="E5351"/>
      <c r="F5351"/>
      <c r="G5351"/>
      <c r="H5351"/>
      <c r="I5351"/>
      <c r="J5351"/>
      <c r="K5351"/>
    </row>
    <row r="5352" spans="1:11" ht="15">
      <c r="A5352"/>
      <c r="B5352"/>
      <c r="C5352"/>
      <c r="D5352"/>
      <c r="E5352"/>
      <c r="F5352"/>
      <c r="G5352"/>
      <c r="H5352"/>
      <c r="I5352"/>
      <c r="J5352"/>
      <c r="K5352"/>
    </row>
    <row r="5353" spans="1:11" ht="15">
      <c r="A5353"/>
      <c r="B5353"/>
      <c r="C5353"/>
      <c r="D5353"/>
      <c r="E5353"/>
      <c r="F5353"/>
      <c r="G5353"/>
      <c r="H5353"/>
      <c r="I5353"/>
      <c r="J5353"/>
      <c r="K5353"/>
    </row>
    <row r="5354" spans="1:11" ht="15">
      <c r="A5354"/>
      <c r="B5354"/>
      <c r="C5354"/>
      <c r="D5354"/>
      <c r="E5354"/>
      <c r="F5354"/>
      <c r="G5354"/>
      <c r="H5354"/>
      <c r="I5354"/>
      <c r="J5354"/>
      <c r="K5354"/>
    </row>
    <row r="5355" spans="1:11" ht="15">
      <c r="A5355"/>
      <c r="B5355"/>
      <c r="C5355"/>
      <c r="D5355"/>
      <c r="E5355"/>
      <c r="F5355"/>
      <c r="G5355"/>
      <c r="H5355"/>
      <c r="I5355"/>
      <c r="J5355"/>
      <c r="K5355"/>
    </row>
    <row r="5356" spans="1:11" ht="15">
      <c r="A5356"/>
      <c r="B5356"/>
      <c r="C5356"/>
      <c r="D5356"/>
      <c r="E5356"/>
      <c r="F5356"/>
      <c r="G5356"/>
      <c r="H5356"/>
      <c r="I5356"/>
      <c r="J5356"/>
      <c r="K5356"/>
    </row>
    <row r="5357" spans="1:11" ht="15">
      <c r="A5357"/>
      <c r="B5357"/>
      <c r="C5357"/>
      <c r="D5357"/>
      <c r="E5357"/>
      <c r="F5357"/>
      <c r="G5357"/>
      <c r="H5357"/>
      <c r="I5357"/>
      <c r="J5357"/>
      <c r="K5357"/>
    </row>
    <row r="5358" spans="1:11" ht="15">
      <c r="A5358"/>
      <c r="B5358"/>
      <c r="C5358"/>
      <c r="D5358"/>
      <c r="E5358"/>
      <c r="F5358"/>
      <c r="G5358"/>
      <c r="H5358"/>
      <c r="I5358"/>
      <c r="J5358"/>
      <c r="K5358"/>
    </row>
    <row r="5359" spans="1:11" ht="15">
      <c r="A5359"/>
      <c r="B5359"/>
      <c r="C5359"/>
      <c r="D5359"/>
      <c r="E5359"/>
      <c r="F5359"/>
      <c r="G5359"/>
      <c r="H5359"/>
      <c r="I5359"/>
      <c r="J5359"/>
      <c r="K5359"/>
    </row>
    <row r="5360" spans="1:11" ht="15">
      <c r="A5360"/>
      <c r="B5360"/>
      <c r="C5360"/>
      <c r="D5360"/>
      <c r="E5360"/>
      <c r="F5360"/>
      <c r="G5360"/>
      <c r="H5360"/>
      <c r="I5360"/>
      <c r="J5360"/>
      <c r="K5360"/>
    </row>
    <row r="5361" spans="1:11" ht="15">
      <c r="A5361"/>
      <c r="B5361"/>
      <c r="C5361"/>
      <c r="D5361"/>
      <c r="E5361"/>
      <c r="F5361"/>
      <c r="G5361"/>
      <c r="H5361"/>
      <c r="I5361"/>
      <c r="J5361"/>
      <c r="K5361"/>
    </row>
    <row r="5362" spans="1:11" ht="15">
      <c r="A5362"/>
      <c r="B5362"/>
      <c r="C5362"/>
      <c r="D5362"/>
      <c r="E5362"/>
      <c r="F5362"/>
      <c r="G5362"/>
      <c r="H5362"/>
      <c r="I5362"/>
      <c r="J5362"/>
      <c r="K5362"/>
    </row>
    <row r="5363" spans="1:11" ht="15">
      <c r="A5363"/>
      <c r="B5363"/>
      <c r="C5363"/>
      <c r="D5363"/>
      <c r="E5363"/>
      <c r="F5363"/>
      <c r="G5363"/>
      <c r="H5363"/>
      <c r="I5363"/>
      <c r="J5363"/>
      <c r="K5363"/>
    </row>
    <row r="5364" spans="1:11" ht="15">
      <c r="A5364"/>
      <c r="B5364"/>
      <c r="C5364"/>
      <c r="D5364"/>
      <c r="E5364"/>
      <c r="F5364"/>
      <c r="G5364"/>
      <c r="H5364"/>
      <c r="I5364"/>
      <c r="J5364"/>
      <c r="K5364"/>
    </row>
    <row r="5365" spans="1:11" ht="15">
      <c r="A5365"/>
      <c r="B5365"/>
      <c r="C5365"/>
      <c r="D5365"/>
      <c r="E5365"/>
      <c r="F5365"/>
      <c r="G5365"/>
      <c r="H5365"/>
      <c r="I5365"/>
      <c r="J5365"/>
      <c r="K5365"/>
    </row>
    <row r="5366" spans="1:11" ht="15">
      <c r="A5366"/>
      <c r="B5366"/>
      <c r="C5366"/>
      <c r="D5366"/>
      <c r="E5366"/>
      <c r="F5366"/>
      <c r="G5366"/>
      <c r="H5366"/>
      <c r="I5366"/>
      <c r="J5366"/>
      <c r="K5366"/>
    </row>
    <row r="5367" spans="1:11" ht="15">
      <c r="A5367"/>
      <c r="B5367"/>
      <c r="C5367"/>
      <c r="D5367"/>
      <c r="E5367"/>
      <c r="F5367"/>
      <c r="G5367"/>
      <c r="H5367"/>
      <c r="I5367"/>
      <c r="J5367"/>
      <c r="K5367"/>
    </row>
    <row r="5368" spans="1:11" ht="15">
      <c r="A5368"/>
      <c r="B5368"/>
      <c r="C5368"/>
      <c r="D5368"/>
      <c r="E5368"/>
      <c r="F5368"/>
      <c r="G5368"/>
      <c r="H5368"/>
      <c r="I5368"/>
      <c r="J5368"/>
      <c r="K5368"/>
    </row>
    <row r="5369" spans="1:11" ht="15">
      <c r="A5369"/>
      <c r="B5369"/>
      <c r="C5369"/>
      <c r="D5369"/>
      <c r="E5369"/>
      <c r="F5369"/>
      <c r="G5369"/>
      <c r="H5369"/>
      <c r="I5369"/>
      <c r="J5369"/>
      <c r="K5369"/>
    </row>
    <row r="5370" spans="1:11" ht="15">
      <c r="A5370"/>
      <c r="B5370"/>
      <c r="C5370"/>
      <c r="D5370"/>
      <c r="E5370"/>
      <c r="F5370"/>
      <c r="G5370"/>
      <c r="H5370"/>
      <c r="I5370"/>
      <c r="J5370"/>
      <c r="K5370"/>
    </row>
    <row r="5371" spans="1:11" ht="15">
      <c r="A5371"/>
      <c r="B5371"/>
      <c r="C5371"/>
      <c r="D5371"/>
      <c r="E5371"/>
      <c r="F5371"/>
      <c r="G5371"/>
      <c r="H5371"/>
      <c r="I5371"/>
      <c r="J5371"/>
      <c r="K5371"/>
    </row>
    <row r="5372" spans="1:11" ht="15">
      <c r="A5372"/>
      <c r="B5372"/>
      <c r="C5372"/>
      <c r="D5372"/>
      <c r="E5372"/>
      <c r="F5372"/>
      <c r="G5372"/>
      <c r="H5372"/>
      <c r="I5372"/>
      <c r="J5372"/>
      <c r="K5372"/>
    </row>
    <row r="5373" spans="1:11" ht="15">
      <c r="A5373"/>
      <c r="B5373"/>
      <c r="C5373"/>
      <c r="D5373"/>
      <c r="E5373"/>
      <c r="F5373"/>
      <c r="G5373"/>
      <c r="H5373"/>
      <c r="I5373"/>
      <c r="J5373"/>
      <c r="K5373"/>
    </row>
    <row r="5374" spans="1:11" ht="15">
      <c r="A5374"/>
      <c r="B5374"/>
      <c r="C5374"/>
      <c r="D5374"/>
      <c r="E5374"/>
      <c r="F5374"/>
      <c r="G5374"/>
      <c r="H5374"/>
      <c r="I5374"/>
      <c r="J5374"/>
      <c r="K5374"/>
    </row>
    <row r="5375" spans="1:11" ht="15">
      <c r="A5375"/>
      <c r="B5375"/>
      <c r="C5375"/>
      <c r="D5375"/>
      <c r="E5375"/>
      <c r="F5375"/>
      <c r="G5375"/>
      <c r="H5375"/>
      <c r="I5375"/>
      <c r="J5375"/>
      <c r="K5375"/>
    </row>
    <row r="5376" spans="1:11" ht="15">
      <c r="A5376"/>
      <c r="B5376"/>
      <c r="C5376"/>
      <c r="D5376"/>
      <c r="E5376"/>
      <c r="F5376"/>
      <c r="G5376"/>
      <c r="H5376"/>
      <c r="I5376"/>
      <c r="J5376"/>
      <c r="K5376"/>
    </row>
    <row r="5377" spans="1:11" ht="15">
      <c r="A5377"/>
      <c r="B5377"/>
      <c r="C5377"/>
      <c r="D5377"/>
      <c r="E5377"/>
      <c r="F5377"/>
      <c r="G5377"/>
      <c r="H5377"/>
      <c r="I5377"/>
      <c r="J5377"/>
      <c r="K5377"/>
    </row>
    <row r="5378" spans="1:11" ht="15">
      <c r="A5378"/>
      <c r="B5378"/>
      <c r="C5378"/>
      <c r="D5378"/>
      <c r="E5378"/>
      <c r="F5378"/>
      <c r="G5378"/>
      <c r="H5378"/>
      <c r="I5378"/>
      <c r="J5378"/>
      <c r="K5378"/>
    </row>
    <row r="5379" spans="1:11" ht="15">
      <c r="A5379"/>
      <c r="B5379"/>
      <c r="C5379"/>
      <c r="D5379"/>
      <c r="E5379"/>
      <c r="F5379"/>
      <c r="G5379"/>
      <c r="H5379"/>
      <c r="I5379"/>
      <c r="J5379"/>
      <c r="K5379"/>
    </row>
    <row r="5380" spans="1:11" ht="15">
      <c r="A5380"/>
      <c r="B5380"/>
      <c r="C5380"/>
      <c r="D5380"/>
      <c r="E5380"/>
      <c r="F5380"/>
      <c r="G5380"/>
      <c r="H5380"/>
      <c r="I5380"/>
      <c r="J5380"/>
      <c r="K5380"/>
    </row>
    <row r="5381" spans="1:11" ht="15">
      <c r="A5381"/>
      <c r="B5381"/>
      <c r="C5381"/>
      <c r="D5381"/>
      <c r="E5381"/>
      <c r="F5381"/>
      <c r="G5381"/>
      <c r="H5381"/>
      <c r="I5381"/>
      <c r="J5381"/>
      <c r="K5381"/>
    </row>
    <row r="5382" spans="1:11" ht="15">
      <c r="A5382"/>
      <c r="B5382"/>
      <c r="C5382"/>
      <c r="D5382"/>
      <c r="E5382"/>
      <c r="F5382"/>
      <c r="G5382"/>
      <c r="H5382"/>
      <c r="I5382"/>
      <c r="J5382"/>
      <c r="K5382"/>
    </row>
    <row r="5383" spans="1:11" ht="15">
      <c r="A5383"/>
      <c r="B5383"/>
      <c r="C5383"/>
      <c r="D5383"/>
      <c r="E5383"/>
      <c r="F5383"/>
      <c r="G5383"/>
      <c r="H5383"/>
      <c r="I5383"/>
      <c r="J5383"/>
      <c r="K5383"/>
    </row>
    <row r="5384" spans="1:11" ht="15">
      <c r="A5384"/>
      <c r="B5384"/>
      <c r="C5384"/>
      <c r="D5384"/>
      <c r="E5384"/>
      <c r="F5384"/>
      <c r="G5384"/>
      <c r="H5384"/>
      <c r="I5384"/>
      <c r="J5384"/>
      <c r="K5384"/>
    </row>
    <row r="5385" spans="1:11" ht="15">
      <c r="A5385"/>
      <c r="B5385"/>
      <c r="C5385"/>
      <c r="D5385"/>
      <c r="E5385"/>
      <c r="F5385"/>
      <c r="G5385"/>
      <c r="H5385"/>
      <c r="I5385"/>
      <c r="J5385"/>
      <c r="K5385"/>
    </row>
    <row r="5386" spans="1:11" ht="15">
      <c r="A5386"/>
      <c r="B5386"/>
      <c r="C5386"/>
      <c r="D5386"/>
      <c r="E5386"/>
      <c r="F5386"/>
      <c r="G5386"/>
      <c r="H5386"/>
      <c r="I5386"/>
      <c r="J5386"/>
      <c r="K5386"/>
    </row>
    <row r="5387" spans="1:11" ht="15">
      <c r="A5387"/>
      <c r="B5387"/>
      <c r="C5387"/>
      <c r="D5387"/>
      <c r="E5387"/>
      <c r="F5387"/>
      <c r="G5387"/>
      <c r="H5387"/>
      <c r="I5387"/>
      <c r="J5387"/>
      <c r="K5387"/>
    </row>
    <row r="5388" spans="1:11" ht="15">
      <c r="A5388"/>
      <c r="B5388"/>
      <c r="C5388"/>
      <c r="D5388"/>
      <c r="E5388"/>
      <c r="F5388"/>
      <c r="G5388"/>
      <c r="H5388"/>
      <c r="I5388"/>
      <c r="J5388"/>
      <c r="K5388"/>
    </row>
    <row r="5389" spans="1:11" ht="15">
      <c r="A5389"/>
      <c r="B5389"/>
      <c r="C5389"/>
      <c r="D5389"/>
      <c r="E5389"/>
      <c r="F5389"/>
      <c r="G5389"/>
      <c r="H5389"/>
      <c r="I5389"/>
      <c r="J5389"/>
      <c r="K5389"/>
    </row>
    <row r="5390" spans="1:11" ht="15">
      <c r="A5390"/>
      <c r="B5390"/>
      <c r="C5390"/>
      <c r="D5390"/>
      <c r="E5390"/>
      <c r="F5390"/>
      <c r="G5390"/>
      <c r="H5390"/>
      <c r="I5390"/>
      <c r="J5390"/>
      <c r="K5390"/>
    </row>
    <row r="5391" spans="1:11" ht="15">
      <c r="A5391"/>
      <c r="B5391"/>
      <c r="C5391"/>
      <c r="D5391"/>
      <c r="E5391"/>
      <c r="F5391"/>
      <c r="G5391"/>
      <c r="H5391"/>
      <c r="I5391"/>
      <c r="J5391"/>
      <c r="K5391"/>
    </row>
    <row r="5392" spans="1:11" ht="15">
      <c r="A5392"/>
      <c r="B5392"/>
      <c r="C5392"/>
      <c r="D5392"/>
      <c r="E5392"/>
      <c r="F5392"/>
      <c r="G5392"/>
      <c r="H5392"/>
      <c r="I5392"/>
      <c r="J5392"/>
      <c r="K5392"/>
    </row>
    <row r="5393" spans="1:11" ht="15">
      <c r="A5393"/>
      <c r="B5393"/>
      <c r="C5393"/>
      <c r="D5393"/>
      <c r="E5393"/>
      <c r="F5393"/>
      <c r="G5393"/>
      <c r="H5393"/>
      <c r="I5393"/>
      <c r="J5393"/>
      <c r="K5393"/>
    </row>
    <row r="5394" spans="1:11" ht="15">
      <c r="A5394"/>
      <c r="B5394"/>
      <c r="C5394"/>
      <c r="D5394"/>
      <c r="E5394"/>
      <c r="F5394"/>
      <c r="G5394"/>
      <c r="H5394"/>
      <c r="I5394"/>
      <c r="J5394"/>
      <c r="K5394"/>
    </row>
    <row r="5395" spans="1:11" ht="15">
      <c r="A5395"/>
      <c r="B5395"/>
      <c r="C5395"/>
      <c r="D5395"/>
      <c r="E5395"/>
      <c r="F5395"/>
      <c r="G5395"/>
      <c r="H5395"/>
      <c r="I5395"/>
      <c r="J5395"/>
      <c r="K5395"/>
    </row>
    <row r="5396" spans="1:11" ht="15">
      <c r="A5396"/>
      <c r="B5396"/>
      <c r="C5396"/>
      <c r="D5396"/>
      <c r="E5396"/>
      <c r="F5396"/>
      <c r="G5396"/>
      <c r="H5396"/>
      <c r="I5396"/>
      <c r="J5396"/>
      <c r="K5396"/>
    </row>
    <row r="5397" spans="1:11" ht="15">
      <c r="A5397"/>
      <c r="B5397"/>
      <c r="C5397"/>
      <c r="D5397"/>
      <c r="E5397"/>
      <c r="F5397"/>
      <c r="G5397"/>
      <c r="H5397"/>
      <c r="I5397"/>
      <c r="J5397"/>
      <c r="K5397"/>
    </row>
    <row r="5398" spans="1:11" ht="15">
      <c r="A5398"/>
      <c r="B5398"/>
      <c r="C5398"/>
      <c r="D5398"/>
      <c r="E5398"/>
      <c r="F5398"/>
      <c r="G5398"/>
      <c r="H5398"/>
      <c r="I5398"/>
      <c r="J5398"/>
      <c r="K5398"/>
    </row>
    <row r="5399" spans="1:11" ht="15">
      <c r="A5399"/>
      <c r="B5399"/>
      <c r="C5399"/>
      <c r="D5399"/>
      <c r="E5399"/>
      <c r="F5399"/>
      <c r="G5399"/>
      <c r="H5399"/>
      <c r="I5399"/>
      <c r="J5399"/>
      <c r="K5399"/>
    </row>
    <row r="5400" spans="1:11" ht="15">
      <c r="A5400"/>
      <c r="B5400"/>
      <c r="C5400"/>
      <c r="D5400"/>
      <c r="E5400"/>
      <c r="F5400"/>
      <c r="G5400"/>
      <c r="H5400"/>
      <c r="I5400"/>
      <c r="J5400"/>
      <c r="K5400"/>
    </row>
    <row r="5401" spans="1:11" ht="15">
      <c r="A5401"/>
      <c r="B5401"/>
      <c r="C5401"/>
      <c r="D5401"/>
      <c r="E5401"/>
      <c r="F5401"/>
      <c r="G5401"/>
      <c r="H5401"/>
      <c r="I5401"/>
      <c r="J5401"/>
      <c r="K5401"/>
    </row>
    <row r="5402" spans="1:11" ht="15">
      <c r="A5402"/>
      <c r="B5402"/>
      <c r="C5402"/>
      <c r="D5402"/>
      <c r="E5402"/>
      <c r="F5402"/>
      <c r="G5402"/>
      <c r="H5402"/>
      <c r="I5402"/>
      <c r="J5402"/>
      <c r="K5402"/>
    </row>
    <row r="5403" spans="1:11" ht="15">
      <c r="A5403"/>
      <c r="B5403"/>
      <c r="C5403"/>
      <c r="D5403"/>
      <c r="E5403"/>
      <c r="F5403"/>
      <c r="G5403"/>
      <c r="H5403"/>
      <c r="I5403"/>
      <c r="J5403"/>
      <c r="K5403"/>
    </row>
    <row r="5404" spans="1:11" ht="15">
      <c r="A5404"/>
      <c r="B5404"/>
      <c r="C5404"/>
      <c r="D5404"/>
      <c r="E5404"/>
      <c r="F5404"/>
      <c r="G5404"/>
      <c r="H5404"/>
      <c r="I5404"/>
      <c r="J5404"/>
      <c r="K5404"/>
    </row>
    <row r="5405" spans="1:11" ht="15">
      <c r="A5405"/>
      <c r="B5405"/>
      <c r="C5405"/>
      <c r="D5405"/>
      <c r="E5405"/>
      <c r="F5405"/>
      <c r="G5405"/>
      <c r="H5405"/>
      <c r="I5405"/>
      <c r="J5405"/>
      <c r="K5405"/>
    </row>
    <row r="5406" spans="1:11" ht="15">
      <c r="A5406"/>
      <c r="B5406"/>
      <c r="C5406"/>
      <c r="D5406"/>
      <c r="E5406"/>
      <c r="F5406"/>
      <c r="G5406"/>
      <c r="H5406"/>
      <c r="I5406"/>
      <c r="J5406"/>
      <c r="K5406"/>
    </row>
    <row r="5407" spans="1:11" ht="15">
      <c r="A5407"/>
      <c r="B5407"/>
      <c r="C5407"/>
      <c r="D5407"/>
      <c r="E5407"/>
      <c r="F5407"/>
      <c r="G5407"/>
      <c r="H5407"/>
      <c r="I5407"/>
      <c r="J5407"/>
      <c r="K5407"/>
    </row>
    <row r="5408" spans="1:11" ht="15">
      <c r="A5408"/>
      <c r="B5408"/>
      <c r="C5408"/>
      <c r="D5408"/>
      <c r="E5408"/>
      <c r="F5408"/>
      <c r="G5408"/>
      <c r="H5408"/>
      <c r="I5408"/>
      <c r="J5408"/>
      <c r="K5408"/>
    </row>
    <row r="5409" spans="1:11" ht="15">
      <c r="A5409"/>
      <c r="B5409"/>
      <c r="C5409"/>
      <c r="D5409"/>
      <c r="E5409"/>
      <c r="F5409"/>
      <c r="G5409"/>
      <c r="H5409"/>
      <c r="I5409"/>
      <c r="J5409"/>
      <c r="K5409"/>
    </row>
    <row r="5410" spans="1:11" ht="15">
      <c r="A5410"/>
      <c r="B5410"/>
      <c r="C5410"/>
      <c r="D5410"/>
      <c r="E5410"/>
      <c r="F5410"/>
      <c r="G5410"/>
      <c r="H5410"/>
      <c r="I5410"/>
      <c r="J5410"/>
      <c r="K5410"/>
    </row>
    <row r="5411" spans="1:11" ht="15">
      <c r="A5411"/>
      <c r="B5411"/>
      <c r="C5411"/>
      <c r="D5411"/>
      <c r="E5411"/>
      <c r="F5411"/>
      <c r="G5411"/>
      <c r="H5411"/>
      <c r="I5411"/>
      <c r="J5411"/>
      <c r="K5411"/>
    </row>
    <row r="5412" spans="1:11" ht="15">
      <c r="A5412"/>
      <c r="B5412"/>
      <c r="C5412"/>
      <c r="D5412"/>
      <c r="E5412"/>
      <c r="F5412"/>
      <c r="G5412"/>
      <c r="H5412"/>
      <c r="I5412"/>
      <c r="J5412"/>
      <c r="K5412"/>
    </row>
    <row r="5413" spans="1:11" ht="15">
      <c r="A5413"/>
      <c r="B5413"/>
      <c r="C5413"/>
      <c r="D5413"/>
      <c r="E5413"/>
      <c r="F5413"/>
      <c r="G5413"/>
      <c r="H5413"/>
      <c r="I5413"/>
      <c r="J5413"/>
      <c r="K5413"/>
    </row>
    <row r="5414" spans="1:11" ht="15">
      <c r="A5414"/>
      <c r="B5414"/>
      <c r="C5414"/>
      <c r="D5414"/>
      <c r="E5414"/>
      <c r="F5414"/>
      <c r="G5414"/>
      <c r="H5414"/>
      <c r="I5414"/>
      <c r="J5414"/>
      <c r="K5414"/>
    </row>
    <row r="5415" spans="1:11" ht="15">
      <c r="A5415"/>
      <c r="B5415"/>
      <c r="C5415"/>
      <c r="D5415"/>
      <c r="E5415"/>
      <c r="F5415"/>
      <c r="G5415"/>
      <c r="H5415"/>
      <c r="I5415"/>
      <c r="J5415"/>
      <c r="K5415"/>
    </row>
    <row r="5416" spans="1:11" ht="15">
      <c r="A5416"/>
      <c r="B5416"/>
      <c r="C5416"/>
      <c r="D5416"/>
      <c r="E5416"/>
      <c r="F5416"/>
      <c r="G5416"/>
      <c r="H5416"/>
      <c r="I5416"/>
      <c r="J5416"/>
      <c r="K5416"/>
    </row>
    <row r="5417" spans="1:11" ht="15">
      <c r="A5417"/>
      <c r="B5417"/>
      <c r="C5417"/>
      <c r="D5417"/>
      <c r="E5417"/>
      <c r="F5417"/>
      <c r="G5417"/>
      <c r="H5417"/>
      <c r="I5417"/>
      <c r="J5417"/>
      <c r="K5417"/>
    </row>
    <row r="5418" spans="1:11" ht="15">
      <c r="A5418"/>
      <c r="B5418"/>
      <c r="C5418"/>
      <c r="D5418"/>
      <c r="E5418"/>
      <c r="F5418"/>
      <c r="G5418"/>
      <c r="H5418"/>
      <c r="I5418"/>
      <c r="J5418"/>
      <c r="K5418"/>
    </row>
    <row r="5419" spans="1:11" ht="15">
      <c r="A5419"/>
      <c r="B5419"/>
      <c r="C5419"/>
      <c r="D5419"/>
      <c r="E5419"/>
      <c r="F5419"/>
      <c r="G5419"/>
      <c r="H5419"/>
      <c r="I5419"/>
      <c r="J5419"/>
      <c r="K5419"/>
    </row>
    <row r="5420" spans="1:11" ht="15">
      <c r="A5420"/>
      <c r="B5420"/>
      <c r="C5420"/>
      <c r="D5420"/>
      <c r="E5420"/>
      <c r="F5420"/>
      <c r="G5420"/>
      <c r="H5420"/>
      <c r="I5420"/>
      <c r="J5420"/>
      <c r="K5420"/>
    </row>
    <row r="5421" spans="1:11" ht="15">
      <c r="A5421"/>
      <c r="B5421"/>
      <c r="C5421"/>
      <c r="D5421"/>
      <c r="E5421"/>
      <c r="F5421"/>
      <c r="G5421"/>
      <c r="H5421"/>
      <c r="I5421"/>
      <c r="J5421"/>
      <c r="K5421"/>
    </row>
    <row r="5422" spans="1:11" ht="15">
      <c r="A5422"/>
      <c r="B5422"/>
      <c r="C5422"/>
      <c r="D5422"/>
      <c r="E5422"/>
      <c r="F5422"/>
      <c r="G5422"/>
      <c r="H5422"/>
      <c r="I5422"/>
      <c r="J5422"/>
      <c r="K5422"/>
    </row>
    <row r="5423" spans="1:11" ht="15">
      <c r="A5423"/>
      <c r="B5423"/>
      <c r="C5423"/>
      <c r="D5423"/>
      <c r="E5423"/>
      <c r="F5423"/>
      <c r="G5423"/>
      <c r="H5423"/>
      <c r="I5423"/>
      <c r="J5423"/>
      <c r="K5423"/>
    </row>
    <row r="5424" spans="1:11" ht="15">
      <c r="A5424"/>
      <c r="B5424"/>
      <c r="C5424"/>
      <c r="D5424"/>
      <c r="E5424"/>
      <c r="F5424"/>
      <c r="G5424"/>
      <c r="H5424"/>
      <c r="I5424"/>
      <c r="J5424"/>
      <c r="K5424"/>
    </row>
    <row r="5425" spans="1:11" ht="15">
      <c r="A5425"/>
      <c r="B5425"/>
      <c r="C5425"/>
      <c r="D5425"/>
      <c r="E5425"/>
      <c r="F5425"/>
      <c r="G5425"/>
      <c r="H5425"/>
      <c r="I5425"/>
      <c r="J5425"/>
      <c r="K5425"/>
    </row>
    <row r="5426" spans="1:11" ht="15">
      <c r="A5426"/>
      <c r="B5426"/>
      <c r="C5426"/>
      <c r="D5426"/>
      <c r="E5426"/>
      <c r="F5426"/>
      <c r="G5426"/>
      <c r="H5426"/>
      <c r="I5426"/>
      <c r="J5426"/>
      <c r="K5426"/>
    </row>
    <row r="5427" spans="1:11" ht="15">
      <c r="A5427"/>
      <c r="B5427"/>
      <c r="C5427"/>
      <c r="D5427"/>
      <c r="E5427"/>
      <c r="F5427"/>
      <c r="G5427"/>
      <c r="H5427"/>
      <c r="I5427"/>
      <c r="J5427"/>
      <c r="K5427"/>
    </row>
    <row r="5428" spans="1:11" ht="15">
      <c r="A5428"/>
      <c r="B5428"/>
      <c r="C5428"/>
      <c r="D5428"/>
      <c r="E5428"/>
      <c r="F5428"/>
      <c r="G5428"/>
      <c r="H5428"/>
      <c r="I5428"/>
      <c r="J5428"/>
      <c r="K5428"/>
    </row>
    <row r="5429" spans="1:11" ht="15">
      <c r="A5429"/>
      <c r="B5429"/>
      <c r="C5429"/>
      <c r="D5429"/>
      <c r="E5429"/>
      <c r="F5429"/>
      <c r="G5429"/>
      <c r="H5429"/>
      <c r="I5429"/>
      <c r="J5429"/>
      <c r="K5429"/>
    </row>
    <row r="5430" spans="1:11" ht="15">
      <c r="A5430"/>
      <c r="B5430"/>
      <c r="C5430"/>
      <c r="D5430"/>
      <c r="E5430"/>
      <c r="F5430"/>
      <c r="G5430"/>
      <c r="H5430"/>
      <c r="I5430"/>
      <c r="J5430"/>
      <c r="K5430"/>
    </row>
    <row r="5431" spans="1:11" ht="15">
      <c r="A5431"/>
      <c r="B5431"/>
      <c r="C5431"/>
      <c r="D5431"/>
      <c r="E5431"/>
      <c r="F5431"/>
      <c r="G5431"/>
      <c r="H5431"/>
      <c r="I5431"/>
      <c r="J5431"/>
      <c r="K5431"/>
    </row>
    <row r="5432" spans="1:11" ht="15">
      <c r="A5432"/>
      <c r="B5432"/>
      <c r="C5432"/>
      <c r="D5432"/>
      <c r="E5432"/>
      <c r="F5432"/>
      <c r="G5432"/>
      <c r="H5432"/>
      <c r="I5432"/>
      <c r="J5432"/>
      <c r="K5432"/>
    </row>
    <row r="5433" spans="1:11" ht="15">
      <c r="A5433"/>
      <c r="B5433"/>
      <c r="C5433"/>
      <c r="D5433"/>
      <c r="E5433"/>
      <c r="F5433"/>
      <c r="G5433"/>
      <c r="H5433"/>
      <c r="I5433"/>
      <c r="J5433"/>
      <c r="K5433"/>
    </row>
    <row r="5434" spans="1:11" ht="15">
      <c r="A5434"/>
      <c r="B5434"/>
      <c r="C5434"/>
      <c r="D5434"/>
      <c r="E5434"/>
      <c r="F5434"/>
      <c r="G5434"/>
      <c r="H5434"/>
      <c r="I5434"/>
      <c r="J5434"/>
      <c r="K5434"/>
    </row>
    <row r="5435" spans="1:11" ht="15">
      <c r="A5435"/>
      <c r="B5435"/>
      <c r="C5435"/>
      <c r="D5435"/>
      <c r="E5435"/>
      <c r="F5435"/>
      <c r="G5435"/>
      <c r="H5435"/>
      <c r="I5435"/>
      <c r="J5435"/>
      <c r="K5435"/>
    </row>
    <row r="5436" spans="1:11" ht="15">
      <c r="A5436"/>
      <c r="B5436"/>
      <c r="C5436"/>
      <c r="D5436"/>
      <c r="E5436"/>
      <c r="F5436"/>
      <c r="G5436"/>
      <c r="H5436"/>
      <c r="I5436"/>
      <c r="J5436"/>
      <c r="K5436"/>
    </row>
    <row r="5437" spans="1:11" ht="15">
      <c r="A5437"/>
      <c r="B5437"/>
      <c r="C5437"/>
      <c r="D5437"/>
      <c r="E5437"/>
      <c r="F5437"/>
      <c r="G5437"/>
      <c r="H5437"/>
      <c r="I5437"/>
      <c r="J5437"/>
      <c r="K5437"/>
    </row>
    <row r="5438" spans="1:11" ht="15">
      <c r="A5438"/>
      <c r="B5438"/>
      <c r="C5438"/>
      <c r="D5438"/>
      <c r="E5438"/>
      <c r="F5438"/>
      <c r="G5438"/>
      <c r="H5438"/>
      <c r="I5438"/>
      <c r="J5438"/>
      <c r="K5438"/>
    </row>
    <row r="5439" spans="1:11" ht="15">
      <c r="A5439"/>
      <c r="B5439"/>
      <c r="C5439"/>
      <c r="D5439"/>
      <c r="E5439"/>
      <c r="F5439"/>
      <c r="G5439"/>
      <c r="H5439"/>
      <c r="I5439"/>
      <c r="J5439"/>
      <c r="K5439"/>
    </row>
    <row r="5440" spans="1:11" ht="15">
      <c r="A5440"/>
      <c r="B5440"/>
      <c r="C5440"/>
      <c r="D5440"/>
      <c r="E5440"/>
      <c r="F5440"/>
      <c r="G5440"/>
      <c r="H5440"/>
      <c r="I5440"/>
      <c r="J5440"/>
      <c r="K5440"/>
    </row>
    <row r="5441" spans="1:11" ht="15">
      <c r="A5441"/>
      <c r="B5441"/>
      <c r="C5441"/>
      <c r="D5441"/>
      <c r="E5441"/>
      <c r="F5441"/>
      <c r="G5441"/>
      <c r="H5441"/>
      <c r="I5441"/>
      <c r="J5441"/>
      <c r="K5441"/>
    </row>
    <row r="5442" spans="1:11" ht="15">
      <c r="A5442"/>
      <c r="B5442"/>
      <c r="C5442"/>
      <c r="D5442"/>
      <c r="E5442"/>
      <c r="F5442"/>
      <c r="G5442"/>
      <c r="H5442"/>
      <c r="I5442"/>
      <c r="J5442"/>
      <c r="K5442"/>
    </row>
    <row r="5443" spans="1:11" ht="15">
      <c r="A5443"/>
      <c r="B5443"/>
      <c r="C5443"/>
      <c r="D5443"/>
      <c r="E5443"/>
      <c r="F5443"/>
      <c r="G5443"/>
      <c r="H5443"/>
      <c r="I5443"/>
      <c r="J5443"/>
      <c r="K5443"/>
    </row>
    <row r="5444" spans="1:11" ht="15">
      <c r="A5444"/>
      <c r="B5444"/>
      <c r="C5444"/>
      <c r="D5444"/>
      <c r="E5444"/>
      <c r="F5444"/>
      <c r="G5444"/>
      <c r="H5444"/>
      <c r="I5444"/>
      <c r="J5444"/>
      <c r="K5444"/>
    </row>
    <row r="5445" spans="1:11" ht="15">
      <c r="A5445"/>
      <c r="B5445"/>
      <c r="C5445"/>
      <c r="D5445"/>
      <c r="E5445"/>
      <c r="F5445"/>
      <c r="G5445"/>
      <c r="H5445"/>
      <c r="I5445"/>
      <c r="J5445"/>
      <c r="K5445"/>
    </row>
    <row r="5446" spans="1:11" ht="15">
      <c r="A5446"/>
      <c r="B5446"/>
      <c r="C5446"/>
      <c r="D5446"/>
      <c r="E5446"/>
      <c r="F5446"/>
      <c r="G5446"/>
      <c r="H5446"/>
      <c r="I5446"/>
      <c r="J5446"/>
      <c r="K5446"/>
    </row>
    <row r="5447" spans="1:11" ht="15">
      <c r="A5447"/>
      <c r="B5447"/>
      <c r="C5447"/>
      <c r="D5447"/>
      <c r="E5447"/>
      <c r="F5447"/>
      <c r="G5447"/>
      <c r="H5447"/>
      <c r="I5447"/>
      <c r="J5447"/>
      <c r="K5447"/>
    </row>
    <row r="5448" spans="1:11" ht="15">
      <c r="A5448"/>
      <c r="B5448"/>
      <c r="C5448"/>
      <c r="D5448"/>
      <c r="E5448"/>
      <c r="F5448"/>
      <c r="G5448"/>
      <c r="H5448"/>
      <c r="I5448"/>
      <c r="J5448"/>
      <c r="K5448"/>
    </row>
    <row r="5449" spans="1:11" ht="15">
      <c r="A5449"/>
      <c r="B5449"/>
      <c r="C5449"/>
      <c r="D5449"/>
      <c r="E5449"/>
      <c r="F5449"/>
      <c r="G5449"/>
      <c r="H5449"/>
      <c r="I5449"/>
      <c r="J5449"/>
      <c r="K5449"/>
    </row>
    <row r="5450" spans="1:11" ht="15">
      <c r="A5450"/>
      <c r="B5450"/>
      <c r="C5450"/>
      <c r="D5450"/>
      <c r="E5450"/>
      <c r="F5450"/>
      <c r="G5450"/>
      <c r="H5450"/>
      <c r="I5450"/>
      <c r="J5450"/>
      <c r="K5450"/>
    </row>
    <row r="5451" spans="1:11" ht="15">
      <c r="A5451"/>
      <c r="B5451"/>
      <c r="C5451"/>
      <c r="D5451"/>
      <c r="E5451"/>
      <c r="F5451"/>
      <c r="G5451"/>
      <c r="H5451"/>
      <c r="I5451"/>
      <c r="J5451"/>
      <c r="K5451"/>
    </row>
    <row r="5452" spans="1:11" ht="15">
      <c r="A5452"/>
      <c r="B5452"/>
      <c r="C5452"/>
      <c r="D5452"/>
      <c r="E5452"/>
      <c r="F5452"/>
      <c r="G5452"/>
      <c r="H5452"/>
      <c r="I5452"/>
      <c r="J5452"/>
      <c r="K5452"/>
    </row>
    <row r="5453" spans="1:11" ht="15">
      <c r="A5453"/>
      <c r="B5453"/>
      <c r="C5453"/>
      <c r="D5453"/>
      <c r="E5453"/>
      <c r="F5453"/>
      <c r="G5453"/>
      <c r="H5453"/>
      <c r="I5453"/>
      <c r="J5453"/>
      <c r="K5453"/>
    </row>
    <row r="5454" spans="1:11" ht="15">
      <c r="A5454"/>
      <c r="B5454"/>
      <c r="C5454"/>
      <c r="D5454"/>
      <c r="E5454"/>
      <c r="F5454"/>
      <c r="G5454"/>
      <c r="H5454"/>
      <c r="I5454"/>
      <c r="J5454"/>
      <c r="K5454"/>
    </row>
    <row r="5455" spans="1:11" ht="15">
      <c r="A5455"/>
      <c r="B5455"/>
      <c r="C5455"/>
      <c r="D5455"/>
      <c r="E5455"/>
      <c r="F5455"/>
      <c r="G5455"/>
      <c r="H5455"/>
      <c r="I5455"/>
      <c r="J5455"/>
      <c r="K5455"/>
    </row>
    <row r="5456" spans="1:11" ht="15">
      <c r="A5456"/>
      <c r="B5456"/>
      <c r="C5456"/>
      <c r="D5456"/>
      <c r="E5456"/>
      <c r="F5456"/>
      <c r="G5456"/>
      <c r="H5456"/>
      <c r="I5456"/>
      <c r="J5456"/>
      <c r="K5456"/>
    </row>
    <row r="5457" spans="1:11" ht="15">
      <c r="A5457"/>
      <c r="B5457"/>
      <c r="C5457"/>
      <c r="D5457"/>
      <c r="E5457"/>
      <c r="F5457"/>
      <c r="G5457"/>
      <c r="H5457"/>
      <c r="I5457"/>
      <c r="J5457"/>
      <c r="K5457"/>
    </row>
    <row r="5458" spans="1:11" ht="15">
      <c r="A5458"/>
      <c r="B5458"/>
      <c r="C5458"/>
      <c r="D5458"/>
      <c r="E5458"/>
      <c r="F5458"/>
      <c r="G5458"/>
      <c r="H5458"/>
      <c r="I5458"/>
      <c r="J5458"/>
      <c r="K5458"/>
    </row>
    <row r="5459" spans="1:11" ht="15">
      <c r="A5459"/>
      <c r="B5459"/>
      <c r="C5459"/>
      <c r="D5459"/>
      <c r="E5459"/>
      <c r="F5459"/>
      <c r="G5459"/>
      <c r="H5459"/>
      <c r="I5459"/>
      <c r="J5459"/>
      <c r="K5459"/>
    </row>
    <row r="5460" spans="1:11" ht="15">
      <c r="A5460"/>
      <c r="B5460"/>
      <c r="C5460"/>
      <c r="D5460"/>
      <c r="E5460"/>
      <c r="F5460"/>
      <c r="G5460"/>
      <c r="H5460"/>
      <c r="I5460"/>
      <c r="J5460"/>
      <c r="K5460"/>
    </row>
    <row r="5461" spans="1:11" ht="15">
      <c r="A5461"/>
      <c r="B5461"/>
      <c r="C5461"/>
      <c r="D5461"/>
      <c r="E5461"/>
      <c r="F5461"/>
      <c r="G5461"/>
      <c r="H5461"/>
      <c r="I5461"/>
      <c r="J5461"/>
      <c r="K5461"/>
    </row>
    <row r="5462" spans="1:11" ht="15">
      <c r="A5462"/>
      <c r="B5462"/>
      <c r="C5462"/>
      <c r="D5462"/>
      <c r="E5462"/>
      <c r="F5462"/>
      <c r="G5462"/>
      <c r="H5462"/>
      <c r="I5462"/>
      <c r="J5462"/>
      <c r="K5462"/>
    </row>
    <row r="5463" spans="1:11" ht="15">
      <c r="A5463"/>
      <c r="B5463"/>
      <c r="C5463"/>
      <c r="D5463"/>
      <c r="E5463"/>
      <c r="F5463"/>
      <c r="G5463"/>
      <c r="H5463"/>
      <c r="I5463"/>
      <c r="J5463"/>
      <c r="K5463"/>
    </row>
    <row r="5464" spans="1:11" ht="15">
      <c r="A5464"/>
      <c r="B5464"/>
      <c r="C5464"/>
      <c r="D5464"/>
      <c r="E5464"/>
      <c r="F5464"/>
      <c r="G5464"/>
      <c r="H5464"/>
      <c r="I5464"/>
      <c r="J5464"/>
      <c r="K5464"/>
    </row>
    <row r="5465" spans="1:11" ht="15">
      <c r="A5465"/>
      <c r="B5465"/>
      <c r="C5465"/>
      <c r="D5465"/>
      <c r="E5465"/>
      <c r="F5465"/>
      <c r="G5465"/>
      <c r="H5465"/>
      <c r="I5465"/>
      <c r="J5465"/>
      <c r="K5465"/>
    </row>
    <row r="5466" spans="1:11" ht="15">
      <c r="A5466"/>
      <c r="B5466"/>
      <c r="C5466"/>
      <c r="D5466"/>
      <c r="E5466"/>
      <c r="F5466"/>
      <c r="G5466"/>
      <c r="H5466"/>
      <c r="I5466"/>
      <c r="J5466"/>
      <c r="K5466"/>
    </row>
    <row r="5467" spans="1:11" ht="15">
      <c r="A5467"/>
      <c r="B5467"/>
      <c r="C5467"/>
      <c r="D5467"/>
      <c r="E5467"/>
      <c r="F5467"/>
      <c r="G5467"/>
      <c r="H5467"/>
      <c r="I5467"/>
      <c r="J5467"/>
      <c r="K5467"/>
    </row>
    <row r="5468" spans="1:11" ht="15">
      <c r="A5468"/>
      <c r="B5468"/>
      <c r="C5468"/>
      <c r="D5468"/>
      <c r="E5468"/>
      <c r="F5468"/>
      <c r="G5468"/>
      <c r="H5468"/>
      <c r="I5468"/>
      <c r="J5468"/>
      <c r="K5468"/>
    </row>
    <row r="5469" spans="1:11" ht="15">
      <c r="A5469"/>
      <c r="B5469"/>
      <c r="C5469"/>
      <c r="D5469"/>
      <c r="E5469"/>
      <c r="F5469"/>
      <c r="G5469"/>
      <c r="H5469"/>
      <c r="I5469"/>
      <c r="J5469"/>
      <c r="K5469"/>
    </row>
    <row r="5470" spans="1:11" ht="15">
      <c r="A5470"/>
      <c r="B5470"/>
      <c r="C5470"/>
      <c r="D5470"/>
      <c r="E5470"/>
      <c r="F5470"/>
      <c r="G5470"/>
      <c r="H5470"/>
      <c r="I5470"/>
      <c r="J5470"/>
      <c r="K5470"/>
    </row>
    <row r="5471" spans="1:11" ht="15">
      <c r="A5471"/>
      <c r="B5471"/>
      <c r="C5471"/>
      <c r="D5471"/>
      <c r="E5471"/>
      <c r="F5471"/>
      <c r="G5471"/>
      <c r="H5471"/>
      <c r="I5471"/>
      <c r="J5471"/>
      <c r="K5471"/>
    </row>
    <row r="5472" spans="1:11" ht="15">
      <c r="A5472"/>
      <c r="B5472"/>
      <c r="C5472"/>
      <c r="D5472"/>
      <c r="E5472"/>
      <c r="F5472"/>
      <c r="G5472"/>
      <c r="H5472"/>
      <c r="I5472"/>
      <c r="J5472"/>
      <c r="K5472"/>
    </row>
    <row r="5473" spans="1:11" ht="15">
      <c r="A5473"/>
      <c r="B5473"/>
      <c r="C5473"/>
      <c r="D5473"/>
      <c r="E5473"/>
      <c r="F5473"/>
      <c r="G5473"/>
      <c r="H5473"/>
      <c r="I5473"/>
      <c r="J5473"/>
      <c r="K5473"/>
    </row>
    <row r="5474" spans="1:11" ht="15">
      <c r="A5474"/>
      <c r="B5474"/>
      <c r="C5474"/>
      <c r="D5474"/>
      <c r="E5474"/>
      <c r="F5474"/>
      <c r="G5474"/>
      <c r="H5474"/>
      <c r="I5474"/>
      <c r="J5474"/>
      <c r="K5474"/>
    </row>
    <row r="5475" spans="1:11" ht="15">
      <c r="A5475"/>
      <c r="B5475"/>
      <c r="C5475"/>
      <c r="D5475"/>
      <c r="E5475"/>
      <c r="F5475"/>
      <c r="G5475"/>
      <c r="H5475"/>
      <c r="I5475"/>
      <c r="J5475"/>
      <c r="K5475"/>
    </row>
    <row r="5476" spans="1:11" ht="15">
      <c r="A5476"/>
      <c r="B5476"/>
      <c r="C5476"/>
      <c r="D5476"/>
      <c r="E5476"/>
      <c r="F5476"/>
      <c r="G5476"/>
      <c r="H5476"/>
      <c r="I5476"/>
      <c r="J5476"/>
      <c r="K5476"/>
    </row>
    <row r="5477" spans="1:11" ht="15">
      <c r="A5477"/>
      <c r="B5477"/>
      <c r="C5477"/>
      <c r="D5477"/>
      <c r="E5477"/>
      <c r="F5477"/>
      <c r="G5477"/>
      <c r="H5477"/>
      <c r="I5477"/>
      <c r="J5477"/>
      <c r="K5477"/>
    </row>
    <row r="5478" spans="1:11" ht="15">
      <c r="A5478"/>
      <c r="B5478"/>
      <c r="C5478"/>
      <c r="D5478"/>
      <c r="E5478"/>
      <c r="F5478"/>
      <c r="G5478"/>
      <c r="H5478"/>
      <c r="I5478"/>
      <c r="J5478"/>
      <c r="K5478"/>
    </row>
    <row r="5479" spans="1:11" ht="15">
      <c r="A5479"/>
      <c r="B5479"/>
      <c r="C5479"/>
      <c r="D5479"/>
      <c r="E5479"/>
      <c r="F5479"/>
      <c r="G5479"/>
      <c r="H5479"/>
      <c r="I5479"/>
      <c r="J5479"/>
      <c r="K5479"/>
    </row>
    <row r="5480" spans="1:11" ht="15">
      <c r="A5480"/>
      <c r="B5480"/>
      <c r="C5480"/>
      <c r="D5480"/>
      <c r="E5480"/>
      <c r="F5480"/>
      <c r="G5480"/>
      <c r="H5480"/>
      <c r="I5480"/>
      <c r="J5480"/>
      <c r="K5480"/>
    </row>
    <row r="5481" spans="1:11" ht="15">
      <c r="A5481"/>
      <c r="B5481"/>
      <c r="C5481"/>
      <c r="D5481"/>
      <c r="E5481"/>
      <c r="F5481"/>
      <c r="G5481"/>
      <c r="H5481"/>
      <c r="I5481"/>
      <c r="J5481"/>
      <c r="K5481"/>
    </row>
    <row r="5482" spans="1:11" ht="15">
      <c r="A5482"/>
      <c r="B5482"/>
      <c r="C5482"/>
      <c r="D5482"/>
      <c r="E5482"/>
      <c r="F5482"/>
      <c r="G5482"/>
      <c r="H5482"/>
      <c r="I5482"/>
      <c r="J5482"/>
      <c r="K5482"/>
    </row>
    <row r="5483" spans="1:11" ht="15">
      <c r="A5483"/>
      <c r="B5483"/>
      <c r="C5483"/>
      <c r="D5483"/>
      <c r="E5483"/>
      <c r="F5483"/>
      <c r="G5483"/>
      <c r="H5483"/>
      <c r="I5483"/>
      <c r="J5483"/>
      <c r="K5483"/>
    </row>
    <row r="5484" spans="1:11" ht="15">
      <c r="A5484"/>
      <c r="B5484"/>
      <c r="C5484"/>
      <c r="D5484"/>
      <c r="E5484"/>
      <c r="F5484"/>
      <c r="G5484"/>
      <c r="H5484"/>
      <c r="I5484"/>
      <c r="J5484"/>
      <c r="K5484"/>
    </row>
    <row r="5485" spans="1:11" ht="15">
      <c r="A5485"/>
      <c r="B5485"/>
      <c r="C5485"/>
      <c r="D5485"/>
      <c r="E5485"/>
      <c r="F5485"/>
      <c r="G5485"/>
      <c r="H5485"/>
      <c r="I5485"/>
      <c r="J5485"/>
      <c r="K5485"/>
    </row>
    <row r="5486" spans="1:11" ht="15">
      <c r="A5486"/>
      <c r="B5486"/>
      <c r="C5486"/>
      <c r="D5486"/>
      <c r="E5486"/>
      <c r="F5486"/>
      <c r="G5486"/>
      <c r="H5486"/>
      <c r="I5486"/>
      <c r="J5486"/>
      <c r="K5486"/>
    </row>
    <row r="5487" spans="1:11" ht="15">
      <c r="A5487"/>
      <c r="B5487"/>
      <c r="C5487"/>
      <c r="D5487"/>
      <c r="E5487"/>
      <c r="F5487"/>
      <c r="G5487"/>
      <c r="H5487"/>
      <c r="I5487"/>
      <c r="J5487"/>
      <c r="K5487"/>
    </row>
    <row r="5488" spans="1:11" ht="15">
      <c r="A5488"/>
      <c r="B5488"/>
      <c r="C5488"/>
      <c r="D5488"/>
      <c r="E5488"/>
      <c r="F5488"/>
      <c r="G5488"/>
      <c r="H5488"/>
      <c r="I5488"/>
      <c r="J5488"/>
      <c r="K5488"/>
    </row>
    <row r="5489" spans="1:11" ht="15">
      <c r="A5489"/>
      <c r="B5489"/>
      <c r="C5489"/>
      <c r="D5489"/>
      <c r="E5489"/>
      <c r="F5489"/>
      <c r="G5489"/>
      <c r="H5489"/>
      <c r="I5489"/>
      <c r="J5489"/>
      <c r="K5489"/>
    </row>
    <row r="5490" spans="1:11" ht="15">
      <c r="A5490"/>
      <c r="B5490"/>
      <c r="C5490"/>
      <c r="D5490"/>
      <c r="E5490"/>
      <c r="F5490"/>
      <c r="G5490"/>
      <c r="H5490"/>
      <c r="I5490"/>
      <c r="J5490"/>
      <c r="K5490"/>
    </row>
    <row r="5491" spans="1:11" ht="15">
      <c r="A5491"/>
      <c r="B5491"/>
      <c r="C5491"/>
      <c r="D5491"/>
      <c r="E5491"/>
      <c r="F5491"/>
      <c r="G5491"/>
      <c r="H5491"/>
      <c r="I5491"/>
      <c r="J5491"/>
      <c r="K5491"/>
    </row>
    <row r="5492" spans="1:11" ht="15">
      <c r="A5492"/>
      <c r="B5492"/>
      <c r="C5492"/>
      <c r="D5492"/>
      <c r="E5492"/>
      <c r="F5492"/>
      <c r="G5492"/>
      <c r="H5492"/>
      <c r="I5492"/>
      <c r="J5492"/>
      <c r="K5492"/>
    </row>
    <row r="5493" spans="1:11" ht="15">
      <c r="A5493"/>
      <c r="B5493"/>
      <c r="C5493"/>
      <c r="D5493"/>
      <c r="E5493"/>
      <c r="F5493"/>
      <c r="G5493"/>
      <c r="H5493"/>
      <c r="I5493"/>
      <c r="J5493"/>
      <c r="K5493"/>
    </row>
    <row r="5494" spans="1:11" ht="15">
      <c r="A5494"/>
      <c r="B5494"/>
      <c r="C5494"/>
      <c r="D5494"/>
      <c r="E5494"/>
      <c r="F5494"/>
      <c r="G5494"/>
      <c r="H5494"/>
      <c r="I5494"/>
      <c r="J5494"/>
      <c r="K5494"/>
    </row>
    <row r="5495" spans="1:11" ht="15">
      <c r="A5495"/>
      <c r="B5495"/>
      <c r="C5495"/>
      <c r="D5495"/>
      <c r="E5495"/>
      <c r="F5495"/>
      <c r="G5495"/>
      <c r="H5495"/>
      <c r="I5495"/>
      <c r="J5495"/>
      <c r="K5495"/>
    </row>
    <row r="5496" spans="1:11" ht="15">
      <c r="A5496"/>
      <c r="B5496"/>
      <c r="C5496"/>
      <c r="D5496"/>
      <c r="E5496"/>
      <c r="F5496"/>
      <c r="G5496"/>
      <c r="H5496"/>
      <c r="I5496"/>
      <c r="J5496"/>
      <c r="K5496"/>
    </row>
    <row r="5497" spans="1:11" ht="15">
      <c r="A5497"/>
      <c r="B5497"/>
      <c r="C5497"/>
      <c r="D5497"/>
      <c r="E5497"/>
      <c r="F5497"/>
      <c r="G5497"/>
      <c r="H5497"/>
      <c r="I5497"/>
      <c r="J5497"/>
      <c r="K5497"/>
    </row>
    <row r="5498" spans="1:11" ht="15">
      <c r="A5498"/>
      <c r="B5498"/>
      <c r="C5498"/>
      <c r="D5498"/>
      <c r="E5498"/>
      <c r="F5498"/>
      <c r="G5498"/>
      <c r="H5498"/>
      <c r="I5498"/>
      <c r="J5498"/>
      <c r="K5498"/>
    </row>
    <row r="5499" spans="1:11" ht="15">
      <c r="A5499"/>
      <c r="B5499"/>
      <c r="C5499"/>
      <c r="D5499"/>
      <c r="E5499"/>
      <c r="F5499"/>
      <c r="G5499"/>
      <c r="H5499"/>
      <c r="I5499"/>
      <c r="J5499"/>
      <c r="K5499"/>
    </row>
    <row r="5500" spans="1:11" ht="15">
      <c r="A5500"/>
      <c r="B5500"/>
      <c r="C5500"/>
      <c r="D5500"/>
      <c r="E5500"/>
      <c r="F5500"/>
      <c r="G5500"/>
      <c r="H5500"/>
      <c r="I5500"/>
      <c r="J5500"/>
      <c r="K5500"/>
    </row>
    <row r="5501" spans="1:11" ht="15">
      <c r="A5501"/>
      <c r="B5501"/>
      <c r="C5501"/>
      <c r="D5501"/>
      <c r="E5501"/>
      <c r="F5501"/>
      <c r="G5501"/>
      <c r="H5501"/>
      <c r="I5501"/>
      <c r="J5501"/>
      <c r="K5501"/>
    </row>
    <row r="5502" spans="1:11" ht="15">
      <c r="A5502"/>
      <c r="B5502"/>
      <c r="C5502"/>
      <c r="D5502"/>
      <c r="E5502"/>
      <c r="F5502"/>
      <c r="G5502"/>
      <c r="H5502"/>
      <c r="I5502"/>
      <c r="J5502"/>
      <c r="K5502"/>
    </row>
    <row r="5503" spans="1:11" ht="15">
      <c r="A5503"/>
      <c r="B5503"/>
      <c r="C5503"/>
      <c r="D5503"/>
      <c r="E5503"/>
      <c r="F5503"/>
      <c r="G5503"/>
      <c r="H5503"/>
      <c r="I5503"/>
      <c r="J5503"/>
      <c r="K5503"/>
    </row>
    <row r="5504" spans="1:11" ht="15">
      <c r="A5504"/>
      <c r="B5504"/>
      <c r="C5504"/>
      <c r="D5504"/>
      <c r="E5504"/>
      <c r="F5504"/>
      <c r="G5504"/>
      <c r="H5504"/>
      <c r="I5504"/>
      <c r="J5504"/>
      <c r="K5504"/>
    </row>
    <row r="5505" spans="1:11" ht="15">
      <c r="A5505"/>
      <c r="B5505"/>
      <c r="C5505"/>
      <c r="D5505"/>
      <c r="E5505"/>
      <c r="F5505"/>
      <c r="G5505"/>
      <c r="H5505"/>
      <c r="I5505"/>
      <c r="J5505"/>
      <c r="K5505"/>
    </row>
    <row r="5506" spans="1:11" ht="15">
      <c r="A5506"/>
      <c r="B5506"/>
      <c r="C5506"/>
      <c r="D5506"/>
      <c r="E5506"/>
      <c r="F5506"/>
      <c r="G5506"/>
      <c r="H5506"/>
      <c r="I5506"/>
      <c r="J5506"/>
      <c r="K5506"/>
    </row>
    <row r="5507" spans="1:11" ht="15">
      <c r="A5507"/>
      <c r="B5507"/>
      <c r="C5507"/>
      <c r="D5507"/>
      <c r="E5507"/>
      <c r="F5507"/>
      <c r="G5507"/>
      <c r="H5507"/>
      <c r="I5507"/>
      <c r="J5507"/>
      <c r="K5507"/>
    </row>
    <row r="5508" spans="1:11" ht="15">
      <c r="A5508"/>
      <c r="B5508"/>
      <c r="C5508"/>
      <c r="D5508"/>
      <c r="E5508"/>
      <c r="F5508"/>
      <c r="G5508"/>
      <c r="H5508"/>
      <c r="I5508"/>
      <c r="J5508"/>
      <c r="K5508"/>
    </row>
    <row r="5509" spans="1:11" ht="15">
      <c r="A5509"/>
      <c r="B5509"/>
      <c r="C5509"/>
      <c r="D5509"/>
      <c r="E5509"/>
      <c r="F5509"/>
      <c r="G5509"/>
      <c r="H5509"/>
      <c r="I5509"/>
      <c r="J5509"/>
      <c r="K5509"/>
    </row>
    <row r="5510" spans="1:11" ht="15">
      <c r="A5510"/>
      <c r="B5510"/>
      <c r="C5510"/>
      <c r="D5510"/>
      <c r="E5510"/>
      <c r="F5510"/>
      <c r="G5510"/>
      <c r="H5510"/>
      <c r="I5510"/>
      <c r="J5510"/>
      <c r="K5510"/>
    </row>
    <row r="5511" spans="1:11" ht="15">
      <c r="A5511"/>
      <c r="B5511"/>
      <c r="C5511"/>
      <c r="D5511"/>
      <c r="E5511"/>
      <c r="F5511"/>
      <c r="G5511"/>
      <c r="H5511"/>
      <c r="I5511"/>
      <c r="J5511"/>
      <c r="K5511"/>
    </row>
    <row r="5512" spans="1:11" ht="15">
      <c r="A5512"/>
      <c r="B5512"/>
      <c r="C5512"/>
      <c r="D5512"/>
      <c r="E5512"/>
      <c r="F5512"/>
      <c r="G5512"/>
      <c r="H5512"/>
      <c r="I5512"/>
      <c r="J5512"/>
      <c r="K5512"/>
    </row>
    <row r="5513" spans="1:11" ht="15">
      <c r="A5513"/>
      <c r="B5513"/>
      <c r="C5513"/>
      <c r="D5513"/>
      <c r="E5513"/>
      <c r="F5513"/>
      <c r="G5513"/>
      <c r="H5513"/>
      <c r="I5513"/>
      <c r="J5513"/>
      <c r="K5513"/>
    </row>
    <row r="5514" spans="1:11" ht="15">
      <c r="A5514"/>
      <c r="B5514"/>
      <c r="C5514"/>
      <c r="D5514"/>
      <c r="E5514"/>
      <c r="F5514"/>
      <c r="G5514"/>
      <c r="H5514"/>
      <c r="I5514"/>
      <c r="J5514"/>
      <c r="K5514"/>
    </row>
    <row r="5515" spans="1:11" ht="15">
      <c r="A5515"/>
      <c r="B5515"/>
      <c r="C5515"/>
      <c r="D5515"/>
      <c r="E5515"/>
      <c r="F5515"/>
      <c r="G5515"/>
      <c r="H5515"/>
      <c r="I5515"/>
      <c r="J5515"/>
      <c r="K5515"/>
    </row>
    <row r="5516" spans="1:11" ht="15">
      <c r="A5516"/>
      <c r="B5516"/>
      <c r="C5516"/>
      <c r="D5516"/>
      <c r="E5516"/>
      <c r="F5516"/>
      <c r="G5516"/>
      <c r="H5516"/>
      <c r="I5516"/>
      <c r="J5516"/>
      <c r="K5516"/>
    </row>
    <row r="5517" spans="1:11" ht="15">
      <c r="A5517"/>
      <c r="B5517"/>
      <c r="C5517"/>
      <c r="D5517"/>
      <c r="E5517"/>
      <c r="F5517"/>
      <c r="G5517"/>
      <c r="H5517"/>
      <c r="I5517"/>
      <c r="J5517"/>
      <c r="K5517"/>
    </row>
    <row r="5518" spans="1:11" ht="15">
      <c r="A5518"/>
      <c r="B5518"/>
      <c r="C5518"/>
      <c r="D5518"/>
      <c r="E5518"/>
      <c r="F5518"/>
      <c r="G5518"/>
      <c r="H5518"/>
      <c r="I5518"/>
      <c r="J5518"/>
      <c r="K5518"/>
    </row>
    <row r="5519" spans="1:11" ht="15">
      <c r="A5519"/>
      <c r="B5519"/>
      <c r="C5519"/>
      <c r="D5519"/>
      <c r="E5519"/>
      <c r="F5519"/>
      <c r="G5519"/>
      <c r="H5519"/>
      <c r="I5519"/>
      <c r="J5519"/>
      <c r="K5519"/>
    </row>
    <row r="5520" spans="1:11" ht="15">
      <c r="A5520"/>
      <c r="B5520"/>
      <c r="C5520"/>
      <c r="D5520"/>
      <c r="E5520"/>
      <c r="F5520"/>
      <c r="G5520"/>
      <c r="H5520"/>
      <c r="I5520"/>
      <c r="J5520"/>
      <c r="K5520"/>
    </row>
    <row r="5521" spans="1:11" ht="15">
      <c r="A5521"/>
      <c r="B5521"/>
      <c r="C5521"/>
      <c r="D5521"/>
      <c r="E5521"/>
      <c r="F5521"/>
      <c r="G5521"/>
      <c r="H5521"/>
      <c r="I5521"/>
      <c r="J5521"/>
      <c r="K5521"/>
    </row>
    <row r="5522" spans="1:11" ht="15">
      <c r="A5522"/>
      <c r="B5522"/>
      <c r="C5522"/>
      <c r="D5522"/>
      <c r="E5522"/>
      <c r="F5522"/>
      <c r="G5522"/>
      <c r="H5522"/>
      <c r="I5522"/>
      <c r="J5522"/>
      <c r="K5522"/>
    </row>
    <row r="5523" spans="1:11" ht="15">
      <c r="A5523"/>
      <c r="B5523"/>
      <c r="C5523"/>
      <c r="D5523"/>
      <c r="E5523"/>
      <c r="F5523"/>
      <c r="G5523"/>
      <c r="H5523"/>
      <c r="I5523"/>
      <c r="J5523"/>
      <c r="K5523"/>
    </row>
    <row r="5524" spans="1:11" ht="15">
      <c r="A5524"/>
      <c r="B5524"/>
      <c r="C5524"/>
      <c r="D5524"/>
      <c r="E5524"/>
      <c r="F5524"/>
      <c r="G5524"/>
      <c r="H5524"/>
      <c r="I5524"/>
      <c r="J5524"/>
      <c r="K5524"/>
    </row>
    <row r="5525" spans="1:11" ht="15">
      <c r="A5525"/>
      <c r="B5525"/>
      <c r="C5525"/>
      <c r="D5525"/>
      <c r="E5525"/>
      <c r="F5525"/>
      <c r="G5525"/>
      <c r="H5525"/>
      <c r="I5525"/>
      <c r="J5525"/>
      <c r="K5525"/>
    </row>
    <row r="5526" spans="1:11" ht="15">
      <c r="A5526"/>
      <c r="B5526"/>
      <c r="C5526"/>
      <c r="D5526"/>
      <c r="E5526"/>
      <c r="F5526"/>
      <c r="G5526"/>
      <c r="H5526"/>
      <c r="I5526"/>
      <c r="J5526"/>
      <c r="K5526"/>
    </row>
    <row r="5527" spans="1:11" ht="15">
      <c r="A5527"/>
      <c r="B5527"/>
      <c r="C5527"/>
      <c r="D5527"/>
      <c r="E5527"/>
      <c r="F5527"/>
      <c r="G5527"/>
      <c r="H5527"/>
      <c r="I5527"/>
      <c r="J5527"/>
      <c r="K5527"/>
    </row>
    <row r="5528" spans="1:11" ht="15">
      <c r="A5528"/>
      <c r="B5528"/>
      <c r="C5528"/>
      <c r="D5528"/>
      <c r="E5528"/>
      <c r="F5528"/>
      <c r="G5528"/>
      <c r="H5528"/>
      <c r="I5528"/>
      <c r="J5528"/>
      <c r="K5528"/>
    </row>
    <row r="5529" spans="1:11" ht="15">
      <c r="A5529"/>
      <c r="B5529"/>
      <c r="C5529"/>
      <c r="D5529"/>
      <c r="E5529"/>
      <c r="F5529"/>
      <c r="G5529"/>
      <c r="H5529"/>
      <c r="I5529"/>
      <c r="J5529"/>
      <c r="K5529"/>
    </row>
    <row r="5530" spans="1:11" ht="15">
      <c r="A5530"/>
      <c r="B5530"/>
      <c r="C5530"/>
      <c r="D5530"/>
      <c r="E5530"/>
      <c r="F5530"/>
      <c r="G5530"/>
      <c r="H5530"/>
      <c r="I5530"/>
      <c r="J5530"/>
      <c r="K5530"/>
    </row>
    <row r="5531" spans="1:11" ht="15">
      <c r="A5531"/>
      <c r="B5531"/>
      <c r="C5531"/>
      <c r="D5531"/>
      <c r="E5531"/>
      <c r="F5531"/>
      <c r="G5531"/>
      <c r="H5531"/>
      <c r="I5531"/>
      <c r="J5531"/>
      <c r="K5531"/>
    </row>
    <row r="5532" spans="1:11" ht="15">
      <c r="A5532"/>
      <c r="B5532"/>
      <c r="C5532"/>
      <c r="D5532"/>
      <c r="E5532"/>
      <c r="F5532"/>
      <c r="G5532"/>
      <c r="H5532"/>
      <c r="I5532"/>
      <c r="J5532"/>
      <c r="K5532"/>
    </row>
    <row r="5533" spans="1:11" ht="15">
      <c r="A5533"/>
      <c r="B5533"/>
      <c r="C5533"/>
      <c r="D5533"/>
      <c r="E5533"/>
      <c r="F5533"/>
      <c r="G5533"/>
      <c r="H5533"/>
      <c r="I5533"/>
      <c r="J5533"/>
      <c r="K5533"/>
    </row>
    <row r="5534" spans="1:11" ht="15">
      <c r="A5534"/>
      <c r="B5534"/>
      <c r="C5534"/>
      <c r="D5534"/>
      <c r="E5534"/>
      <c r="F5534"/>
      <c r="G5534"/>
      <c r="H5534"/>
      <c r="I5534"/>
      <c r="J5534"/>
      <c r="K5534"/>
    </row>
    <row r="5535" spans="1:11" ht="15">
      <c r="A5535"/>
      <c r="B5535"/>
      <c r="C5535"/>
      <c r="D5535"/>
      <c r="E5535"/>
      <c r="F5535"/>
      <c r="G5535"/>
      <c r="H5535"/>
      <c r="I5535"/>
      <c r="J5535"/>
      <c r="K5535"/>
    </row>
    <row r="5536" spans="1:11" ht="15">
      <c r="A5536"/>
      <c r="B5536"/>
      <c r="C5536"/>
      <c r="D5536"/>
      <c r="E5536"/>
      <c r="F5536"/>
      <c r="G5536"/>
      <c r="H5536"/>
      <c r="I5536"/>
      <c r="J5536"/>
      <c r="K5536"/>
    </row>
    <row r="5537" spans="1:11" ht="15">
      <c r="A5537"/>
      <c r="B5537"/>
      <c r="C5537"/>
      <c r="D5537"/>
      <c r="E5537"/>
      <c r="F5537"/>
      <c r="G5537"/>
      <c r="H5537"/>
      <c r="I5537"/>
      <c r="J5537"/>
      <c r="K5537"/>
    </row>
    <row r="5538" spans="1:11" ht="15">
      <c r="A5538"/>
      <c r="B5538"/>
      <c r="C5538"/>
      <c r="D5538"/>
      <c r="E5538"/>
      <c r="F5538"/>
      <c r="G5538"/>
      <c r="H5538"/>
      <c r="I5538"/>
      <c r="J5538"/>
      <c r="K5538"/>
    </row>
    <row r="5539" spans="1:11" ht="15">
      <c r="A5539"/>
      <c r="B5539"/>
      <c r="C5539"/>
      <c r="D5539"/>
      <c r="E5539"/>
      <c r="F5539"/>
      <c r="G5539"/>
      <c r="H5539"/>
      <c r="I5539"/>
      <c r="J5539"/>
      <c r="K5539"/>
    </row>
    <row r="5540" spans="1:11" ht="15">
      <c r="A5540"/>
      <c r="B5540"/>
      <c r="C5540"/>
      <c r="D5540"/>
      <c r="E5540"/>
      <c r="F5540"/>
      <c r="G5540"/>
      <c r="H5540"/>
      <c r="I5540"/>
      <c r="J5540"/>
      <c r="K5540"/>
    </row>
    <row r="5541" spans="1:11" ht="15">
      <c r="A5541"/>
      <c r="B5541"/>
      <c r="C5541"/>
      <c r="D5541"/>
      <c r="E5541"/>
      <c r="F5541"/>
      <c r="G5541"/>
      <c r="H5541"/>
      <c r="I5541"/>
      <c r="J5541"/>
      <c r="K5541"/>
    </row>
    <row r="5542" spans="1:11" ht="15">
      <c r="A5542"/>
      <c r="B5542"/>
      <c r="C5542"/>
      <c r="D5542"/>
      <c r="E5542"/>
      <c r="F5542"/>
      <c r="G5542"/>
      <c r="H5542"/>
      <c r="I5542"/>
      <c r="J5542"/>
      <c r="K5542"/>
    </row>
    <row r="5543" spans="1:11" ht="15">
      <c r="A5543"/>
      <c r="B5543"/>
      <c r="C5543"/>
      <c r="D5543"/>
      <c r="E5543"/>
      <c r="F5543"/>
      <c r="G5543"/>
      <c r="H5543"/>
      <c r="I5543"/>
      <c r="J5543"/>
      <c r="K5543"/>
    </row>
    <row r="5544" spans="1:11" ht="15">
      <c r="A5544"/>
      <c r="B5544"/>
      <c r="C5544"/>
      <c r="D5544"/>
      <c r="E5544"/>
      <c r="F5544"/>
      <c r="G5544"/>
      <c r="H5544"/>
      <c r="I5544"/>
      <c r="J5544"/>
      <c r="K5544"/>
    </row>
    <row r="5545" spans="1:11" ht="15">
      <c r="A5545"/>
      <c r="B5545"/>
      <c r="C5545"/>
      <c r="D5545"/>
      <c r="E5545"/>
      <c r="F5545"/>
      <c r="G5545"/>
      <c r="H5545"/>
      <c r="I5545"/>
      <c r="J5545"/>
      <c r="K5545"/>
    </row>
    <row r="5546" spans="1:11" ht="15">
      <c r="A5546"/>
      <c r="B5546"/>
      <c r="C5546"/>
      <c r="D5546"/>
      <c r="E5546"/>
      <c r="F5546"/>
      <c r="G5546"/>
      <c r="H5546"/>
      <c r="I5546"/>
      <c r="J5546"/>
      <c r="K5546"/>
    </row>
    <row r="5547" spans="1:11" ht="15">
      <c r="A5547"/>
      <c r="B5547"/>
      <c r="C5547"/>
      <c r="D5547"/>
      <c r="E5547"/>
      <c r="F5547"/>
      <c r="G5547"/>
      <c r="H5547"/>
      <c r="I5547"/>
      <c r="J5547"/>
      <c r="K5547"/>
    </row>
    <row r="5548" spans="1:11" ht="15">
      <c r="A5548"/>
      <c r="B5548"/>
      <c r="C5548"/>
      <c r="D5548"/>
      <c r="E5548"/>
      <c r="F5548"/>
      <c r="G5548"/>
      <c r="H5548"/>
      <c r="I5548"/>
      <c r="J5548"/>
      <c r="K5548"/>
    </row>
    <row r="5549" spans="1:11" ht="15">
      <c r="A5549"/>
      <c r="B5549"/>
      <c r="C5549"/>
      <c r="D5549"/>
      <c r="E5549"/>
      <c r="F5549"/>
      <c r="G5549"/>
      <c r="H5549"/>
      <c r="I5549"/>
      <c r="J5549"/>
      <c r="K5549"/>
    </row>
    <row r="5550" spans="1:11" ht="15">
      <c r="A5550"/>
      <c r="B5550"/>
      <c r="C5550"/>
      <c r="D5550"/>
      <c r="E5550"/>
      <c r="F5550"/>
      <c r="G5550"/>
      <c r="H5550"/>
      <c r="I5550"/>
      <c r="J5550"/>
      <c r="K5550"/>
    </row>
    <row r="5551" spans="1:11" ht="15">
      <c r="A5551"/>
      <c r="B5551"/>
      <c r="C5551"/>
      <c r="D5551"/>
      <c r="E5551"/>
      <c r="F5551"/>
      <c r="G5551"/>
      <c r="H5551"/>
      <c r="I5551"/>
      <c r="J5551"/>
      <c r="K5551"/>
    </row>
    <row r="5552" spans="1:11" ht="15">
      <c r="A5552"/>
      <c r="B5552"/>
      <c r="C5552"/>
      <c r="D5552"/>
      <c r="E5552"/>
      <c r="F5552"/>
      <c r="G5552"/>
      <c r="H5552"/>
      <c r="I5552"/>
      <c r="J5552"/>
      <c r="K5552"/>
    </row>
    <row r="5553" spans="1:11" ht="15">
      <c r="A5553"/>
      <c r="B5553"/>
      <c r="C5553"/>
      <c r="D5553"/>
      <c r="E5553"/>
      <c r="F5553"/>
      <c r="G5553"/>
      <c r="H5553"/>
      <c r="I5553"/>
      <c r="J5553"/>
      <c r="K5553"/>
    </row>
    <row r="5554" spans="1:11" ht="15">
      <c r="A5554"/>
      <c r="B5554"/>
      <c r="C5554"/>
      <c r="D5554"/>
      <c r="E5554"/>
      <c r="F5554"/>
      <c r="G5554"/>
      <c r="H5554"/>
      <c r="I5554"/>
      <c r="J5554"/>
      <c r="K5554"/>
    </row>
    <row r="5555" spans="1:11" ht="15">
      <c r="A5555"/>
      <c r="B5555"/>
      <c r="C5555"/>
      <c r="D5555"/>
      <c r="E5555"/>
      <c r="F5555"/>
      <c r="G5555"/>
      <c r="H5555"/>
      <c r="I5555"/>
      <c r="J5555"/>
      <c r="K5555"/>
    </row>
    <row r="5556" spans="1:11" ht="15">
      <c r="A5556"/>
      <c r="B5556"/>
      <c r="C5556"/>
      <c r="D5556"/>
      <c r="E5556"/>
      <c r="F5556"/>
      <c r="G5556"/>
      <c r="H5556"/>
      <c r="I5556"/>
      <c r="J5556"/>
      <c r="K5556"/>
    </row>
    <row r="5557" spans="1:11" ht="15">
      <c r="A5557"/>
      <c r="B5557"/>
      <c r="C5557"/>
      <c r="D5557"/>
      <c r="E5557"/>
      <c r="F5557"/>
      <c r="G5557"/>
      <c r="H5557"/>
      <c r="I5557"/>
      <c r="J5557"/>
      <c r="K5557"/>
    </row>
    <row r="5558" spans="1:11" ht="15">
      <c r="A5558"/>
      <c r="B5558"/>
      <c r="C5558"/>
      <c r="D5558"/>
      <c r="E5558"/>
      <c r="F5558"/>
      <c r="G5558"/>
      <c r="H5558"/>
      <c r="I5558"/>
      <c r="J5558"/>
      <c r="K5558"/>
    </row>
    <row r="5559" spans="1:11" ht="15">
      <c r="A5559"/>
      <c r="B5559"/>
      <c r="C5559"/>
      <c r="D5559"/>
      <c r="E5559"/>
      <c r="F5559"/>
      <c r="G5559"/>
      <c r="H5559"/>
      <c r="I5559"/>
      <c r="J5559"/>
      <c r="K5559"/>
    </row>
    <row r="5560" spans="1:11" ht="15">
      <c r="A5560"/>
      <c r="B5560"/>
      <c r="C5560"/>
      <c r="D5560"/>
      <c r="E5560"/>
      <c r="F5560"/>
      <c r="G5560"/>
      <c r="H5560"/>
      <c r="I5560"/>
      <c r="J5560"/>
      <c r="K5560"/>
    </row>
    <row r="5561" spans="1:11" ht="15">
      <c r="A5561"/>
      <c r="B5561"/>
      <c r="C5561"/>
      <c r="D5561"/>
      <c r="E5561"/>
      <c r="F5561"/>
      <c r="G5561"/>
      <c r="H5561"/>
      <c r="I5561"/>
      <c r="J5561"/>
      <c r="K5561"/>
    </row>
    <row r="5562" spans="1:11" ht="15">
      <c r="A5562"/>
      <c r="B5562"/>
      <c r="C5562"/>
      <c r="D5562"/>
      <c r="E5562"/>
      <c r="F5562"/>
      <c r="G5562"/>
      <c r="H5562"/>
      <c r="I5562"/>
      <c r="J5562"/>
      <c r="K5562"/>
    </row>
    <row r="5563" spans="1:11" ht="15">
      <c r="A5563"/>
      <c r="B5563"/>
      <c r="C5563"/>
      <c r="D5563"/>
      <c r="E5563"/>
      <c r="F5563"/>
      <c r="G5563"/>
      <c r="H5563"/>
      <c r="I5563"/>
      <c r="J5563"/>
      <c r="K5563"/>
    </row>
    <row r="5564" spans="1:11" ht="15">
      <c r="A5564"/>
      <c r="B5564"/>
      <c r="C5564"/>
      <c r="D5564"/>
      <c r="E5564"/>
      <c r="F5564"/>
      <c r="G5564"/>
      <c r="H5564"/>
      <c r="I5564"/>
      <c r="J5564"/>
      <c r="K5564"/>
    </row>
    <row r="5565" spans="1:11" ht="15">
      <c r="A5565"/>
      <c r="B5565"/>
      <c r="C5565"/>
      <c r="D5565"/>
      <c r="E5565"/>
      <c r="F5565"/>
      <c r="G5565"/>
      <c r="H5565"/>
      <c r="I5565"/>
      <c r="J5565"/>
      <c r="K5565"/>
    </row>
    <row r="5566" spans="1:11" ht="15">
      <c r="A5566"/>
      <c r="B5566"/>
      <c r="C5566"/>
      <c r="D5566"/>
      <c r="E5566"/>
      <c r="F5566"/>
      <c r="G5566"/>
      <c r="H5566"/>
      <c r="I5566"/>
      <c r="J5566"/>
      <c r="K5566"/>
    </row>
    <row r="5567" spans="1:11" ht="15">
      <c r="A5567"/>
      <c r="B5567"/>
      <c r="C5567"/>
      <c r="D5567"/>
      <c r="E5567"/>
      <c r="F5567"/>
      <c r="G5567"/>
      <c r="H5567"/>
      <c r="I5567"/>
      <c r="J5567"/>
      <c r="K5567"/>
    </row>
    <row r="5568" spans="1:11" ht="15">
      <c r="A5568"/>
      <c r="B5568"/>
      <c r="C5568"/>
      <c r="D5568"/>
      <c r="E5568"/>
      <c r="F5568"/>
      <c r="G5568"/>
      <c r="H5568"/>
      <c r="I5568"/>
      <c r="J5568"/>
      <c r="K5568"/>
    </row>
    <row r="5569" spans="1:11" ht="15">
      <c r="A5569"/>
      <c r="B5569"/>
      <c r="C5569"/>
      <c r="D5569"/>
      <c r="E5569"/>
      <c r="F5569"/>
      <c r="G5569"/>
      <c r="H5569"/>
      <c r="I5569"/>
      <c r="J5569"/>
      <c r="K5569"/>
    </row>
    <row r="5570" spans="1:11" ht="15">
      <c r="A5570"/>
      <c r="B5570"/>
      <c r="C5570"/>
      <c r="D5570"/>
      <c r="E5570"/>
      <c r="F5570"/>
      <c r="G5570"/>
      <c r="H5570"/>
      <c r="I5570"/>
      <c r="J5570"/>
      <c r="K5570"/>
    </row>
    <row r="5571" spans="1:11" ht="15">
      <c r="A5571"/>
      <c r="B5571"/>
      <c r="C5571"/>
      <c r="D5571"/>
      <c r="E5571"/>
      <c r="F5571"/>
      <c r="G5571"/>
      <c r="H5571"/>
      <c r="I5571"/>
      <c r="J5571"/>
      <c r="K5571"/>
    </row>
    <row r="5572" spans="1:11" ht="15">
      <c r="A5572"/>
      <c r="B5572"/>
      <c r="C5572"/>
      <c r="D5572"/>
      <c r="E5572"/>
      <c r="F5572"/>
      <c r="G5572"/>
      <c r="H5572"/>
      <c r="I5572"/>
      <c r="J5572"/>
      <c r="K5572"/>
    </row>
    <row r="5573" spans="1:11" ht="15">
      <c r="A5573"/>
      <c r="B5573"/>
      <c r="C5573"/>
      <c r="D5573"/>
      <c r="E5573"/>
      <c r="F5573"/>
      <c r="G5573"/>
      <c r="H5573"/>
      <c r="I5573"/>
      <c r="J5573"/>
      <c r="K5573"/>
    </row>
    <row r="5574" spans="1:11" ht="15">
      <c r="A5574"/>
      <c r="B5574"/>
      <c r="C5574"/>
      <c r="D5574"/>
      <c r="E5574"/>
      <c r="F5574"/>
      <c r="G5574"/>
      <c r="H5574"/>
      <c r="I5574"/>
      <c r="J5574"/>
      <c r="K5574"/>
    </row>
    <row r="5575" spans="1:11" ht="15">
      <c r="A5575"/>
      <c r="B5575"/>
      <c r="C5575"/>
      <c r="D5575"/>
      <c r="E5575"/>
      <c r="F5575"/>
      <c r="G5575"/>
      <c r="H5575"/>
      <c r="I5575"/>
      <c r="J5575"/>
      <c r="K5575"/>
    </row>
    <row r="5576" spans="1:11" ht="15">
      <c r="A5576"/>
      <c r="B5576"/>
      <c r="C5576"/>
      <c r="D5576"/>
      <c r="E5576"/>
      <c r="F5576"/>
      <c r="G5576"/>
      <c r="H5576"/>
      <c r="I5576"/>
      <c r="J5576"/>
      <c r="K5576"/>
    </row>
    <row r="5577" spans="1:11" ht="15">
      <c r="A5577"/>
      <c r="B5577"/>
      <c r="C5577"/>
      <c r="D5577"/>
      <c r="E5577"/>
      <c r="F5577"/>
      <c r="G5577"/>
      <c r="H5577"/>
      <c r="I5577"/>
      <c r="J5577"/>
      <c r="K5577"/>
    </row>
    <row r="5578" spans="1:11" ht="15">
      <c r="A5578"/>
      <c r="B5578"/>
      <c r="C5578"/>
      <c r="D5578"/>
      <c r="E5578"/>
      <c r="F5578"/>
      <c r="G5578"/>
      <c r="H5578"/>
      <c r="I5578"/>
      <c r="J5578"/>
      <c r="K5578"/>
    </row>
    <row r="5579" spans="1:11" ht="15">
      <c r="A5579"/>
      <c r="B5579"/>
      <c r="C5579"/>
      <c r="D5579"/>
      <c r="E5579"/>
      <c r="F5579"/>
      <c r="G5579"/>
      <c r="H5579"/>
      <c r="I5579"/>
      <c r="J5579"/>
      <c r="K5579"/>
    </row>
    <row r="5580" spans="1:11" ht="15">
      <c r="A5580"/>
      <c r="B5580"/>
      <c r="C5580"/>
      <c r="D5580"/>
      <c r="E5580"/>
      <c r="F5580"/>
      <c r="G5580"/>
      <c r="H5580"/>
      <c r="I5580"/>
      <c r="J5580"/>
      <c r="K5580"/>
    </row>
    <row r="5581" spans="1:11" ht="15">
      <c r="A5581"/>
      <c r="B5581"/>
      <c r="C5581"/>
      <c r="D5581"/>
      <c r="E5581"/>
      <c r="F5581"/>
      <c r="G5581"/>
      <c r="H5581"/>
      <c r="I5581"/>
      <c r="J5581"/>
      <c r="K5581"/>
    </row>
    <row r="5582" spans="1:11" ht="15">
      <c r="A5582"/>
      <c r="B5582"/>
      <c r="C5582"/>
      <c r="D5582"/>
      <c r="E5582"/>
      <c r="F5582"/>
      <c r="G5582"/>
      <c r="H5582"/>
      <c r="I5582"/>
      <c r="J5582"/>
      <c r="K5582"/>
    </row>
    <row r="5583" spans="1:11" ht="15">
      <c r="A5583"/>
      <c r="B5583"/>
      <c r="C5583"/>
      <c r="D5583"/>
      <c r="E5583"/>
      <c r="F5583"/>
      <c r="G5583"/>
      <c r="H5583"/>
      <c r="I5583"/>
      <c r="J5583"/>
      <c r="K5583"/>
    </row>
    <row r="5584" spans="1:11" ht="15">
      <c r="A5584"/>
      <c r="B5584"/>
      <c r="C5584"/>
      <c r="D5584"/>
      <c r="E5584"/>
      <c r="F5584"/>
      <c r="G5584"/>
      <c r="H5584"/>
      <c r="I5584"/>
      <c r="J5584"/>
      <c r="K5584"/>
    </row>
    <row r="5585" spans="1:11" ht="15">
      <c r="A5585"/>
      <c r="B5585"/>
      <c r="C5585"/>
      <c r="D5585"/>
      <c r="E5585"/>
      <c r="F5585"/>
      <c r="G5585"/>
      <c r="H5585"/>
      <c r="I5585"/>
      <c r="J5585"/>
      <c r="K5585"/>
    </row>
    <row r="5586" spans="1:11" ht="15">
      <c r="A5586"/>
      <c r="B5586"/>
      <c r="C5586"/>
      <c r="D5586"/>
      <c r="E5586"/>
      <c r="F5586"/>
      <c r="G5586"/>
      <c r="H5586"/>
      <c r="I5586"/>
      <c r="J5586"/>
      <c r="K5586"/>
    </row>
    <row r="5587" spans="1:11" ht="15">
      <c r="A5587"/>
      <c r="B5587"/>
      <c r="C5587"/>
      <c r="D5587"/>
      <c r="E5587"/>
      <c r="F5587"/>
      <c r="G5587"/>
      <c r="H5587"/>
      <c r="I5587"/>
      <c r="J5587"/>
      <c r="K5587"/>
    </row>
    <row r="5588" spans="1:11" ht="15">
      <c r="A5588"/>
      <c r="B5588"/>
      <c r="C5588"/>
      <c r="D5588"/>
      <c r="E5588"/>
      <c r="F5588"/>
      <c r="G5588"/>
      <c r="H5588"/>
      <c r="I5588"/>
      <c r="J5588"/>
      <c r="K5588"/>
    </row>
    <row r="5589" spans="1:11" ht="15">
      <c r="A5589"/>
      <c r="B5589"/>
      <c r="C5589"/>
      <c r="D5589"/>
      <c r="E5589"/>
      <c r="F5589"/>
      <c r="G5589"/>
      <c r="H5589"/>
      <c r="I5589"/>
      <c r="J5589"/>
      <c r="K5589"/>
    </row>
    <row r="5590" spans="1:11" ht="15">
      <c r="A5590"/>
      <c r="B5590"/>
      <c r="C5590"/>
      <c r="D5590"/>
      <c r="E5590"/>
      <c r="F5590"/>
      <c r="G5590"/>
      <c r="H5590"/>
      <c r="I5590"/>
      <c r="J5590"/>
      <c r="K5590"/>
    </row>
    <row r="5591" spans="1:11" ht="15">
      <c r="A5591"/>
      <c r="B5591"/>
      <c r="C5591"/>
      <c r="D5591"/>
      <c r="E5591"/>
      <c r="F5591"/>
      <c r="G5591"/>
      <c r="H5591"/>
      <c r="I5591"/>
      <c r="J5591"/>
      <c r="K5591"/>
    </row>
    <row r="5592" spans="1:11" ht="15">
      <c r="A5592"/>
      <c r="B5592"/>
      <c r="C5592"/>
      <c r="D5592"/>
      <c r="E5592"/>
      <c r="F5592"/>
      <c r="G5592"/>
      <c r="H5592"/>
      <c r="I5592"/>
      <c r="J5592"/>
      <c r="K5592"/>
    </row>
    <row r="5593" spans="1:11" ht="15">
      <c r="A5593"/>
      <c r="B5593"/>
      <c r="C5593"/>
      <c r="D5593"/>
      <c r="E5593"/>
      <c r="F5593"/>
      <c r="G5593"/>
      <c r="H5593"/>
      <c r="I5593"/>
      <c r="J5593"/>
      <c r="K5593"/>
    </row>
    <row r="5594" spans="1:11" ht="15">
      <c r="A5594"/>
      <c r="B5594"/>
      <c r="C5594"/>
      <c r="D5594"/>
      <c r="E5594"/>
      <c r="F5594"/>
      <c r="G5594"/>
      <c r="H5594"/>
      <c r="I5594"/>
      <c r="J5594"/>
      <c r="K5594"/>
    </row>
    <row r="5595" spans="1:11" ht="15">
      <c r="A5595"/>
      <c r="B5595"/>
      <c r="C5595"/>
      <c r="D5595"/>
      <c r="E5595"/>
      <c r="F5595"/>
      <c r="G5595"/>
      <c r="H5595"/>
      <c r="I5595"/>
      <c r="J5595"/>
      <c r="K5595"/>
    </row>
    <row r="5596" spans="1:11" ht="15">
      <c r="A5596"/>
      <c r="B5596"/>
      <c r="C5596"/>
      <c r="D5596"/>
      <c r="E5596"/>
      <c r="F5596"/>
      <c r="G5596"/>
      <c r="H5596"/>
      <c r="I5596"/>
      <c r="J5596"/>
      <c r="K5596"/>
    </row>
    <row r="5597" spans="1:11" ht="15">
      <c r="A5597"/>
      <c r="B5597"/>
      <c r="C5597"/>
      <c r="D5597"/>
      <c r="E5597"/>
      <c r="F5597"/>
      <c r="G5597"/>
      <c r="H5597"/>
      <c r="I5597"/>
      <c r="J5597"/>
      <c r="K5597"/>
    </row>
    <row r="5598" spans="1:11" ht="15">
      <c r="A5598"/>
      <c r="B5598"/>
      <c r="C5598"/>
      <c r="D5598"/>
      <c r="E5598"/>
      <c r="F5598"/>
      <c r="G5598"/>
      <c r="H5598"/>
      <c r="I5598"/>
      <c r="J5598"/>
      <c r="K5598"/>
    </row>
    <row r="5599" spans="1:11" ht="15">
      <c r="A5599"/>
      <c r="B5599"/>
      <c r="C5599"/>
      <c r="D5599"/>
      <c r="E5599"/>
      <c r="F5599"/>
      <c r="G5599"/>
      <c r="H5599"/>
      <c r="I5599"/>
      <c r="J5599"/>
      <c r="K5599"/>
    </row>
    <row r="5600" spans="1:11" ht="15">
      <c r="A5600"/>
      <c r="B5600"/>
      <c r="C5600"/>
      <c r="D5600"/>
      <c r="E5600"/>
      <c r="F5600"/>
      <c r="G5600"/>
      <c r="H5600"/>
      <c r="I5600"/>
      <c r="J5600"/>
      <c r="K5600"/>
    </row>
    <row r="5601" spans="1:11" ht="15">
      <c r="A5601"/>
      <c r="B5601"/>
      <c r="C5601"/>
      <c r="D5601"/>
      <c r="E5601"/>
      <c r="F5601"/>
      <c r="G5601"/>
      <c r="H5601"/>
      <c r="I5601"/>
      <c r="J5601"/>
      <c r="K5601"/>
    </row>
    <row r="5602" spans="1:11" ht="15">
      <c r="A5602"/>
      <c r="B5602"/>
      <c r="C5602"/>
      <c r="D5602"/>
      <c r="E5602"/>
      <c r="F5602"/>
      <c r="G5602"/>
      <c r="H5602"/>
      <c r="I5602"/>
      <c r="J5602"/>
      <c r="K5602"/>
    </row>
    <row r="5603" spans="1:11" ht="15">
      <c r="A5603"/>
      <c r="B5603"/>
      <c r="C5603"/>
      <c r="D5603"/>
      <c r="E5603"/>
      <c r="F5603"/>
      <c r="G5603"/>
      <c r="H5603"/>
      <c r="I5603"/>
      <c r="J5603"/>
      <c r="K5603"/>
    </row>
    <row r="5604" spans="1:11" ht="15">
      <c r="A5604"/>
      <c r="B5604"/>
      <c r="C5604"/>
      <c r="D5604"/>
      <c r="E5604"/>
      <c r="F5604"/>
      <c r="G5604"/>
      <c r="H5604"/>
      <c r="I5604"/>
      <c r="J5604"/>
      <c r="K5604"/>
    </row>
    <row r="5605" spans="1:11" ht="15">
      <c r="A5605"/>
      <c r="B5605"/>
      <c r="C5605"/>
      <c r="D5605"/>
      <c r="E5605"/>
      <c r="F5605"/>
      <c r="G5605"/>
      <c r="H5605"/>
      <c r="I5605"/>
      <c r="J5605"/>
      <c r="K5605"/>
    </row>
    <row r="5606" spans="1:11" ht="15">
      <c r="A5606"/>
      <c r="B5606"/>
      <c r="C5606"/>
      <c r="D5606"/>
      <c r="E5606"/>
      <c r="F5606"/>
      <c r="G5606"/>
      <c r="H5606"/>
      <c r="I5606"/>
      <c r="J5606"/>
      <c r="K5606"/>
    </row>
    <row r="5607" spans="1:11" ht="15">
      <c r="A5607"/>
      <c r="B5607"/>
      <c r="C5607"/>
      <c r="D5607"/>
      <c r="E5607"/>
      <c r="F5607"/>
      <c r="G5607"/>
      <c r="H5607"/>
      <c r="I5607"/>
      <c r="J5607"/>
      <c r="K5607"/>
    </row>
    <row r="5608" spans="1:11" ht="15">
      <c r="A5608"/>
      <c r="B5608"/>
      <c r="C5608"/>
      <c r="D5608"/>
      <c r="E5608"/>
      <c r="F5608"/>
      <c r="G5608"/>
      <c r="H5608"/>
      <c r="I5608"/>
      <c r="J5608"/>
      <c r="K5608"/>
    </row>
    <row r="5609" spans="1:11" ht="15">
      <c r="A5609"/>
      <c r="B5609"/>
      <c r="C5609"/>
      <c r="D5609"/>
      <c r="E5609"/>
      <c r="F5609"/>
      <c r="G5609"/>
      <c r="H5609"/>
      <c r="I5609"/>
      <c r="J5609"/>
      <c r="K5609"/>
    </row>
    <row r="5610" spans="1:11" ht="15">
      <c r="A5610"/>
      <c r="B5610"/>
      <c r="C5610"/>
      <c r="D5610"/>
      <c r="E5610"/>
      <c r="F5610"/>
      <c r="G5610"/>
      <c r="H5610"/>
      <c r="I5610"/>
      <c r="J5610"/>
      <c r="K5610"/>
    </row>
    <row r="5611" spans="1:11" ht="15">
      <c r="A5611"/>
      <c r="B5611"/>
      <c r="C5611"/>
      <c r="D5611"/>
      <c r="E5611"/>
      <c r="F5611"/>
      <c r="G5611"/>
      <c r="H5611"/>
      <c r="I5611"/>
      <c r="J5611"/>
      <c r="K5611"/>
    </row>
    <row r="5612" spans="1:11" ht="15">
      <c r="A5612"/>
      <c r="B5612"/>
      <c r="C5612"/>
      <c r="D5612"/>
      <c r="E5612"/>
      <c r="F5612"/>
      <c r="G5612"/>
      <c r="H5612"/>
      <c r="I5612"/>
      <c r="J5612"/>
      <c r="K5612"/>
    </row>
    <row r="5613" spans="1:11" ht="15">
      <c r="A5613"/>
      <c r="B5613"/>
      <c r="C5613"/>
      <c r="D5613"/>
      <c r="E5613"/>
      <c r="F5613"/>
      <c r="G5613"/>
      <c r="H5613"/>
      <c r="I5613"/>
      <c r="J5613"/>
      <c r="K5613"/>
    </row>
    <row r="5614" spans="1:11" ht="15">
      <c r="A5614"/>
      <c r="B5614"/>
      <c r="C5614"/>
      <c r="D5614"/>
      <c r="E5614"/>
      <c r="F5614"/>
      <c r="G5614"/>
      <c r="H5614"/>
      <c r="I5614"/>
      <c r="J5614"/>
      <c r="K5614"/>
    </row>
    <row r="5615" spans="1:11" ht="15">
      <c r="A5615"/>
      <c r="B5615"/>
      <c r="C5615"/>
      <c r="D5615"/>
      <c r="E5615"/>
      <c r="F5615"/>
      <c r="G5615"/>
      <c r="H5615"/>
      <c r="I5615"/>
      <c r="J5615"/>
      <c r="K5615"/>
    </row>
    <row r="5616" spans="1:11" ht="15">
      <c r="A5616"/>
      <c r="B5616"/>
      <c r="C5616"/>
      <c r="D5616"/>
      <c r="E5616"/>
      <c r="F5616"/>
      <c r="G5616"/>
      <c r="H5616"/>
      <c r="I5616"/>
      <c r="J5616"/>
      <c r="K5616"/>
    </row>
    <row r="5617" spans="1:11" ht="15">
      <c r="A5617"/>
      <c r="B5617"/>
      <c r="C5617"/>
      <c r="D5617"/>
      <c r="E5617"/>
      <c r="F5617"/>
      <c r="G5617"/>
      <c r="H5617"/>
      <c r="I5617"/>
      <c r="J5617"/>
      <c r="K5617"/>
    </row>
    <row r="5618" spans="1:11" ht="15">
      <c r="A5618"/>
      <c r="B5618"/>
      <c r="C5618"/>
      <c r="D5618"/>
      <c r="E5618"/>
      <c r="F5618"/>
      <c r="G5618"/>
      <c r="H5618"/>
      <c r="I5618"/>
      <c r="J5618"/>
      <c r="K5618"/>
    </row>
    <row r="5619" spans="1:11" ht="15">
      <c r="A5619"/>
      <c r="B5619"/>
      <c r="C5619"/>
      <c r="D5619"/>
      <c r="E5619"/>
      <c r="F5619"/>
      <c r="G5619"/>
      <c r="H5619"/>
      <c r="I5619"/>
      <c r="J5619"/>
      <c r="K5619"/>
    </row>
    <row r="5620" spans="1:11" ht="15">
      <c r="A5620"/>
      <c r="B5620"/>
      <c r="C5620"/>
      <c r="D5620"/>
      <c r="E5620"/>
      <c r="F5620"/>
      <c r="G5620"/>
      <c r="H5620"/>
      <c r="I5620"/>
      <c r="J5620"/>
      <c r="K5620"/>
    </row>
    <row r="5621" spans="1:11" ht="15">
      <c r="A5621"/>
      <c r="B5621"/>
      <c r="C5621"/>
      <c r="D5621"/>
      <c r="E5621"/>
      <c r="F5621"/>
      <c r="G5621"/>
      <c r="H5621"/>
      <c r="I5621"/>
      <c r="J5621"/>
      <c r="K5621"/>
    </row>
    <row r="5622" spans="1:11" ht="15">
      <c r="A5622"/>
      <c r="B5622"/>
      <c r="C5622"/>
      <c r="D5622"/>
      <c r="E5622"/>
      <c r="F5622"/>
      <c r="G5622"/>
      <c r="H5622"/>
      <c r="I5622"/>
      <c r="J5622"/>
      <c r="K5622"/>
    </row>
    <row r="5623" spans="1:11" ht="15">
      <c r="A5623"/>
      <c r="B5623"/>
      <c r="C5623"/>
      <c r="D5623"/>
      <c r="E5623"/>
      <c r="F5623"/>
      <c r="G5623"/>
      <c r="H5623"/>
      <c r="I5623"/>
      <c r="J5623"/>
      <c r="K5623"/>
    </row>
    <row r="5624" spans="1:11" ht="15">
      <c r="A5624"/>
      <c r="B5624"/>
      <c r="C5624"/>
      <c r="D5624"/>
      <c r="E5624"/>
      <c r="F5624"/>
      <c r="G5624"/>
      <c r="H5624"/>
      <c r="I5624"/>
      <c r="J5624"/>
      <c r="K5624"/>
    </row>
    <row r="5625" spans="1:11" ht="15">
      <c r="A5625"/>
      <c r="B5625"/>
      <c r="C5625"/>
      <c r="D5625"/>
      <c r="E5625"/>
      <c r="F5625"/>
      <c r="G5625"/>
      <c r="H5625"/>
      <c r="I5625"/>
      <c r="J5625"/>
      <c r="K5625"/>
    </row>
    <row r="5626" spans="1:11" ht="15">
      <c r="A5626"/>
      <c r="B5626"/>
      <c r="C5626"/>
      <c r="D5626"/>
      <c r="E5626"/>
      <c r="F5626"/>
      <c r="G5626"/>
      <c r="H5626"/>
      <c r="I5626"/>
      <c r="J5626"/>
      <c r="K5626"/>
    </row>
    <row r="5627" spans="1:11" ht="15">
      <c r="A5627"/>
      <c r="B5627"/>
      <c r="C5627"/>
      <c r="D5627"/>
      <c r="E5627"/>
      <c r="F5627"/>
      <c r="G5627"/>
      <c r="H5627"/>
      <c r="I5627"/>
      <c r="J5627"/>
      <c r="K5627"/>
    </row>
    <row r="5628" spans="1:11" ht="15">
      <c r="A5628"/>
      <c r="B5628"/>
      <c r="C5628"/>
      <c r="D5628"/>
      <c r="E5628"/>
      <c r="F5628"/>
      <c r="G5628"/>
      <c r="H5628"/>
      <c r="I5628"/>
      <c r="J5628"/>
      <c r="K5628"/>
    </row>
    <row r="5629" spans="1:11" ht="15">
      <c r="A5629"/>
      <c r="B5629"/>
      <c r="C5629"/>
      <c r="D5629"/>
      <c r="E5629"/>
      <c r="F5629"/>
      <c r="G5629"/>
      <c r="H5629"/>
      <c r="I5629"/>
      <c r="J5629"/>
      <c r="K5629"/>
    </row>
    <row r="5630" spans="1:11" ht="15">
      <c r="A5630"/>
      <c r="B5630"/>
      <c r="C5630"/>
      <c r="D5630"/>
      <c r="E5630"/>
      <c r="F5630"/>
      <c r="G5630"/>
      <c r="H5630"/>
      <c r="I5630"/>
      <c r="J5630"/>
      <c r="K5630"/>
    </row>
    <row r="5631" spans="1:11" ht="15">
      <c r="A5631"/>
      <c r="B5631"/>
      <c r="C5631"/>
      <c r="D5631"/>
      <c r="E5631"/>
      <c r="F5631"/>
      <c r="G5631"/>
      <c r="H5631"/>
      <c r="I5631"/>
      <c r="J5631"/>
      <c r="K5631"/>
    </row>
    <row r="5632" spans="1:11" ht="15">
      <c r="A5632"/>
      <c r="B5632"/>
      <c r="C5632"/>
      <c r="D5632"/>
      <c r="E5632"/>
      <c r="F5632"/>
      <c r="G5632"/>
      <c r="H5632"/>
      <c r="I5632"/>
      <c r="J5632"/>
      <c r="K5632"/>
    </row>
    <row r="5633" spans="1:11" ht="15">
      <c r="A5633"/>
      <c r="B5633"/>
      <c r="C5633"/>
      <c r="D5633"/>
      <c r="E5633"/>
      <c r="F5633"/>
      <c r="G5633"/>
      <c r="H5633"/>
      <c r="I5633"/>
      <c r="J5633"/>
      <c r="K5633"/>
    </row>
    <row r="5634" spans="1:11" ht="15">
      <c r="A5634"/>
      <c r="B5634"/>
      <c r="C5634"/>
      <c r="D5634"/>
      <c r="E5634"/>
      <c r="F5634"/>
      <c r="G5634"/>
      <c r="H5634"/>
      <c r="I5634"/>
      <c r="J5634"/>
      <c r="K5634"/>
    </row>
    <row r="5635" spans="1:11" ht="15">
      <c r="A5635"/>
      <c r="B5635"/>
      <c r="C5635"/>
      <c r="D5635"/>
      <c r="E5635"/>
      <c r="F5635"/>
      <c r="G5635"/>
      <c r="H5635"/>
      <c r="I5635"/>
      <c r="J5635"/>
      <c r="K5635"/>
    </row>
    <row r="5636" spans="1:11" ht="15">
      <c r="A5636"/>
      <c r="B5636"/>
      <c r="C5636"/>
      <c r="D5636"/>
      <c r="E5636"/>
      <c r="F5636"/>
      <c r="G5636"/>
      <c r="H5636"/>
      <c r="I5636"/>
      <c r="J5636"/>
      <c r="K5636"/>
    </row>
    <row r="5637" spans="1:11" ht="15">
      <c r="A5637"/>
      <c r="B5637"/>
      <c r="C5637"/>
      <c r="D5637"/>
      <c r="E5637"/>
      <c r="F5637"/>
      <c r="G5637"/>
      <c r="H5637"/>
      <c r="I5637"/>
      <c r="J5637"/>
      <c r="K5637"/>
    </row>
    <row r="5638" spans="1:11" ht="15">
      <c r="A5638"/>
      <c r="B5638"/>
      <c r="C5638"/>
      <c r="D5638"/>
      <c r="E5638"/>
      <c r="F5638"/>
      <c r="G5638"/>
      <c r="H5638"/>
      <c r="I5638"/>
      <c r="J5638"/>
      <c r="K5638"/>
    </row>
    <row r="5639" spans="1:11" ht="15">
      <c r="A5639"/>
      <c r="B5639"/>
      <c r="C5639"/>
      <c r="D5639"/>
      <c r="E5639"/>
      <c r="F5639"/>
      <c r="G5639"/>
      <c r="H5639"/>
      <c r="I5639"/>
      <c r="J5639"/>
      <c r="K5639"/>
    </row>
    <row r="5640" spans="1:11" ht="15">
      <c r="A5640"/>
      <c r="B5640"/>
      <c r="C5640"/>
      <c r="D5640"/>
      <c r="E5640"/>
      <c r="F5640"/>
      <c r="G5640"/>
      <c r="H5640"/>
      <c r="I5640"/>
      <c r="J5640"/>
      <c r="K5640"/>
    </row>
    <row r="5641" spans="1:11" ht="15">
      <c r="A5641"/>
      <c r="B5641"/>
      <c r="C5641"/>
      <c r="D5641"/>
      <c r="E5641"/>
      <c r="F5641"/>
      <c r="G5641"/>
      <c r="H5641"/>
      <c r="I5641"/>
      <c r="J5641"/>
      <c r="K5641"/>
    </row>
    <row r="5642" spans="1:11" ht="15">
      <c r="A5642"/>
      <c r="B5642"/>
      <c r="C5642"/>
      <c r="D5642"/>
      <c r="E5642"/>
      <c r="F5642"/>
      <c r="G5642"/>
      <c r="H5642"/>
      <c r="I5642"/>
      <c r="J5642"/>
      <c r="K5642"/>
    </row>
    <row r="5643" spans="1:11" ht="15">
      <c r="A5643"/>
      <c r="B5643"/>
      <c r="C5643"/>
      <c r="D5643"/>
      <c r="E5643"/>
      <c r="F5643"/>
      <c r="G5643"/>
      <c r="H5643"/>
      <c r="I5643"/>
      <c r="J5643"/>
      <c r="K5643"/>
    </row>
    <row r="5644" spans="1:11" ht="15">
      <c r="A5644"/>
      <c r="B5644"/>
      <c r="C5644"/>
      <c r="D5644"/>
      <c r="E5644"/>
      <c r="F5644"/>
      <c r="G5644"/>
      <c r="H5644"/>
      <c r="I5644"/>
      <c r="J5644"/>
      <c r="K5644"/>
    </row>
    <row r="5645" spans="1:11" ht="15">
      <c r="A5645"/>
      <c r="B5645"/>
      <c r="C5645"/>
      <c r="D5645"/>
      <c r="E5645"/>
      <c r="F5645"/>
      <c r="G5645"/>
      <c r="H5645"/>
      <c r="I5645"/>
      <c r="J5645"/>
      <c r="K5645"/>
    </row>
    <row r="5646" spans="1:11" ht="15">
      <c r="A5646"/>
      <c r="B5646"/>
      <c r="C5646"/>
      <c r="D5646"/>
      <c r="E5646"/>
      <c r="F5646"/>
      <c r="G5646"/>
      <c r="H5646"/>
      <c r="I5646"/>
      <c r="J5646"/>
      <c r="K5646"/>
    </row>
    <row r="5647" spans="1:11" ht="15">
      <c r="A5647"/>
      <c r="B5647"/>
      <c r="C5647"/>
      <c r="D5647"/>
      <c r="E5647"/>
      <c r="F5647"/>
      <c r="G5647"/>
      <c r="H5647"/>
      <c r="I5647"/>
      <c r="J5647"/>
      <c r="K5647"/>
    </row>
    <row r="5648" spans="1:11" ht="15">
      <c r="A5648"/>
      <c r="B5648"/>
      <c r="C5648"/>
      <c r="D5648"/>
      <c r="E5648"/>
      <c r="F5648"/>
      <c r="G5648"/>
      <c r="H5648"/>
      <c r="I5648"/>
      <c r="J5648"/>
      <c r="K5648"/>
    </row>
    <row r="5649" spans="1:11" ht="15">
      <c r="A5649"/>
      <c r="B5649"/>
      <c r="C5649"/>
      <c r="D5649"/>
      <c r="E5649"/>
      <c r="F5649"/>
      <c r="G5649"/>
      <c r="H5649"/>
      <c r="I5649"/>
      <c r="J5649"/>
      <c r="K5649"/>
    </row>
    <row r="5650" spans="1:11" ht="15">
      <c r="A5650"/>
      <c r="B5650"/>
      <c r="C5650"/>
      <c r="D5650"/>
      <c r="E5650"/>
      <c r="F5650"/>
      <c r="G5650"/>
      <c r="H5650"/>
      <c r="I5650"/>
      <c r="J5650"/>
      <c r="K5650"/>
    </row>
    <row r="5651" spans="1:11" ht="15">
      <c r="A5651"/>
      <c r="B5651"/>
      <c r="C5651"/>
      <c r="D5651"/>
      <c r="E5651"/>
      <c r="F5651"/>
      <c r="G5651"/>
      <c r="H5651"/>
      <c r="I5651"/>
      <c r="J5651"/>
      <c r="K5651"/>
    </row>
    <row r="5652" spans="1:11" ht="15">
      <c r="A5652"/>
      <c r="B5652"/>
      <c r="C5652"/>
      <c r="D5652"/>
      <c r="E5652"/>
      <c r="F5652"/>
      <c r="G5652"/>
      <c r="H5652"/>
      <c r="I5652"/>
      <c r="J5652"/>
      <c r="K5652"/>
    </row>
    <row r="5653" spans="1:11" ht="15">
      <c r="A5653"/>
      <c r="B5653"/>
      <c r="C5653"/>
      <c r="D5653"/>
      <c r="E5653"/>
      <c r="F5653"/>
      <c r="G5653"/>
      <c r="H5653"/>
      <c r="I5653"/>
      <c r="J5653"/>
      <c r="K5653"/>
    </row>
    <row r="5654" spans="1:11" ht="15">
      <c r="A5654"/>
      <c r="B5654"/>
      <c r="C5654"/>
      <c r="D5654"/>
      <c r="E5654"/>
      <c r="F5654"/>
      <c r="G5654"/>
      <c r="H5654"/>
      <c r="I5654"/>
      <c r="J5654"/>
      <c r="K5654"/>
    </row>
    <row r="5655" spans="1:11" ht="15">
      <c r="A5655"/>
      <c r="B5655"/>
      <c r="C5655"/>
      <c r="D5655"/>
      <c r="E5655"/>
      <c r="F5655"/>
      <c r="G5655"/>
      <c r="H5655"/>
      <c r="I5655"/>
      <c r="J5655"/>
      <c r="K5655"/>
    </row>
    <row r="5656" spans="1:11" ht="15">
      <c r="A5656"/>
      <c r="B5656"/>
      <c r="C5656"/>
      <c r="D5656"/>
      <c r="E5656"/>
      <c r="F5656"/>
      <c r="G5656"/>
      <c r="H5656"/>
      <c r="I5656"/>
      <c r="J5656"/>
      <c r="K5656"/>
    </row>
    <row r="5657" spans="1:11" ht="15">
      <c r="A5657"/>
      <c r="B5657"/>
      <c r="C5657"/>
      <c r="D5657"/>
      <c r="E5657"/>
      <c r="F5657"/>
      <c r="G5657"/>
      <c r="H5657"/>
      <c r="I5657"/>
      <c r="J5657"/>
      <c r="K5657"/>
    </row>
    <row r="5658" spans="1:11" ht="15">
      <c r="A5658"/>
      <c r="B5658"/>
      <c r="C5658"/>
      <c r="D5658"/>
      <c r="E5658"/>
      <c r="F5658"/>
      <c r="G5658"/>
      <c r="H5658"/>
      <c r="I5658"/>
      <c r="J5658"/>
      <c r="K5658"/>
    </row>
    <row r="5659" spans="1:11" ht="15">
      <c r="A5659"/>
      <c r="B5659"/>
      <c r="C5659"/>
      <c r="D5659"/>
      <c r="E5659"/>
      <c r="F5659"/>
      <c r="G5659"/>
      <c r="H5659"/>
      <c r="I5659"/>
      <c r="J5659"/>
      <c r="K5659"/>
    </row>
    <row r="5660" spans="1:11" ht="15">
      <c r="A5660"/>
      <c r="B5660"/>
      <c r="C5660"/>
      <c r="D5660"/>
      <c r="E5660"/>
      <c r="F5660"/>
      <c r="G5660"/>
      <c r="H5660"/>
      <c r="I5660"/>
      <c r="J5660"/>
      <c r="K5660"/>
    </row>
    <row r="5661" spans="1:11" ht="15">
      <c r="A5661"/>
      <c r="B5661"/>
      <c r="C5661"/>
      <c r="D5661"/>
      <c r="E5661"/>
      <c r="F5661"/>
      <c r="G5661"/>
      <c r="H5661"/>
      <c r="I5661"/>
      <c r="J5661"/>
      <c r="K5661"/>
    </row>
    <row r="5662" spans="1:11" ht="15">
      <c r="A5662"/>
      <c r="B5662"/>
      <c r="C5662"/>
      <c r="D5662"/>
      <c r="E5662"/>
      <c r="F5662"/>
      <c r="G5662"/>
      <c r="H5662"/>
      <c r="I5662"/>
      <c r="J5662"/>
      <c r="K5662"/>
    </row>
    <row r="5663" spans="1:11" ht="15">
      <c r="A5663"/>
      <c r="B5663"/>
      <c r="C5663"/>
      <c r="D5663"/>
      <c r="E5663"/>
      <c r="F5663"/>
      <c r="G5663"/>
      <c r="H5663"/>
      <c r="I5663"/>
      <c r="J5663"/>
      <c r="K5663"/>
    </row>
    <row r="5664" spans="1:11" ht="15">
      <c r="A5664"/>
      <c r="B5664"/>
      <c r="C5664"/>
      <c r="D5664"/>
      <c r="E5664"/>
      <c r="F5664"/>
      <c r="G5664"/>
      <c r="H5664"/>
      <c r="I5664"/>
      <c r="J5664"/>
      <c r="K5664"/>
    </row>
    <row r="5665" spans="1:11" ht="15">
      <c r="A5665"/>
      <c r="B5665"/>
      <c r="C5665"/>
      <c r="D5665"/>
      <c r="E5665"/>
      <c r="F5665"/>
      <c r="G5665"/>
      <c r="H5665"/>
      <c r="I5665"/>
      <c r="J5665"/>
      <c r="K5665"/>
    </row>
    <row r="5666" spans="1:11" ht="15">
      <c r="A5666"/>
      <c r="B5666"/>
      <c r="C5666"/>
      <c r="D5666"/>
      <c r="E5666"/>
      <c r="F5666"/>
      <c r="G5666"/>
      <c r="H5666"/>
      <c r="I5666"/>
      <c r="J5666"/>
      <c r="K5666"/>
    </row>
    <row r="5667" spans="1:11" ht="15">
      <c r="A5667"/>
      <c r="B5667"/>
      <c r="C5667"/>
      <c r="D5667"/>
      <c r="E5667"/>
      <c r="F5667"/>
      <c r="G5667"/>
      <c r="H5667"/>
      <c r="I5667"/>
      <c r="J5667"/>
      <c r="K5667"/>
    </row>
    <row r="5668" spans="1:11" ht="15">
      <c r="A5668"/>
      <c r="B5668"/>
      <c r="C5668"/>
      <c r="D5668"/>
      <c r="E5668"/>
      <c r="F5668"/>
      <c r="G5668"/>
      <c r="H5668"/>
      <c r="I5668"/>
      <c r="J5668"/>
      <c r="K5668"/>
    </row>
    <row r="5669" spans="1:11" ht="15">
      <c r="A5669"/>
      <c r="B5669"/>
      <c r="C5669"/>
      <c r="D5669"/>
      <c r="E5669"/>
      <c r="F5669"/>
      <c r="G5669"/>
      <c r="H5669"/>
      <c r="I5669"/>
      <c r="J5669"/>
      <c r="K5669"/>
    </row>
    <row r="5670" spans="1:11" ht="15">
      <c r="A5670"/>
      <c r="B5670"/>
      <c r="C5670"/>
      <c r="D5670"/>
      <c r="E5670"/>
      <c r="F5670"/>
      <c r="G5670"/>
      <c r="H5670"/>
      <c r="I5670"/>
      <c r="J5670"/>
      <c r="K5670"/>
    </row>
    <row r="5671" spans="1:11" ht="15">
      <c r="A5671"/>
      <c r="B5671"/>
      <c r="C5671"/>
      <c r="D5671"/>
      <c r="E5671"/>
      <c r="F5671"/>
      <c r="G5671"/>
      <c r="H5671"/>
      <c r="I5671"/>
      <c r="J5671"/>
      <c r="K5671"/>
    </row>
    <row r="5672" spans="1:11" ht="15">
      <c r="A5672"/>
      <c r="B5672"/>
      <c r="C5672"/>
      <c r="D5672"/>
      <c r="E5672"/>
      <c r="F5672"/>
      <c r="G5672"/>
      <c r="H5672"/>
      <c r="I5672"/>
      <c r="J5672"/>
      <c r="K5672"/>
    </row>
    <row r="5673" spans="1:11" ht="15">
      <c r="A5673"/>
      <c r="B5673"/>
      <c r="C5673"/>
      <c r="D5673"/>
      <c r="E5673"/>
      <c r="F5673"/>
      <c r="G5673"/>
      <c r="H5673"/>
      <c r="I5673"/>
      <c r="J5673"/>
      <c r="K5673"/>
    </row>
    <row r="5674" spans="1:11" ht="15">
      <c r="A5674"/>
      <c r="B5674"/>
      <c r="C5674"/>
      <c r="D5674"/>
      <c r="E5674"/>
      <c r="F5674"/>
      <c r="G5674"/>
      <c r="H5674"/>
      <c r="I5674"/>
      <c r="J5674"/>
      <c r="K5674"/>
    </row>
    <row r="5675" spans="1:11" ht="15">
      <c r="A5675"/>
      <c r="B5675"/>
      <c r="C5675"/>
      <c r="D5675"/>
      <c r="E5675"/>
      <c r="F5675"/>
      <c r="G5675"/>
      <c r="H5675"/>
      <c r="I5675"/>
      <c r="J5675"/>
      <c r="K5675"/>
    </row>
    <row r="5676" spans="1:11" ht="15">
      <c r="A5676"/>
      <c r="B5676"/>
      <c r="C5676"/>
      <c r="D5676"/>
      <c r="E5676"/>
      <c r="F5676"/>
      <c r="G5676"/>
      <c r="H5676"/>
      <c r="I5676"/>
      <c r="J5676"/>
      <c r="K5676"/>
    </row>
    <row r="5677" spans="1:11" ht="15">
      <c r="A5677"/>
      <c r="B5677"/>
      <c r="C5677"/>
      <c r="D5677"/>
      <c r="E5677"/>
      <c r="F5677"/>
      <c r="G5677"/>
      <c r="H5677"/>
      <c r="I5677"/>
      <c r="J5677"/>
      <c r="K5677"/>
    </row>
    <row r="5678" spans="1:11" ht="15">
      <c r="A5678"/>
      <c r="B5678"/>
      <c r="C5678"/>
      <c r="D5678"/>
      <c r="E5678"/>
      <c r="F5678"/>
      <c r="G5678"/>
      <c r="H5678"/>
      <c r="I5678"/>
      <c r="J5678"/>
      <c r="K5678"/>
    </row>
    <row r="5679" spans="1:11" ht="15">
      <c r="A5679"/>
      <c r="B5679"/>
      <c r="C5679"/>
      <c r="D5679"/>
      <c r="E5679"/>
      <c r="F5679"/>
      <c r="G5679"/>
      <c r="H5679"/>
      <c r="I5679"/>
      <c r="J5679"/>
      <c r="K5679"/>
    </row>
    <row r="5680" spans="1:11" ht="15">
      <c r="A5680"/>
      <c r="B5680"/>
      <c r="C5680"/>
      <c r="D5680"/>
      <c r="E5680"/>
      <c r="F5680"/>
      <c r="G5680"/>
      <c r="H5680"/>
      <c r="I5680"/>
      <c r="J5680"/>
      <c r="K5680"/>
    </row>
    <row r="5681" spans="1:11" ht="15">
      <c r="A5681"/>
      <c r="B5681"/>
      <c r="C5681"/>
      <c r="D5681"/>
      <c r="E5681"/>
      <c r="F5681"/>
      <c r="G5681"/>
      <c r="H5681"/>
      <c r="I5681"/>
      <c r="J5681"/>
      <c r="K5681"/>
    </row>
    <row r="5682" spans="1:11" ht="15">
      <c r="A5682"/>
      <c r="B5682"/>
      <c r="C5682"/>
      <c r="D5682"/>
      <c r="E5682"/>
      <c r="F5682"/>
      <c r="G5682"/>
      <c r="H5682"/>
      <c r="I5682"/>
      <c r="J5682"/>
      <c r="K5682"/>
    </row>
    <row r="5683" spans="1:11" ht="15">
      <c r="A5683"/>
      <c r="B5683"/>
      <c r="C5683"/>
      <c r="D5683"/>
      <c r="E5683"/>
      <c r="F5683"/>
      <c r="G5683"/>
      <c r="H5683"/>
      <c r="I5683"/>
      <c r="J5683"/>
      <c r="K5683"/>
    </row>
    <row r="5684" spans="1:11" ht="15">
      <c r="A5684"/>
      <c r="B5684"/>
      <c r="C5684"/>
      <c r="D5684"/>
      <c r="E5684"/>
      <c r="F5684"/>
      <c r="G5684"/>
      <c r="H5684"/>
      <c r="I5684"/>
      <c r="J5684"/>
      <c r="K5684"/>
    </row>
    <row r="5685" spans="1:11" ht="15">
      <c r="A5685"/>
      <c r="B5685"/>
      <c r="C5685"/>
      <c r="D5685"/>
      <c r="E5685"/>
      <c r="F5685"/>
      <c r="G5685"/>
      <c r="H5685"/>
      <c r="I5685"/>
      <c r="J5685"/>
      <c r="K5685"/>
    </row>
    <row r="5686" spans="1:11" ht="15">
      <c r="A5686"/>
      <c r="B5686"/>
      <c r="C5686"/>
      <c r="D5686"/>
      <c r="E5686"/>
      <c r="F5686"/>
      <c r="G5686"/>
      <c r="H5686"/>
      <c r="I5686"/>
      <c r="J5686"/>
      <c r="K5686"/>
    </row>
    <row r="5687" spans="1:11" ht="15">
      <c r="A5687"/>
      <c r="B5687"/>
      <c r="C5687"/>
      <c r="D5687"/>
      <c r="E5687"/>
      <c r="F5687"/>
      <c r="G5687"/>
      <c r="H5687"/>
      <c r="I5687"/>
      <c r="J5687"/>
      <c r="K5687"/>
    </row>
    <row r="5688" spans="1:11" ht="15">
      <c r="A5688"/>
      <c r="B5688"/>
      <c r="C5688"/>
      <c r="D5688"/>
      <c r="E5688"/>
      <c r="F5688"/>
      <c r="G5688"/>
      <c r="H5688"/>
      <c r="I5688"/>
      <c r="J5688"/>
      <c r="K5688"/>
    </row>
    <row r="5689" spans="1:11" ht="15">
      <c r="A5689"/>
      <c r="B5689"/>
      <c r="C5689"/>
      <c r="D5689"/>
      <c r="E5689"/>
      <c r="F5689"/>
      <c r="G5689"/>
      <c r="H5689"/>
      <c r="I5689"/>
      <c r="J5689"/>
      <c r="K5689"/>
    </row>
    <row r="5690" spans="1:11" ht="15">
      <c r="A5690"/>
      <c r="B5690"/>
      <c r="C5690"/>
      <c r="D5690"/>
      <c r="E5690"/>
      <c r="F5690"/>
      <c r="G5690"/>
      <c r="H5690"/>
      <c r="I5690"/>
      <c r="J5690"/>
      <c r="K5690"/>
    </row>
    <row r="5691" spans="1:11" ht="15">
      <c r="A5691"/>
      <c r="B5691"/>
      <c r="C5691"/>
      <c r="D5691"/>
      <c r="E5691"/>
      <c r="F5691"/>
      <c r="G5691"/>
      <c r="H5691"/>
      <c r="I5691"/>
      <c r="J5691"/>
      <c r="K5691"/>
    </row>
    <row r="5692" spans="1:11" ht="15">
      <c r="A5692"/>
      <c r="B5692"/>
      <c r="C5692"/>
      <c r="D5692"/>
      <c r="E5692"/>
      <c r="F5692"/>
      <c r="G5692"/>
      <c r="H5692"/>
      <c r="I5692"/>
      <c r="J5692"/>
      <c r="K5692"/>
    </row>
    <row r="5693" spans="1:11" ht="15">
      <c r="A5693"/>
      <c r="B5693"/>
      <c r="C5693"/>
      <c r="D5693"/>
      <c r="E5693"/>
      <c r="F5693"/>
      <c r="G5693"/>
      <c r="H5693"/>
      <c r="I5693"/>
      <c r="J5693"/>
      <c r="K5693"/>
    </row>
    <row r="5694" spans="1:11" ht="15">
      <c r="A5694"/>
      <c r="B5694"/>
      <c r="C5694"/>
      <c r="D5694"/>
      <c r="E5694"/>
      <c r="F5694"/>
      <c r="G5694"/>
      <c r="H5694"/>
      <c r="I5694"/>
      <c r="J5694"/>
      <c r="K5694"/>
    </row>
    <row r="5695" spans="1:11" ht="15">
      <c r="A5695"/>
      <c r="B5695"/>
      <c r="C5695"/>
      <c r="D5695"/>
      <c r="E5695"/>
      <c r="F5695"/>
      <c r="G5695"/>
      <c r="H5695"/>
      <c r="I5695"/>
      <c r="J5695"/>
      <c r="K5695"/>
    </row>
    <row r="5696" spans="1:11" ht="15">
      <c r="A5696"/>
      <c r="B5696"/>
      <c r="C5696"/>
      <c r="D5696"/>
      <c r="E5696"/>
      <c r="F5696"/>
      <c r="G5696"/>
      <c r="H5696"/>
      <c r="I5696"/>
      <c r="J5696"/>
      <c r="K5696"/>
    </row>
    <row r="5697" spans="1:11" ht="15">
      <c r="A5697"/>
      <c r="B5697"/>
      <c r="C5697"/>
      <c r="D5697"/>
      <c r="E5697"/>
      <c r="F5697"/>
      <c r="G5697"/>
      <c r="H5697"/>
      <c r="I5697"/>
      <c r="J5697"/>
      <c r="K5697"/>
    </row>
    <row r="5698" spans="1:11" ht="15">
      <c r="A5698"/>
      <c r="B5698"/>
      <c r="C5698"/>
      <c r="D5698"/>
      <c r="E5698"/>
      <c r="F5698"/>
      <c r="G5698"/>
      <c r="H5698"/>
      <c r="I5698"/>
      <c r="J5698"/>
      <c r="K5698"/>
    </row>
    <row r="5699" spans="1:11" ht="15">
      <c r="A5699"/>
      <c r="B5699"/>
      <c r="C5699"/>
      <c r="D5699"/>
      <c r="E5699"/>
      <c r="F5699"/>
      <c r="G5699"/>
      <c r="H5699"/>
      <c r="I5699"/>
      <c r="J5699"/>
      <c r="K5699"/>
    </row>
    <row r="5700" spans="1:11" ht="15">
      <c r="A5700"/>
      <c r="B5700"/>
      <c r="C5700"/>
      <c r="D5700"/>
      <c r="E5700"/>
      <c r="F5700"/>
      <c r="G5700"/>
      <c r="H5700"/>
      <c r="I5700"/>
      <c r="J5700"/>
      <c r="K5700"/>
    </row>
    <row r="5701" spans="1:11" ht="15">
      <c r="A5701"/>
      <c r="B5701"/>
      <c r="C5701"/>
      <c r="D5701"/>
      <c r="E5701"/>
      <c r="F5701"/>
      <c r="G5701"/>
      <c r="H5701"/>
      <c r="I5701"/>
      <c r="J5701"/>
      <c r="K5701"/>
    </row>
    <row r="5702" spans="1:11" ht="15">
      <c r="A5702"/>
      <c r="B5702"/>
      <c r="C5702"/>
      <c r="D5702"/>
      <c r="E5702"/>
      <c r="F5702"/>
      <c r="G5702"/>
      <c r="H5702"/>
      <c r="I5702"/>
      <c r="J5702"/>
      <c r="K5702"/>
    </row>
    <row r="5703" spans="1:11" ht="15">
      <c r="A5703"/>
      <c r="B5703"/>
      <c r="C5703"/>
      <c r="D5703"/>
      <c r="E5703"/>
      <c r="F5703"/>
      <c r="G5703"/>
      <c r="H5703"/>
      <c r="I5703"/>
      <c r="J5703"/>
      <c r="K5703"/>
    </row>
    <row r="5704" spans="1:11" ht="15">
      <c r="A5704"/>
      <c r="B5704"/>
      <c r="C5704"/>
      <c r="D5704"/>
      <c r="E5704"/>
      <c r="F5704"/>
      <c r="G5704"/>
      <c r="H5704"/>
      <c r="I5704"/>
      <c r="J5704"/>
      <c r="K5704"/>
    </row>
    <row r="5705" spans="1:11" ht="15">
      <c r="A5705"/>
      <c r="B5705"/>
      <c r="C5705"/>
      <c r="D5705"/>
      <c r="E5705"/>
      <c r="F5705"/>
      <c r="G5705"/>
      <c r="H5705"/>
      <c r="I5705"/>
      <c r="J5705"/>
      <c r="K5705"/>
    </row>
    <row r="5706" spans="1:11" ht="15">
      <c r="A5706"/>
      <c r="B5706"/>
      <c r="C5706"/>
      <c r="D5706"/>
      <c r="E5706"/>
      <c r="F5706"/>
      <c r="G5706"/>
      <c r="H5706"/>
      <c r="I5706"/>
      <c r="J5706"/>
      <c r="K5706"/>
    </row>
    <row r="5707" spans="1:11" ht="15">
      <c r="A5707"/>
      <c r="B5707"/>
      <c r="C5707"/>
      <c r="D5707"/>
      <c r="E5707"/>
      <c r="F5707"/>
      <c r="G5707"/>
      <c r="H5707"/>
      <c r="I5707"/>
      <c r="J5707"/>
      <c r="K5707"/>
    </row>
    <row r="5708" spans="1:11" ht="15">
      <c r="A5708"/>
      <c r="B5708"/>
      <c r="C5708"/>
      <c r="D5708"/>
      <c r="E5708"/>
      <c r="F5708"/>
      <c r="G5708"/>
      <c r="H5708"/>
      <c r="I5708"/>
      <c r="J5708"/>
      <c r="K5708"/>
    </row>
    <row r="5709" spans="1:11" ht="15">
      <c r="A5709"/>
      <c r="B5709"/>
      <c r="C5709"/>
      <c r="D5709"/>
      <c r="E5709"/>
      <c r="F5709"/>
      <c r="G5709"/>
      <c r="H5709"/>
      <c r="I5709"/>
      <c r="J5709"/>
      <c r="K5709"/>
    </row>
    <row r="5710" spans="1:11" ht="15">
      <c r="A5710"/>
      <c r="B5710"/>
      <c r="C5710"/>
      <c r="D5710"/>
      <c r="E5710"/>
      <c r="F5710"/>
      <c r="G5710"/>
      <c r="H5710"/>
      <c r="I5710"/>
      <c r="J5710"/>
      <c r="K5710"/>
    </row>
    <row r="5711" spans="1:11" ht="15">
      <c r="A5711"/>
      <c r="B5711"/>
      <c r="C5711"/>
      <c r="D5711"/>
      <c r="E5711"/>
      <c r="F5711"/>
      <c r="G5711"/>
      <c r="H5711"/>
      <c r="I5711"/>
      <c r="J5711"/>
      <c r="K5711"/>
    </row>
    <row r="5712" spans="1:11" ht="15">
      <c r="A5712"/>
      <c r="B5712"/>
      <c r="C5712"/>
      <c r="D5712"/>
      <c r="E5712"/>
      <c r="F5712"/>
      <c r="G5712"/>
      <c r="H5712"/>
      <c r="I5712"/>
      <c r="J5712"/>
      <c r="K5712"/>
    </row>
    <row r="5713" spans="1:11" ht="15">
      <c r="A5713"/>
      <c r="B5713"/>
      <c r="C5713"/>
      <c r="D5713"/>
      <c r="E5713"/>
      <c r="F5713"/>
      <c r="G5713"/>
      <c r="H5713"/>
      <c r="I5713"/>
      <c r="J5713"/>
      <c r="K5713"/>
    </row>
    <row r="5714" spans="1:11" ht="15">
      <c r="A5714"/>
      <c r="B5714"/>
      <c r="C5714"/>
      <c r="D5714"/>
      <c r="E5714"/>
      <c r="F5714"/>
      <c r="G5714"/>
      <c r="H5714"/>
      <c r="I5714"/>
      <c r="J5714"/>
      <c r="K5714"/>
    </row>
    <row r="5715" spans="1:11" ht="15">
      <c r="A5715"/>
      <c r="B5715"/>
      <c r="C5715"/>
      <c r="D5715"/>
      <c r="E5715"/>
      <c r="F5715"/>
      <c r="G5715"/>
      <c r="H5715"/>
      <c r="I5715"/>
      <c r="J5715"/>
      <c r="K5715"/>
    </row>
    <row r="5716" spans="1:11" ht="15">
      <c r="A5716"/>
      <c r="B5716"/>
      <c r="C5716"/>
      <c r="D5716"/>
      <c r="E5716"/>
      <c r="F5716"/>
      <c r="G5716"/>
      <c r="H5716"/>
      <c r="I5716"/>
      <c r="J5716"/>
      <c r="K5716"/>
    </row>
    <row r="5717" spans="1:11" ht="15">
      <c r="A5717"/>
      <c r="B5717"/>
      <c r="C5717"/>
      <c r="D5717"/>
      <c r="E5717"/>
      <c r="F5717"/>
      <c r="G5717"/>
      <c r="H5717"/>
      <c r="I5717"/>
      <c r="J5717"/>
      <c r="K5717"/>
    </row>
    <row r="5718" spans="1:11" ht="15">
      <c r="A5718"/>
      <c r="B5718"/>
      <c r="C5718"/>
      <c r="D5718"/>
      <c r="E5718"/>
      <c r="F5718"/>
      <c r="G5718"/>
      <c r="H5718"/>
      <c r="I5718"/>
      <c r="J5718"/>
      <c r="K5718"/>
    </row>
    <row r="5719" spans="1:11" ht="15">
      <c r="A5719"/>
      <c r="B5719"/>
      <c r="C5719"/>
      <c r="D5719"/>
      <c r="E5719"/>
      <c r="F5719"/>
      <c r="G5719"/>
      <c r="H5719"/>
      <c r="I5719"/>
      <c r="J5719"/>
      <c r="K5719"/>
    </row>
    <row r="5720" spans="1:11" ht="15">
      <c r="A5720"/>
      <c r="B5720"/>
      <c r="C5720"/>
      <c r="D5720"/>
      <c r="E5720"/>
      <c r="F5720"/>
      <c r="G5720"/>
      <c r="H5720"/>
      <c r="I5720"/>
      <c r="J5720"/>
      <c r="K5720"/>
    </row>
    <row r="5721" spans="1:11" ht="15">
      <c r="A5721"/>
      <c r="B5721"/>
      <c r="C5721"/>
      <c r="D5721"/>
      <c r="E5721"/>
      <c r="F5721"/>
      <c r="G5721"/>
      <c r="H5721"/>
      <c r="I5721"/>
      <c r="J5721"/>
      <c r="K5721"/>
    </row>
    <row r="5722" spans="1:11" ht="15">
      <c r="A5722"/>
      <c r="B5722"/>
      <c r="C5722"/>
      <c r="D5722"/>
      <c r="E5722"/>
      <c r="F5722"/>
      <c r="G5722"/>
      <c r="H5722"/>
      <c r="I5722"/>
      <c r="J5722"/>
      <c r="K5722"/>
    </row>
    <row r="5723" spans="1:11" ht="15">
      <c r="A5723"/>
      <c r="B5723"/>
      <c r="C5723"/>
      <c r="D5723"/>
      <c r="E5723"/>
      <c r="F5723"/>
      <c r="G5723"/>
      <c r="H5723"/>
      <c r="I5723"/>
      <c r="J5723"/>
      <c r="K5723"/>
    </row>
    <row r="5724" spans="1:11" ht="15">
      <c r="A5724"/>
      <c r="B5724"/>
      <c r="C5724"/>
      <c r="D5724"/>
      <c r="E5724"/>
      <c r="F5724"/>
      <c r="G5724"/>
      <c r="H5724"/>
      <c r="I5724"/>
      <c r="J5724"/>
      <c r="K5724"/>
    </row>
    <row r="5725" spans="1:11" ht="15">
      <c r="A5725"/>
      <c r="B5725"/>
      <c r="C5725"/>
      <c r="D5725"/>
      <c r="E5725"/>
      <c r="F5725"/>
      <c r="G5725"/>
      <c r="H5725"/>
      <c r="I5725"/>
      <c r="J5725"/>
      <c r="K5725"/>
    </row>
    <row r="5726" spans="1:11" ht="15">
      <c r="A5726"/>
      <c r="B5726"/>
      <c r="C5726"/>
      <c r="D5726"/>
      <c r="E5726"/>
      <c r="F5726"/>
      <c r="G5726"/>
      <c r="H5726"/>
      <c r="I5726"/>
      <c r="J5726"/>
      <c r="K5726"/>
    </row>
    <row r="5727" spans="1:11" ht="15">
      <c r="A5727"/>
      <c r="B5727"/>
      <c r="C5727"/>
      <c r="D5727"/>
      <c r="E5727"/>
      <c r="F5727"/>
      <c r="G5727"/>
      <c r="H5727"/>
      <c r="I5727"/>
      <c r="J5727"/>
      <c r="K5727"/>
    </row>
    <row r="5728" spans="1:11" ht="15">
      <c r="A5728"/>
      <c r="B5728"/>
      <c r="C5728"/>
      <c r="D5728"/>
      <c r="E5728"/>
      <c r="F5728"/>
      <c r="G5728"/>
      <c r="H5728"/>
      <c r="I5728"/>
      <c r="J5728"/>
      <c r="K5728"/>
    </row>
    <row r="5729" spans="1:11" ht="15">
      <c r="A5729"/>
      <c r="B5729"/>
      <c r="C5729"/>
      <c r="D5729"/>
      <c r="E5729"/>
      <c r="F5729"/>
      <c r="G5729"/>
      <c r="H5729"/>
      <c r="I5729"/>
      <c r="J5729"/>
      <c r="K5729"/>
    </row>
    <row r="5730" spans="1:11" ht="15">
      <c r="A5730"/>
      <c r="B5730"/>
      <c r="C5730"/>
      <c r="D5730"/>
      <c r="E5730"/>
      <c r="F5730"/>
      <c r="G5730"/>
      <c r="H5730"/>
      <c r="I5730"/>
      <c r="J5730"/>
      <c r="K5730"/>
    </row>
    <row r="5731" spans="1:11" ht="15">
      <c r="A5731"/>
      <c r="B5731"/>
      <c r="C5731"/>
      <c r="D5731"/>
      <c r="E5731"/>
      <c r="F5731"/>
      <c r="G5731"/>
      <c r="H5731"/>
      <c r="I5731"/>
      <c r="J5731"/>
      <c r="K5731"/>
    </row>
    <row r="5732" spans="1:11" ht="15">
      <c r="A5732"/>
      <c r="B5732"/>
      <c r="C5732"/>
      <c r="D5732"/>
      <c r="E5732"/>
      <c r="F5732"/>
      <c r="G5732"/>
      <c r="H5732"/>
      <c r="I5732"/>
      <c r="J5732"/>
      <c r="K5732"/>
    </row>
    <row r="5733" spans="1:11" ht="15">
      <c r="A5733"/>
      <c r="B5733"/>
      <c r="C5733"/>
      <c r="D5733"/>
      <c r="E5733"/>
      <c r="F5733"/>
      <c r="G5733"/>
      <c r="H5733"/>
      <c r="I5733"/>
      <c r="J5733"/>
      <c r="K5733"/>
    </row>
    <row r="5734" spans="1:11" ht="15">
      <c r="A5734"/>
      <c r="B5734"/>
      <c r="C5734"/>
      <c r="D5734"/>
      <c r="E5734"/>
      <c r="F5734"/>
      <c r="G5734"/>
      <c r="H5734"/>
      <c r="I5734"/>
      <c r="J5734"/>
      <c r="K5734"/>
    </row>
    <row r="5735" spans="1:11" ht="15">
      <c r="A5735"/>
      <c r="B5735"/>
      <c r="C5735"/>
      <c r="D5735"/>
      <c r="E5735"/>
      <c r="F5735"/>
      <c r="G5735"/>
      <c r="H5735"/>
      <c r="I5735"/>
      <c r="J5735"/>
      <c r="K5735"/>
    </row>
    <row r="5736" spans="1:11" ht="15">
      <c r="A5736"/>
      <c r="B5736"/>
      <c r="C5736"/>
      <c r="D5736"/>
      <c r="E5736"/>
      <c r="F5736"/>
      <c r="G5736"/>
      <c r="H5736"/>
      <c r="I5736"/>
      <c r="J5736"/>
      <c r="K5736"/>
    </row>
    <row r="5737" spans="1:11" ht="15">
      <c r="A5737"/>
      <c r="B5737"/>
      <c r="C5737"/>
      <c r="D5737"/>
      <c r="E5737"/>
      <c r="F5737"/>
      <c r="G5737"/>
      <c r="H5737"/>
      <c r="I5737"/>
      <c r="J5737"/>
      <c r="K5737"/>
    </row>
    <row r="5738" spans="1:11" ht="15">
      <c r="A5738"/>
      <c r="B5738"/>
      <c r="C5738"/>
      <c r="D5738"/>
      <c r="E5738"/>
      <c r="F5738"/>
      <c r="G5738"/>
      <c r="H5738"/>
      <c r="I5738"/>
      <c r="J5738"/>
      <c r="K5738"/>
    </row>
    <row r="5739" spans="1:11" ht="15">
      <c r="A5739"/>
      <c r="B5739"/>
      <c r="C5739"/>
      <c r="D5739"/>
      <c r="E5739"/>
      <c r="F5739"/>
      <c r="G5739"/>
      <c r="H5739"/>
      <c r="I5739"/>
      <c r="J5739"/>
      <c r="K5739"/>
    </row>
    <row r="5740" spans="1:11" ht="15">
      <c r="A5740"/>
      <c r="B5740"/>
      <c r="C5740"/>
      <c r="D5740"/>
      <c r="E5740"/>
      <c r="F5740"/>
      <c r="G5740"/>
      <c r="H5740"/>
      <c r="I5740"/>
      <c r="J5740"/>
      <c r="K5740"/>
    </row>
    <row r="5741" spans="1:11" ht="15">
      <c r="A5741"/>
      <c r="B5741"/>
      <c r="C5741"/>
      <c r="D5741"/>
      <c r="E5741"/>
      <c r="F5741"/>
      <c r="G5741"/>
      <c r="H5741"/>
      <c r="I5741"/>
      <c r="J5741"/>
      <c r="K5741"/>
    </row>
    <row r="5742" spans="1:11" ht="15">
      <c r="A5742"/>
      <c r="B5742"/>
      <c r="C5742"/>
      <c r="D5742"/>
      <c r="E5742"/>
      <c r="F5742"/>
      <c r="G5742"/>
      <c r="H5742"/>
      <c r="I5742"/>
      <c r="J5742"/>
      <c r="K5742"/>
    </row>
    <row r="5743" spans="1:11" ht="15">
      <c r="A5743"/>
      <c r="B5743"/>
      <c r="C5743"/>
      <c r="D5743"/>
      <c r="E5743"/>
      <c r="F5743"/>
      <c r="G5743"/>
      <c r="H5743"/>
      <c r="I5743"/>
      <c r="J5743"/>
      <c r="K5743"/>
    </row>
    <row r="5744" spans="1:11" ht="15">
      <c r="A5744"/>
      <c r="B5744"/>
      <c r="C5744"/>
      <c r="D5744"/>
      <c r="E5744"/>
      <c r="F5744"/>
      <c r="G5744"/>
      <c r="H5744"/>
      <c r="I5744"/>
      <c r="J5744"/>
      <c r="K5744"/>
    </row>
    <row r="5745" spans="1:11" ht="15">
      <c r="A5745"/>
      <c r="B5745"/>
      <c r="C5745"/>
      <c r="D5745"/>
      <c r="E5745"/>
      <c r="F5745"/>
      <c r="G5745"/>
      <c r="H5745"/>
      <c r="I5745"/>
      <c r="J5745"/>
      <c r="K5745"/>
    </row>
    <row r="5746" spans="1:11" ht="15">
      <c r="A5746"/>
      <c r="B5746"/>
      <c r="C5746"/>
      <c r="D5746"/>
      <c r="E5746"/>
      <c r="F5746"/>
      <c r="G5746"/>
      <c r="H5746"/>
      <c r="I5746"/>
      <c r="J5746"/>
      <c r="K5746"/>
    </row>
    <row r="5747" spans="1:11" ht="15">
      <c r="A5747"/>
      <c r="B5747"/>
      <c r="C5747"/>
      <c r="D5747"/>
      <c r="E5747"/>
      <c r="F5747"/>
      <c r="G5747"/>
      <c r="H5747"/>
      <c r="I5747"/>
      <c r="J5747"/>
      <c r="K5747"/>
    </row>
    <row r="5748" spans="1:11" ht="15">
      <c r="A5748"/>
      <c r="B5748"/>
      <c r="C5748"/>
      <c r="D5748"/>
      <c r="E5748"/>
      <c r="F5748"/>
      <c r="G5748"/>
      <c r="H5748"/>
      <c r="I5748"/>
      <c r="J5748"/>
      <c r="K5748"/>
    </row>
    <row r="5749" spans="1:11" ht="15">
      <c r="A5749"/>
      <c r="B5749"/>
      <c r="C5749"/>
      <c r="D5749"/>
      <c r="E5749"/>
      <c r="F5749"/>
      <c r="G5749"/>
      <c r="H5749"/>
      <c r="I5749"/>
      <c r="J5749"/>
      <c r="K5749"/>
    </row>
    <row r="5750" spans="1:11" ht="15">
      <c r="A5750"/>
      <c r="B5750"/>
      <c r="C5750"/>
      <c r="D5750"/>
      <c r="E5750"/>
      <c r="F5750"/>
      <c r="G5750"/>
      <c r="H5750"/>
      <c r="I5750"/>
      <c r="J5750"/>
      <c r="K5750"/>
    </row>
    <row r="5751" spans="1:11" ht="15">
      <c r="A5751"/>
      <c r="B5751"/>
      <c r="C5751"/>
      <c r="D5751"/>
      <c r="E5751"/>
      <c r="F5751"/>
      <c r="G5751"/>
      <c r="H5751"/>
      <c r="I5751"/>
      <c r="J5751"/>
      <c r="K5751"/>
    </row>
    <row r="5752" spans="1:11" ht="15">
      <c r="A5752"/>
      <c r="B5752"/>
      <c r="C5752"/>
      <c r="D5752"/>
      <c r="E5752"/>
      <c r="F5752"/>
      <c r="G5752"/>
      <c r="H5752"/>
      <c r="I5752"/>
      <c r="J5752"/>
      <c r="K5752"/>
    </row>
    <row r="5753" spans="1:11" ht="15">
      <c r="A5753"/>
      <c r="B5753"/>
      <c r="C5753"/>
      <c r="D5753"/>
      <c r="E5753"/>
      <c r="F5753"/>
      <c r="G5753"/>
      <c r="H5753"/>
      <c r="I5753"/>
      <c r="J5753"/>
      <c r="K5753"/>
    </row>
    <row r="5754" spans="1:11" ht="15">
      <c r="A5754"/>
      <c r="B5754"/>
      <c r="C5754"/>
      <c r="D5754"/>
      <c r="E5754"/>
      <c r="F5754"/>
      <c r="G5754"/>
      <c r="H5754"/>
      <c r="I5754"/>
      <c r="J5754"/>
      <c r="K5754"/>
    </row>
    <row r="5755" spans="1:11" ht="15">
      <c r="A5755"/>
      <c r="B5755"/>
      <c r="C5755"/>
      <c r="D5755"/>
      <c r="E5755"/>
      <c r="F5755"/>
      <c r="G5755"/>
      <c r="H5755"/>
      <c r="I5755"/>
      <c r="J5755"/>
      <c r="K5755"/>
    </row>
    <row r="5756" spans="1:11" ht="15">
      <c r="A5756"/>
      <c r="B5756"/>
      <c r="C5756"/>
      <c r="D5756"/>
      <c r="E5756"/>
      <c r="F5756"/>
      <c r="G5756"/>
      <c r="H5756"/>
      <c r="I5756"/>
      <c r="J5756"/>
      <c r="K5756"/>
    </row>
    <row r="5757" spans="1:11" ht="15">
      <c r="A5757"/>
      <c r="B5757"/>
      <c r="C5757"/>
      <c r="D5757"/>
      <c r="E5757"/>
      <c r="F5757"/>
      <c r="G5757"/>
      <c r="H5757"/>
      <c r="I5757"/>
      <c r="J5757"/>
      <c r="K5757"/>
    </row>
    <row r="5758" spans="1:11" ht="15">
      <c r="A5758"/>
      <c r="B5758"/>
      <c r="C5758"/>
      <c r="D5758"/>
      <c r="E5758"/>
      <c r="F5758"/>
      <c r="G5758"/>
      <c r="H5758"/>
      <c r="I5758"/>
      <c r="J5758"/>
      <c r="K5758"/>
    </row>
    <row r="5759" spans="1:11" ht="15">
      <c r="A5759"/>
      <c r="B5759"/>
      <c r="C5759"/>
      <c r="D5759"/>
      <c r="E5759"/>
      <c r="F5759"/>
      <c r="G5759"/>
      <c r="H5759"/>
      <c r="I5759"/>
      <c r="J5759"/>
      <c r="K5759"/>
    </row>
    <row r="5760" spans="1:11" ht="15">
      <c r="A5760"/>
      <c r="B5760"/>
      <c r="C5760"/>
      <c r="D5760"/>
      <c r="E5760"/>
      <c r="F5760"/>
      <c r="G5760"/>
      <c r="H5760"/>
      <c r="I5760"/>
      <c r="J5760"/>
      <c r="K5760"/>
    </row>
    <row r="5761" spans="1:11" ht="15">
      <c r="A5761"/>
      <c r="B5761"/>
      <c r="C5761"/>
      <c r="D5761"/>
      <c r="E5761"/>
      <c r="F5761"/>
      <c r="G5761"/>
      <c r="H5761"/>
      <c r="I5761"/>
      <c r="J5761"/>
      <c r="K5761"/>
    </row>
    <row r="5762" spans="1:11" ht="15">
      <c r="A5762"/>
      <c r="B5762"/>
      <c r="C5762"/>
      <c r="D5762"/>
      <c r="E5762"/>
      <c r="F5762"/>
      <c r="G5762"/>
      <c r="H5762"/>
      <c r="I5762"/>
      <c r="J5762"/>
      <c r="K5762"/>
    </row>
    <row r="5763" spans="1:11" ht="15">
      <c r="A5763"/>
      <c r="B5763"/>
      <c r="C5763"/>
      <c r="D5763"/>
      <c r="E5763"/>
      <c r="F5763"/>
      <c r="G5763"/>
      <c r="H5763"/>
      <c r="I5763"/>
      <c r="J5763"/>
      <c r="K5763"/>
    </row>
    <row r="5764" spans="1:11" ht="15">
      <c r="A5764"/>
      <c r="B5764"/>
      <c r="C5764"/>
      <c r="D5764"/>
      <c r="E5764"/>
      <c r="F5764"/>
      <c r="G5764"/>
      <c r="H5764"/>
      <c r="I5764"/>
      <c r="J5764"/>
      <c r="K5764"/>
    </row>
    <row r="5765" spans="1:11" ht="15">
      <c r="A5765"/>
      <c r="B5765"/>
      <c r="C5765"/>
      <c r="D5765"/>
      <c r="E5765"/>
      <c r="F5765"/>
      <c r="G5765"/>
      <c r="H5765"/>
      <c r="I5765"/>
      <c r="J5765"/>
      <c r="K5765"/>
    </row>
    <row r="5766" spans="1:11" ht="15">
      <c r="A5766"/>
      <c r="B5766"/>
      <c r="C5766"/>
      <c r="D5766"/>
      <c r="E5766"/>
      <c r="F5766"/>
      <c r="G5766"/>
      <c r="H5766"/>
      <c r="I5766"/>
      <c r="J5766"/>
      <c r="K5766"/>
    </row>
    <row r="5767" spans="1:11" ht="15">
      <c r="A5767"/>
      <c r="B5767"/>
      <c r="C5767"/>
      <c r="D5767"/>
      <c r="E5767"/>
      <c r="F5767"/>
      <c r="G5767"/>
      <c r="H5767"/>
      <c r="I5767"/>
      <c r="J5767"/>
      <c r="K5767"/>
    </row>
    <row r="5768" spans="1:11" ht="15">
      <c r="A5768"/>
      <c r="B5768"/>
      <c r="C5768"/>
      <c r="D5768"/>
      <c r="E5768"/>
      <c r="F5768"/>
      <c r="G5768"/>
      <c r="H5768"/>
      <c r="I5768"/>
      <c r="J5768"/>
      <c r="K5768"/>
    </row>
    <row r="5769" spans="1:11" ht="15">
      <c r="A5769"/>
      <c r="B5769"/>
      <c r="C5769"/>
      <c r="D5769"/>
      <c r="E5769"/>
      <c r="F5769"/>
      <c r="G5769"/>
      <c r="H5769"/>
      <c r="I5769"/>
      <c r="J5769"/>
      <c r="K5769"/>
    </row>
    <row r="5770" spans="1:11" ht="15">
      <c r="A5770"/>
      <c r="B5770"/>
      <c r="C5770"/>
      <c r="D5770"/>
      <c r="E5770"/>
      <c r="F5770"/>
      <c r="G5770"/>
      <c r="H5770"/>
      <c r="I5770"/>
      <c r="J5770"/>
      <c r="K5770"/>
    </row>
    <row r="5771" spans="1:11" ht="15">
      <c r="A5771"/>
      <c r="B5771"/>
      <c r="C5771"/>
      <c r="D5771"/>
      <c r="E5771"/>
      <c r="F5771"/>
      <c r="G5771"/>
      <c r="H5771"/>
      <c r="I5771"/>
      <c r="J5771"/>
      <c r="K5771"/>
    </row>
    <row r="5772" spans="1:11" ht="15">
      <c r="A5772"/>
      <c r="B5772"/>
      <c r="C5772"/>
      <c r="D5772"/>
      <c r="E5772"/>
      <c r="F5772"/>
      <c r="G5772"/>
      <c r="H5772"/>
      <c r="I5772"/>
      <c r="J5772"/>
      <c r="K5772"/>
    </row>
    <row r="5773" spans="1:11" ht="15">
      <c r="A5773"/>
      <c r="B5773"/>
      <c r="C5773"/>
      <c r="D5773"/>
      <c r="E5773"/>
      <c r="F5773"/>
      <c r="G5773"/>
      <c r="H5773"/>
      <c r="I5773"/>
      <c r="J5773"/>
      <c r="K5773"/>
    </row>
    <row r="5774" spans="1:11" ht="15">
      <c r="A5774"/>
      <c r="B5774"/>
      <c r="C5774"/>
      <c r="D5774"/>
      <c r="E5774"/>
      <c r="F5774"/>
      <c r="G5774"/>
      <c r="H5774"/>
      <c r="I5774"/>
      <c r="J5774"/>
      <c r="K5774"/>
    </row>
    <row r="5775" spans="1:11" ht="15">
      <c r="A5775"/>
      <c r="B5775"/>
      <c r="C5775"/>
      <c r="D5775"/>
      <c r="E5775"/>
      <c r="F5775"/>
      <c r="G5775"/>
      <c r="H5775"/>
      <c r="I5775"/>
      <c r="J5775"/>
      <c r="K5775"/>
    </row>
    <row r="5776" spans="1:11" ht="15">
      <c r="A5776"/>
      <c r="B5776"/>
      <c r="C5776"/>
      <c r="D5776"/>
      <c r="E5776"/>
      <c r="F5776"/>
      <c r="G5776"/>
      <c r="H5776"/>
      <c r="I5776"/>
      <c r="J5776"/>
      <c r="K5776"/>
    </row>
    <row r="5777" spans="1:11" ht="15">
      <c r="A5777"/>
      <c r="B5777"/>
      <c r="C5777"/>
      <c r="D5777"/>
      <c r="E5777"/>
      <c r="F5777"/>
      <c r="G5777"/>
      <c r="H5777"/>
      <c r="I5777"/>
      <c r="J5777"/>
      <c r="K5777"/>
    </row>
    <row r="5778" spans="1:11" ht="15">
      <c r="A5778"/>
      <c r="B5778"/>
      <c r="C5778"/>
      <c r="D5778"/>
      <c r="E5778"/>
      <c r="F5778"/>
      <c r="G5778"/>
      <c r="H5778"/>
      <c r="I5778"/>
      <c r="J5778"/>
      <c r="K5778"/>
    </row>
    <row r="5779" spans="1:11" ht="15">
      <c r="A5779"/>
      <c r="B5779"/>
      <c r="C5779"/>
      <c r="D5779"/>
      <c r="E5779"/>
      <c r="F5779"/>
      <c r="G5779"/>
      <c r="H5779"/>
      <c r="I5779"/>
      <c r="J5779"/>
      <c r="K5779"/>
    </row>
    <row r="5780" spans="1:11" ht="15">
      <c r="A5780"/>
      <c r="B5780"/>
      <c r="C5780"/>
      <c r="D5780"/>
      <c r="E5780"/>
      <c r="F5780"/>
      <c r="G5780"/>
      <c r="H5780"/>
      <c r="I5780"/>
      <c r="J5780"/>
      <c r="K5780"/>
    </row>
    <row r="5781" spans="1:11" ht="15">
      <c r="A5781"/>
      <c r="B5781"/>
      <c r="C5781"/>
      <c r="D5781"/>
      <c r="E5781"/>
      <c r="F5781"/>
      <c r="G5781"/>
      <c r="H5781"/>
      <c r="I5781"/>
      <c r="J5781"/>
      <c r="K5781"/>
    </row>
    <row r="5782" spans="1:11" ht="15">
      <c r="A5782"/>
      <c r="B5782"/>
      <c r="C5782"/>
      <c r="D5782"/>
      <c r="E5782"/>
      <c r="F5782"/>
      <c r="G5782"/>
      <c r="H5782"/>
      <c r="I5782"/>
      <c r="J5782"/>
      <c r="K5782"/>
    </row>
    <row r="5783" spans="1:11" ht="15">
      <c r="A5783"/>
      <c r="B5783"/>
      <c r="C5783"/>
      <c r="D5783"/>
      <c r="E5783"/>
      <c r="F5783"/>
      <c r="G5783"/>
      <c r="H5783"/>
      <c r="I5783"/>
      <c r="J5783"/>
      <c r="K5783"/>
    </row>
    <row r="5784" spans="1:11" ht="15">
      <c r="A5784"/>
      <c r="B5784"/>
      <c r="C5784"/>
      <c r="D5784"/>
      <c r="E5784"/>
      <c r="F5784"/>
      <c r="G5784"/>
      <c r="H5784"/>
      <c r="I5784"/>
      <c r="J5784"/>
      <c r="K5784"/>
    </row>
    <row r="5785" spans="1:11" ht="15">
      <c r="A5785"/>
      <c r="B5785"/>
      <c r="C5785"/>
      <c r="D5785"/>
      <c r="E5785"/>
      <c r="F5785"/>
      <c r="G5785"/>
      <c r="H5785"/>
      <c r="I5785"/>
      <c r="J5785"/>
      <c r="K5785"/>
    </row>
    <row r="5786" spans="1:11" ht="15">
      <c r="A5786"/>
      <c r="B5786"/>
      <c r="C5786"/>
      <c r="D5786"/>
      <c r="E5786"/>
      <c r="F5786"/>
      <c r="G5786"/>
      <c r="H5786"/>
      <c r="I5786"/>
      <c r="J5786"/>
      <c r="K5786"/>
    </row>
    <row r="5787" spans="1:11" ht="15">
      <c r="A5787"/>
      <c r="B5787"/>
      <c r="C5787"/>
      <c r="D5787"/>
      <c r="E5787"/>
      <c r="F5787"/>
      <c r="G5787"/>
      <c r="H5787"/>
      <c r="I5787"/>
      <c r="J5787"/>
      <c r="K5787"/>
    </row>
    <row r="5788" spans="1:11" ht="15">
      <c r="A5788"/>
      <c r="B5788"/>
      <c r="C5788"/>
      <c r="D5788"/>
      <c r="E5788"/>
      <c r="F5788"/>
      <c r="G5788"/>
      <c r="H5788"/>
      <c r="I5788"/>
      <c r="J5788"/>
      <c r="K5788"/>
    </row>
    <row r="5789" spans="1:11" ht="15">
      <c r="A5789"/>
      <c r="B5789"/>
      <c r="C5789"/>
      <c r="D5789"/>
      <c r="E5789"/>
      <c r="F5789"/>
      <c r="G5789"/>
      <c r="H5789"/>
      <c r="I5789"/>
      <c r="J5789"/>
      <c r="K5789"/>
    </row>
    <row r="5790" spans="1:11" ht="15">
      <c r="A5790"/>
      <c r="B5790"/>
      <c r="C5790"/>
      <c r="D5790"/>
      <c r="E5790"/>
      <c r="F5790"/>
      <c r="G5790"/>
      <c r="H5790"/>
      <c r="I5790"/>
      <c r="J5790"/>
      <c r="K5790"/>
    </row>
    <row r="5791" spans="1:11" ht="15">
      <c r="A5791"/>
      <c r="B5791"/>
      <c r="C5791"/>
      <c r="D5791"/>
      <c r="E5791"/>
      <c r="F5791"/>
      <c r="G5791"/>
      <c r="H5791"/>
      <c r="I5791"/>
      <c r="J5791"/>
      <c r="K5791"/>
    </row>
    <row r="5792" spans="1:11" ht="15">
      <c r="A5792"/>
      <c r="B5792"/>
      <c r="C5792"/>
      <c r="D5792"/>
      <c r="E5792"/>
      <c r="F5792"/>
      <c r="G5792"/>
      <c r="H5792"/>
      <c r="I5792"/>
      <c r="J5792"/>
      <c r="K5792"/>
    </row>
    <row r="5793" spans="1:11" ht="15">
      <c r="A5793"/>
      <c r="B5793"/>
      <c r="C5793"/>
      <c r="D5793"/>
      <c r="E5793"/>
      <c r="F5793"/>
      <c r="G5793"/>
      <c r="H5793"/>
      <c r="I5793"/>
      <c r="J5793"/>
      <c r="K5793"/>
    </row>
    <row r="5794" spans="1:11" ht="15">
      <c r="A5794"/>
      <c r="B5794"/>
      <c r="C5794"/>
      <c r="D5794"/>
      <c r="E5794"/>
      <c r="F5794"/>
      <c r="G5794"/>
      <c r="H5794"/>
      <c r="I5794"/>
      <c r="J5794"/>
      <c r="K5794"/>
    </row>
    <row r="5795" spans="1:11" ht="15">
      <c r="A5795"/>
      <c r="B5795"/>
      <c r="C5795"/>
      <c r="D5795"/>
      <c r="E5795"/>
      <c r="F5795"/>
      <c r="G5795"/>
      <c r="H5795"/>
      <c r="I5795"/>
      <c r="J5795"/>
      <c r="K5795"/>
    </row>
    <row r="5796" spans="1:11" ht="15">
      <c r="A5796"/>
      <c r="B5796"/>
      <c r="C5796"/>
      <c r="D5796"/>
      <c r="E5796"/>
      <c r="F5796"/>
      <c r="G5796"/>
      <c r="H5796"/>
      <c r="I5796"/>
      <c r="J5796"/>
      <c r="K5796"/>
    </row>
    <row r="5797" spans="1:11" ht="15">
      <c r="A5797"/>
      <c r="B5797"/>
      <c r="C5797"/>
      <c r="D5797"/>
      <c r="E5797"/>
      <c r="F5797"/>
      <c r="G5797"/>
      <c r="H5797"/>
      <c r="I5797"/>
      <c r="J5797"/>
      <c r="K5797"/>
    </row>
    <row r="5798" spans="1:11" ht="15">
      <c r="A5798"/>
      <c r="B5798"/>
      <c r="C5798"/>
      <c r="D5798"/>
      <c r="E5798"/>
      <c r="F5798"/>
      <c r="G5798"/>
      <c r="H5798"/>
      <c r="I5798"/>
      <c r="J5798"/>
      <c r="K5798"/>
    </row>
    <row r="5799" spans="1:11" ht="15">
      <c r="A5799"/>
      <c r="B5799"/>
      <c r="C5799"/>
      <c r="D5799"/>
      <c r="E5799"/>
      <c r="F5799"/>
      <c r="G5799"/>
      <c r="H5799"/>
      <c r="I5799"/>
      <c r="J5799"/>
      <c r="K5799"/>
    </row>
    <row r="5800" spans="1:11" ht="15">
      <c r="A5800"/>
      <c r="B5800"/>
      <c r="C5800"/>
      <c r="D5800"/>
      <c r="E5800"/>
      <c r="F5800"/>
      <c r="G5800"/>
      <c r="H5800"/>
      <c r="I5800"/>
      <c r="J5800"/>
      <c r="K5800"/>
    </row>
    <row r="5801" spans="1:11" ht="15">
      <c r="A5801"/>
      <c r="B5801"/>
      <c r="C5801"/>
      <c r="D5801"/>
      <c r="E5801"/>
      <c r="F5801"/>
      <c r="G5801"/>
      <c r="H5801"/>
      <c r="I5801"/>
      <c r="J5801"/>
      <c r="K5801"/>
    </row>
    <row r="5802" spans="1:11" ht="15">
      <c r="A5802"/>
      <c r="B5802"/>
      <c r="C5802"/>
      <c r="D5802"/>
      <c r="E5802"/>
      <c r="F5802"/>
      <c r="G5802"/>
      <c r="H5802"/>
      <c r="I5802"/>
      <c r="J5802"/>
      <c r="K5802"/>
    </row>
    <row r="5803" spans="1:11" ht="15">
      <c r="A5803"/>
      <c r="B5803"/>
      <c r="C5803"/>
      <c r="D5803"/>
      <c r="E5803"/>
      <c r="F5803"/>
      <c r="G5803"/>
      <c r="H5803"/>
      <c r="I5803"/>
      <c r="J5803"/>
      <c r="K5803"/>
    </row>
    <row r="5804" spans="1:11" ht="15">
      <c r="A5804"/>
      <c r="B5804"/>
      <c r="C5804"/>
      <c r="D5804"/>
      <c r="E5804"/>
      <c r="F5804"/>
      <c r="G5804"/>
      <c r="H5804"/>
      <c r="I5804"/>
      <c r="J5804"/>
      <c r="K5804"/>
    </row>
    <row r="5805" spans="1:11" ht="15">
      <c r="A5805"/>
      <c r="B5805"/>
      <c r="C5805"/>
      <c r="D5805"/>
      <c r="E5805"/>
      <c r="F5805"/>
      <c r="G5805"/>
      <c r="H5805"/>
      <c r="I5805"/>
      <c r="J5805"/>
      <c r="K5805"/>
    </row>
    <row r="5806" spans="1:11" ht="15">
      <c r="A5806"/>
      <c r="B5806"/>
      <c r="C5806"/>
      <c r="D5806"/>
      <c r="E5806"/>
      <c r="F5806"/>
      <c r="G5806"/>
      <c r="H5806"/>
      <c r="I5806"/>
      <c r="J5806"/>
      <c r="K5806"/>
    </row>
    <row r="5807" spans="1:11" ht="15">
      <c r="A5807"/>
      <c r="B5807"/>
      <c r="C5807"/>
      <c r="D5807"/>
      <c r="E5807"/>
      <c r="F5807"/>
      <c r="G5807"/>
      <c r="H5807"/>
      <c r="I5807"/>
      <c r="J5807"/>
      <c r="K5807"/>
    </row>
    <row r="5808" spans="1:11" ht="15">
      <c r="A5808"/>
      <c r="B5808"/>
      <c r="C5808"/>
      <c r="D5808"/>
      <c r="E5808"/>
      <c r="F5808"/>
      <c r="G5808"/>
      <c r="H5808"/>
      <c r="I5808"/>
      <c r="J5808"/>
      <c r="K5808"/>
    </row>
    <row r="5809" spans="1:11" ht="15">
      <c r="A5809"/>
      <c r="B5809"/>
      <c r="C5809"/>
      <c r="D5809"/>
      <c r="E5809"/>
      <c r="F5809"/>
      <c r="G5809"/>
      <c r="H5809"/>
      <c r="I5809"/>
      <c r="J5809"/>
      <c r="K5809"/>
    </row>
    <row r="5810" spans="1:11" ht="15">
      <c r="A5810"/>
      <c r="B5810"/>
      <c r="C5810"/>
      <c r="D5810"/>
      <c r="E5810"/>
      <c r="F5810"/>
      <c r="G5810"/>
      <c r="H5810"/>
      <c r="I5810"/>
      <c r="J5810"/>
      <c r="K5810"/>
    </row>
    <row r="5811" spans="1:11" ht="15">
      <c r="A5811"/>
      <c r="B5811"/>
      <c r="C5811"/>
      <c r="D5811"/>
      <c r="E5811"/>
      <c r="F5811"/>
      <c r="G5811"/>
      <c r="H5811"/>
      <c r="I5811"/>
      <c r="J5811"/>
      <c r="K5811"/>
    </row>
    <row r="5812" spans="1:11" ht="15">
      <c r="A5812"/>
      <c r="B5812"/>
      <c r="C5812"/>
      <c r="D5812"/>
      <c r="E5812"/>
      <c r="F5812"/>
      <c r="G5812"/>
      <c r="H5812"/>
      <c r="I5812"/>
      <c r="J5812"/>
      <c r="K5812"/>
    </row>
    <row r="5813" spans="1:11" ht="15">
      <c r="A5813"/>
      <c r="B5813"/>
      <c r="C5813"/>
      <c r="D5813"/>
      <c r="E5813"/>
      <c r="F5813"/>
      <c r="G5813"/>
      <c r="H5813"/>
      <c r="I5813"/>
      <c r="J5813"/>
      <c r="K5813"/>
    </row>
    <row r="5814" spans="1:11" ht="15">
      <c r="A5814"/>
      <c r="B5814"/>
      <c r="C5814"/>
      <c r="D5814"/>
      <c r="E5814"/>
      <c r="F5814"/>
      <c r="G5814"/>
      <c r="H5814"/>
      <c r="I5814"/>
      <c r="J5814"/>
      <c r="K5814"/>
    </row>
    <row r="5815" spans="1:11" ht="15">
      <c r="A5815"/>
      <c r="B5815"/>
      <c r="C5815"/>
      <c r="D5815"/>
      <c r="E5815"/>
      <c r="F5815"/>
      <c r="G5815"/>
      <c r="H5815"/>
      <c r="I5815"/>
      <c r="J5815"/>
      <c r="K5815"/>
    </row>
    <row r="5816" spans="1:11" ht="15">
      <c r="A5816"/>
      <c r="B5816"/>
      <c r="C5816"/>
      <c r="D5816"/>
      <c r="E5816"/>
      <c r="F5816"/>
      <c r="G5816"/>
      <c r="H5816"/>
      <c r="I5816"/>
      <c r="J5816"/>
      <c r="K5816"/>
    </row>
    <row r="5817" spans="1:11" ht="15">
      <c r="A5817"/>
      <c r="B5817"/>
      <c r="C5817"/>
      <c r="D5817"/>
      <c r="E5817"/>
      <c r="F5817"/>
      <c r="G5817"/>
      <c r="H5817"/>
      <c r="I5817"/>
      <c r="J5817"/>
      <c r="K5817"/>
    </row>
    <row r="5818" spans="1:11" ht="15">
      <c r="A5818"/>
      <c r="B5818"/>
      <c r="C5818"/>
      <c r="D5818"/>
      <c r="E5818"/>
      <c r="F5818"/>
      <c r="G5818"/>
      <c r="H5818"/>
      <c r="I5818"/>
      <c r="J5818"/>
      <c r="K5818"/>
    </row>
    <row r="5819" spans="1:11" ht="15">
      <c r="A5819"/>
      <c r="B5819"/>
      <c r="C5819"/>
      <c r="D5819"/>
      <c r="E5819"/>
      <c r="F5819"/>
      <c r="G5819"/>
      <c r="H5819"/>
      <c r="I5819"/>
      <c r="J5819"/>
      <c r="K5819"/>
    </row>
    <row r="5820" spans="1:11" ht="15">
      <c r="A5820"/>
      <c r="B5820"/>
      <c r="C5820"/>
      <c r="D5820"/>
      <c r="E5820"/>
      <c r="F5820"/>
      <c r="G5820"/>
      <c r="H5820"/>
      <c r="I5820"/>
      <c r="J5820"/>
      <c r="K5820"/>
    </row>
    <row r="5821" spans="1:11" ht="15">
      <c r="A5821"/>
      <c r="B5821"/>
      <c r="C5821"/>
      <c r="D5821"/>
      <c r="E5821"/>
      <c r="F5821"/>
      <c r="G5821"/>
      <c r="H5821"/>
      <c r="I5821"/>
      <c r="J5821"/>
      <c r="K5821"/>
    </row>
    <row r="5822" spans="1:11" ht="15">
      <c r="A5822"/>
      <c r="B5822"/>
      <c r="C5822"/>
      <c r="D5822"/>
      <c r="E5822"/>
      <c r="F5822"/>
      <c r="G5822"/>
      <c r="H5822"/>
      <c r="I5822"/>
      <c r="J5822"/>
      <c r="K5822"/>
    </row>
    <row r="5823" spans="1:11" ht="15">
      <c r="A5823"/>
      <c r="B5823"/>
      <c r="C5823"/>
      <c r="D5823"/>
      <c r="E5823"/>
      <c r="F5823"/>
      <c r="G5823"/>
      <c r="H5823"/>
      <c r="I5823"/>
      <c r="J5823"/>
      <c r="K5823"/>
    </row>
    <row r="5824" spans="1:11" ht="15">
      <c r="A5824"/>
      <c r="B5824"/>
      <c r="C5824"/>
      <c r="D5824"/>
      <c r="E5824"/>
      <c r="F5824"/>
      <c r="G5824"/>
      <c r="H5824"/>
      <c r="I5824"/>
      <c r="J5824"/>
      <c r="K5824"/>
    </row>
    <row r="5825" spans="1:11" ht="15">
      <c r="A5825"/>
      <c r="B5825"/>
      <c r="C5825"/>
      <c r="D5825"/>
      <c r="E5825"/>
      <c r="F5825"/>
      <c r="G5825"/>
      <c r="H5825"/>
      <c r="I5825"/>
      <c r="J5825"/>
      <c r="K5825"/>
    </row>
    <row r="5826" spans="1:11" ht="15">
      <c r="A5826"/>
      <c r="B5826"/>
      <c r="C5826"/>
      <c r="D5826"/>
      <c r="E5826"/>
      <c r="F5826"/>
      <c r="G5826"/>
      <c r="H5826"/>
      <c r="I5826"/>
      <c r="J5826"/>
      <c r="K5826"/>
    </row>
    <row r="5827" spans="1:11" ht="15">
      <c r="A5827"/>
      <c r="B5827"/>
      <c r="C5827"/>
      <c r="D5827"/>
      <c r="E5827"/>
      <c r="F5827"/>
      <c r="G5827"/>
      <c r="H5827"/>
      <c r="I5827"/>
      <c r="J5827"/>
      <c r="K5827"/>
    </row>
    <row r="5828" spans="1:11" ht="15">
      <c r="A5828"/>
      <c r="B5828"/>
      <c r="C5828"/>
      <c r="D5828"/>
      <c r="E5828"/>
      <c r="F5828"/>
      <c r="G5828"/>
      <c r="H5828"/>
      <c r="I5828"/>
      <c r="J5828"/>
      <c r="K5828"/>
    </row>
    <row r="5829" spans="1:11" ht="15">
      <c r="A5829"/>
      <c r="B5829"/>
      <c r="C5829"/>
      <c r="D5829"/>
      <c r="E5829"/>
      <c r="F5829"/>
      <c r="G5829"/>
      <c r="H5829"/>
      <c r="I5829"/>
      <c r="J5829"/>
      <c r="K5829"/>
    </row>
    <row r="5830" spans="1:11" ht="15">
      <c r="A5830"/>
      <c r="B5830"/>
      <c r="C5830"/>
      <c r="D5830"/>
      <c r="E5830"/>
      <c r="F5830"/>
      <c r="G5830"/>
      <c r="H5830"/>
      <c r="I5830"/>
      <c r="J5830"/>
      <c r="K5830"/>
    </row>
    <row r="5831" spans="1:11" ht="15">
      <c r="A5831"/>
      <c r="B5831"/>
      <c r="C5831"/>
      <c r="D5831"/>
      <c r="E5831"/>
      <c r="F5831"/>
      <c r="G5831"/>
      <c r="H5831"/>
      <c r="I5831"/>
      <c r="J5831"/>
      <c r="K5831"/>
    </row>
    <row r="5832" spans="1:11" ht="15">
      <c r="A5832"/>
      <c r="B5832"/>
      <c r="C5832"/>
      <c r="D5832"/>
      <c r="E5832"/>
      <c r="F5832"/>
      <c r="G5832"/>
      <c r="H5832"/>
      <c r="I5832"/>
      <c r="J5832"/>
      <c r="K5832"/>
    </row>
    <row r="5833" spans="1:11" ht="15">
      <c r="A5833"/>
      <c r="B5833"/>
      <c r="C5833"/>
      <c r="D5833"/>
      <c r="E5833"/>
      <c r="F5833"/>
      <c r="G5833"/>
      <c r="H5833"/>
      <c r="I5833"/>
      <c r="J5833"/>
      <c r="K5833"/>
    </row>
    <row r="5834" spans="1:11" ht="15">
      <c r="A5834"/>
      <c r="B5834"/>
      <c r="C5834"/>
      <c r="D5834"/>
      <c r="E5834"/>
      <c r="F5834"/>
      <c r="G5834"/>
      <c r="H5834"/>
      <c r="I5834"/>
      <c r="J5834"/>
      <c r="K5834"/>
    </row>
    <row r="5835" spans="1:11" ht="15">
      <c r="A5835"/>
      <c r="B5835"/>
      <c r="C5835"/>
      <c r="D5835"/>
      <c r="E5835"/>
      <c r="F5835"/>
      <c r="G5835"/>
      <c r="H5835"/>
      <c r="I5835"/>
      <c r="J5835"/>
      <c r="K5835"/>
    </row>
    <row r="5836" spans="1:11" ht="15">
      <c r="A5836"/>
      <c r="B5836"/>
      <c r="C5836"/>
      <c r="D5836"/>
      <c r="E5836"/>
      <c r="F5836"/>
      <c r="G5836"/>
      <c r="H5836"/>
      <c r="I5836"/>
      <c r="J5836"/>
      <c r="K5836"/>
    </row>
    <row r="5837" spans="1:11" ht="15">
      <c r="A5837"/>
      <c r="B5837"/>
      <c r="C5837"/>
      <c r="D5837"/>
      <c r="E5837"/>
      <c r="F5837"/>
      <c r="G5837"/>
      <c r="H5837"/>
      <c r="I5837"/>
      <c r="J5837"/>
      <c r="K5837"/>
    </row>
    <row r="5838" spans="1:11" ht="15">
      <c r="A5838"/>
      <c r="B5838"/>
      <c r="C5838"/>
      <c r="D5838"/>
      <c r="E5838"/>
      <c r="F5838"/>
      <c r="G5838"/>
      <c r="H5838"/>
      <c r="I5838"/>
      <c r="J5838"/>
      <c r="K5838"/>
    </row>
    <row r="5839" spans="1:11" ht="15">
      <c r="A5839"/>
      <c r="B5839"/>
      <c r="C5839"/>
      <c r="D5839"/>
      <c r="E5839"/>
      <c r="F5839"/>
      <c r="G5839"/>
      <c r="H5839"/>
      <c r="I5839"/>
      <c r="J5839"/>
      <c r="K5839"/>
    </row>
    <row r="5840" spans="1:11" ht="15">
      <c r="A5840"/>
      <c r="B5840"/>
      <c r="C5840"/>
      <c r="D5840"/>
      <c r="E5840"/>
      <c r="F5840"/>
      <c r="G5840"/>
      <c r="H5840"/>
      <c r="I5840"/>
      <c r="J5840"/>
      <c r="K5840"/>
    </row>
    <row r="5841" spans="1:11" ht="15">
      <c r="A5841"/>
      <c r="B5841"/>
      <c r="C5841"/>
      <c r="D5841"/>
      <c r="E5841"/>
      <c r="F5841"/>
      <c r="G5841"/>
      <c r="H5841"/>
      <c r="I5841"/>
      <c r="J5841"/>
      <c r="K5841"/>
    </row>
    <row r="5842" spans="1:11" ht="15">
      <c r="A5842"/>
      <c r="B5842"/>
      <c r="C5842"/>
      <c r="D5842"/>
      <c r="E5842"/>
      <c r="F5842"/>
      <c r="G5842"/>
      <c r="H5842"/>
      <c r="I5842"/>
      <c r="J5842"/>
      <c r="K5842"/>
    </row>
    <row r="5843" spans="1:11" ht="15">
      <c r="A5843"/>
      <c r="B5843"/>
      <c r="C5843"/>
      <c r="D5843"/>
      <c r="E5843"/>
      <c r="F5843"/>
      <c r="G5843"/>
      <c r="H5843"/>
      <c r="I5843"/>
      <c r="J5843"/>
      <c r="K5843"/>
    </row>
    <row r="5844" spans="1:11" ht="15">
      <c r="A5844"/>
      <c r="B5844"/>
      <c r="C5844"/>
      <c r="D5844"/>
      <c r="E5844"/>
      <c r="F5844"/>
      <c r="G5844"/>
      <c r="H5844"/>
      <c r="I5844"/>
      <c r="J5844"/>
      <c r="K5844"/>
    </row>
    <row r="5845" spans="1:11" ht="15">
      <c r="A5845"/>
      <c r="B5845"/>
      <c r="C5845"/>
      <c r="D5845"/>
      <c r="E5845"/>
      <c r="F5845"/>
      <c r="G5845"/>
      <c r="H5845"/>
      <c r="I5845"/>
      <c r="J5845"/>
      <c r="K5845"/>
    </row>
    <row r="5846" spans="1:11" ht="15">
      <c r="A5846"/>
      <c r="B5846"/>
      <c r="C5846"/>
      <c r="D5846"/>
      <c r="E5846"/>
      <c r="F5846"/>
      <c r="G5846"/>
      <c r="H5846"/>
      <c r="I5846"/>
      <c r="J5846"/>
      <c r="K5846"/>
    </row>
    <row r="5847" spans="1:11" ht="15">
      <c r="A5847"/>
      <c r="B5847"/>
      <c r="C5847"/>
      <c r="D5847"/>
      <c r="E5847"/>
      <c r="F5847"/>
      <c r="G5847"/>
      <c r="H5847"/>
      <c r="I5847"/>
      <c r="J5847"/>
      <c r="K5847"/>
    </row>
    <row r="5848" spans="1:11" ht="15">
      <c r="A5848"/>
      <c r="B5848"/>
      <c r="C5848"/>
      <c r="D5848"/>
      <c r="E5848"/>
      <c r="F5848"/>
      <c r="G5848"/>
      <c r="H5848"/>
      <c r="I5848"/>
      <c r="J5848"/>
      <c r="K5848"/>
    </row>
    <row r="5849" spans="1:11" ht="15">
      <c r="A5849"/>
      <c r="B5849"/>
      <c r="C5849"/>
      <c r="D5849"/>
      <c r="E5849"/>
      <c r="F5849"/>
      <c r="G5849"/>
      <c r="H5849"/>
      <c r="I5849"/>
      <c r="J5849"/>
      <c r="K5849"/>
    </row>
    <row r="5850" spans="1:11" ht="15">
      <c r="A5850"/>
      <c r="B5850"/>
      <c r="C5850"/>
      <c r="D5850"/>
      <c r="E5850"/>
      <c r="F5850"/>
      <c r="G5850"/>
      <c r="H5850"/>
      <c r="I5850"/>
      <c r="J5850"/>
      <c r="K5850"/>
    </row>
    <row r="5851" spans="1:11" ht="15">
      <c r="A5851"/>
      <c r="B5851"/>
      <c r="C5851"/>
      <c r="D5851"/>
      <c r="E5851"/>
      <c r="F5851"/>
      <c r="G5851"/>
      <c r="H5851"/>
      <c r="I5851"/>
      <c r="J5851"/>
      <c r="K5851"/>
    </row>
    <row r="5852" spans="1:11" ht="15">
      <c r="A5852"/>
      <c r="B5852"/>
      <c r="C5852"/>
      <c r="D5852"/>
      <c r="E5852"/>
      <c r="F5852"/>
      <c r="G5852"/>
      <c r="H5852"/>
      <c r="I5852"/>
      <c r="J5852"/>
      <c r="K5852"/>
    </row>
    <row r="5853" spans="1:11" ht="15">
      <c r="A5853"/>
      <c r="B5853"/>
      <c r="C5853"/>
      <c r="D5853"/>
      <c r="E5853"/>
      <c r="F5853"/>
      <c r="G5853"/>
      <c r="H5853"/>
      <c r="I5853"/>
      <c r="J5853"/>
      <c r="K5853"/>
    </row>
    <row r="5854" spans="1:11" ht="15">
      <c r="A5854"/>
      <c r="B5854"/>
      <c r="C5854"/>
      <c r="D5854"/>
      <c r="E5854"/>
      <c r="F5854"/>
      <c r="G5854"/>
      <c r="H5854"/>
      <c r="I5854"/>
      <c r="J5854"/>
      <c r="K5854"/>
    </row>
    <row r="5855" spans="1:11" ht="15">
      <c r="A5855"/>
      <c r="B5855"/>
      <c r="C5855"/>
      <c r="D5855"/>
      <c r="E5855"/>
      <c r="F5855"/>
      <c r="G5855"/>
      <c r="H5855"/>
      <c r="I5855"/>
      <c r="J5855"/>
      <c r="K5855"/>
    </row>
    <row r="5856" spans="1:11" ht="15">
      <c r="A5856"/>
      <c r="B5856"/>
      <c r="C5856"/>
      <c r="D5856"/>
      <c r="E5856"/>
      <c r="F5856"/>
      <c r="G5856"/>
      <c r="H5856"/>
      <c r="I5856"/>
      <c r="J5856"/>
      <c r="K5856"/>
    </row>
    <row r="5857" spans="1:11" ht="15">
      <c r="A5857"/>
      <c r="B5857"/>
      <c r="C5857"/>
      <c r="D5857"/>
      <c r="E5857"/>
      <c r="F5857"/>
      <c r="G5857"/>
      <c r="H5857"/>
      <c r="I5857"/>
      <c r="J5857"/>
      <c r="K5857"/>
    </row>
    <row r="5858" spans="1:11" ht="15">
      <c r="A5858"/>
      <c r="B5858"/>
      <c r="C5858"/>
      <c r="D5858"/>
      <c r="E5858"/>
      <c r="F5858"/>
      <c r="G5858"/>
      <c r="H5858"/>
      <c r="I5858"/>
      <c r="J5858"/>
      <c r="K5858"/>
    </row>
    <row r="5859" spans="1:11" ht="15">
      <c r="A5859"/>
      <c r="B5859"/>
      <c r="C5859"/>
      <c r="D5859"/>
      <c r="E5859"/>
      <c r="F5859"/>
      <c r="G5859"/>
      <c r="H5859"/>
      <c r="I5859"/>
      <c r="J5859"/>
      <c r="K5859"/>
    </row>
    <row r="5860" spans="1:11" ht="15">
      <c r="A5860"/>
      <c r="B5860"/>
      <c r="C5860"/>
      <c r="D5860"/>
      <c r="E5860"/>
      <c r="F5860"/>
      <c r="G5860"/>
      <c r="H5860"/>
      <c r="I5860"/>
      <c r="J5860"/>
      <c r="K5860"/>
    </row>
    <row r="5861" spans="1:11" ht="15">
      <c r="A5861"/>
      <c r="B5861"/>
      <c r="C5861"/>
      <c r="D5861"/>
      <c r="E5861"/>
      <c r="F5861"/>
      <c r="G5861"/>
      <c r="H5861"/>
      <c r="I5861"/>
      <c r="J5861"/>
      <c r="K5861"/>
    </row>
    <row r="5862" spans="1:11" ht="15">
      <c r="A5862"/>
      <c r="B5862"/>
      <c r="C5862"/>
      <c r="D5862"/>
      <c r="E5862"/>
      <c r="F5862"/>
      <c r="G5862"/>
      <c r="H5862"/>
      <c r="I5862"/>
      <c r="J5862"/>
      <c r="K5862"/>
    </row>
    <row r="5863" spans="1:11" ht="15">
      <c r="A5863"/>
      <c r="B5863"/>
      <c r="C5863"/>
      <c r="D5863"/>
      <c r="E5863"/>
      <c r="F5863"/>
      <c r="G5863"/>
      <c r="H5863"/>
      <c r="I5863"/>
      <c r="J5863"/>
      <c r="K5863"/>
    </row>
    <row r="5864" spans="1:11" ht="15">
      <c r="A5864"/>
      <c r="B5864"/>
      <c r="C5864"/>
      <c r="D5864"/>
      <c r="E5864"/>
      <c r="F5864"/>
      <c r="G5864"/>
      <c r="H5864"/>
      <c r="I5864"/>
      <c r="J5864"/>
      <c r="K5864"/>
    </row>
    <row r="5865" spans="1:11" ht="15">
      <c r="A5865"/>
      <c r="B5865"/>
      <c r="C5865"/>
      <c r="D5865"/>
      <c r="E5865"/>
      <c r="F5865"/>
      <c r="G5865"/>
      <c r="H5865"/>
      <c r="I5865"/>
      <c r="J5865"/>
      <c r="K5865"/>
    </row>
    <row r="5866" spans="1:11" ht="15">
      <c r="A5866"/>
      <c r="B5866"/>
      <c r="C5866"/>
      <c r="D5866"/>
      <c r="E5866"/>
      <c r="F5866"/>
      <c r="G5866"/>
      <c r="H5866"/>
      <c r="I5866"/>
      <c r="J5866"/>
      <c r="K5866"/>
    </row>
    <row r="5867" spans="1:11" ht="15">
      <c r="A5867"/>
      <c r="B5867"/>
      <c r="C5867"/>
      <c r="D5867"/>
      <c r="E5867"/>
      <c r="F5867"/>
      <c r="G5867"/>
      <c r="H5867"/>
      <c r="I5867"/>
      <c r="J5867"/>
      <c r="K5867"/>
    </row>
    <row r="5868" spans="1:11" ht="15">
      <c r="A5868"/>
      <c r="B5868"/>
      <c r="C5868"/>
      <c r="D5868"/>
      <c r="E5868"/>
      <c r="F5868"/>
      <c r="G5868"/>
      <c r="H5868"/>
      <c r="I5868"/>
      <c r="J5868"/>
      <c r="K5868"/>
    </row>
    <row r="5869" spans="1:11" ht="15">
      <c r="A5869"/>
      <c r="B5869"/>
      <c r="C5869"/>
      <c r="D5869"/>
      <c r="E5869"/>
      <c r="F5869"/>
      <c r="G5869"/>
      <c r="H5869"/>
      <c r="I5869"/>
      <c r="J5869"/>
      <c r="K5869"/>
    </row>
    <row r="5870" spans="1:11" ht="15">
      <c r="A5870"/>
      <c r="B5870"/>
      <c r="C5870"/>
      <c r="D5870"/>
      <c r="E5870"/>
      <c r="F5870"/>
      <c r="G5870"/>
      <c r="H5870"/>
      <c r="I5870"/>
      <c r="J5870"/>
      <c r="K5870"/>
    </row>
    <row r="5871" spans="1:11" ht="15">
      <c r="A5871"/>
      <c r="B5871"/>
      <c r="C5871"/>
      <c r="D5871"/>
      <c r="E5871"/>
      <c r="F5871"/>
      <c r="G5871"/>
      <c r="H5871"/>
      <c r="I5871"/>
      <c r="J5871"/>
      <c r="K5871"/>
    </row>
    <row r="5872" spans="1:11" ht="15">
      <c r="A5872"/>
      <c r="B5872"/>
      <c r="C5872"/>
      <c r="D5872"/>
      <c r="E5872"/>
      <c r="F5872"/>
      <c r="G5872"/>
      <c r="H5872"/>
      <c r="I5872"/>
      <c r="J5872"/>
      <c r="K5872"/>
    </row>
    <row r="5873" spans="1:11" ht="15">
      <c r="A5873"/>
      <c r="B5873"/>
      <c r="C5873"/>
      <c r="D5873"/>
      <c r="E5873"/>
      <c r="F5873"/>
      <c r="G5873"/>
      <c r="H5873"/>
      <c r="I5873"/>
      <c r="J5873"/>
      <c r="K5873"/>
    </row>
    <row r="5874" spans="1:11" ht="15">
      <c r="A5874"/>
      <c r="B5874"/>
      <c r="C5874"/>
      <c r="D5874"/>
      <c r="E5874"/>
      <c r="F5874"/>
      <c r="G5874"/>
      <c r="H5874"/>
      <c r="I5874"/>
      <c r="J5874"/>
      <c r="K5874"/>
    </row>
    <row r="5875" spans="1:11" ht="15">
      <c r="A5875"/>
      <c r="B5875"/>
      <c r="C5875"/>
      <c r="D5875"/>
      <c r="E5875"/>
      <c r="F5875"/>
      <c r="G5875"/>
      <c r="H5875"/>
      <c r="I5875"/>
      <c r="J5875"/>
      <c r="K5875"/>
    </row>
    <row r="5876" spans="1:11" ht="15">
      <c r="A5876"/>
      <c r="B5876"/>
      <c r="C5876"/>
      <c r="D5876"/>
      <c r="E5876"/>
      <c r="F5876"/>
      <c r="G5876"/>
      <c r="H5876"/>
      <c r="I5876"/>
      <c r="J5876"/>
      <c r="K5876"/>
    </row>
    <row r="5877" spans="1:11" ht="15">
      <c r="A5877"/>
      <c r="B5877"/>
      <c r="C5877"/>
      <c r="D5877"/>
      <c r="E5877"/>
      <c r="F5877"/>
      <c r="G5877"/>
      <c r="H5877"/>
      <c r="I5877"/>
      <c r="J5877"/>
      <c r="K5877"/>
    </row>
    <row r="5878" spans="1:11" ht="15">
      <c r="A5878"/>
      <c r="B5878"/>
      <c r="C5878"/>
      <c r="D5878"/>
      <c r="E5878"/>
      <c r="F5878"/>
      <c r="G5878"/>
      <c r="H5878"/>
      <c r="I5878"/>
      <c r="J5878"/>
      <c r="K5878"/>
    </row>
    <row r="5879" spans="1:11" ht="15">
      <c r="A5879"/>
      <c r="B5879"/>
      <c r="C5879"/>
      <c r="D5879"/>
      <c r="E5879"/>
      <c r="F5879"/>
      <c r="G5879"/>
      <c r="H5879"/>
      <c r="I5879"/>
      <c r="J5879"/>
      <c r="K5879"/>
    </row>
    <row r="5880" spans="1:11" ht="15">
      <c r="A5880"/>
      <c r="B5880"/>
      <c r="C5880"/>
      <c r="D5880"/>
      <c r="E5880"/>
      <c r="F5880"/>
      <c r="G5880"/>
      <c r="H5880"/>
      <c r="I5880"/>
      <c r="J5880"/>
      <c r="K5880"/>
    </row>
    <row r="5881" spans="1:11" ht="15">
      <c r="A5881"/>
      <c r="B5881"/>
      <c r="C5881"/>
      <c r="D5881"/>
      <c r="E5881"/>
      <c r="F5881"/>
      <c r="G5881"/>
      <c r="H5881"/>
      <c r="I5881"/>
      <c r="J5881"/>
      <c r="K5881"/>
    </row>
    <row r="5882" spans="1:11" ht="15">
      <c r="A5882"/>
      <c r="B5882"/>
      <c r="C5882"/>
      <c r="D5882"/>
      <c r="E5882"/>
      <c r="F5882"/>
      <c r="G5882"/>
      <c r="H5882"/>
      <c r="I5882"/>
      <c r="J5882"/>
      <c r="K5882"/>
    </row>
    <row r="5883" spans="1:11" ht="15">
      <c r="A5883"/>
      <c r="B5883"/>
      <c r="C5883"/>
      <c r="D5883"/>
      <c r="E5883"/>
      <c r="F5883"/>
      <c r="G5883"/>
      <c r="H5883"/>
      <c r="I5883"/>
      <c r="J5883"/>
      <c r="K5883"/>
    </row>
    <row r="5884" spans="1:11" ht="15">
      <c r="A5884"/>
      <c r="B5884"/>
      <c r="C5884"/>
      <c r="D5884"/>
      <c r="E5884"/>
      <c r="F5884"/>
      <c r="G5884"/>
      <c r="H5884"/>
      <c r="I5884"/>
      <c r="J5884"/>
      <c r="K5884"/>
    </row>
    <row r="5885" spans="1:11" ht="15">
      <c r="A5885"/>
      <c r="B5885"/>
      <c r="C5885"/>
      <c r="D5885"/>
      <c r="E5885"/>
      <c r="F5885"/>
      <c r="G5885"/>
      <c r="H5885"/>
      <c r="I5885"/>
      <c r="J5885"/>
      <c r="K5885"/>
    </row>
    <row r="5886" spans="1:11" ht="15">
      <c r="A5886"/>
      <c r="B5886"/>
      <c r="C5886"/>
      <c r="D5886"/>
      <c r="E5886"/>
      <c r="F5886"/>
      <c r="G5886"/>
      <c r="H5886"/>
      <c r="I5886"/>
      <c r="J5886"/>
      <c r="K5886"/>
    </row>
    <row r="5887" spans="1:11" ht="15">
      <c r="A5887"/>
      <c r="B5887"/>
      <c r="C5887"/>
      <c r="D5887"/>
      <c r="E5887"/>
      <c r="F5887"/>
      <c r="G5887"/>
      <c r="H5887"/>
      <c r="I5887"/>
      <c r="J5887"/>
      <c r="K5887"/>
    </row>
    <row r="5888" spans="1:11" ht="15">
      <c r="A5888"/>
      <c r="B5888"/>
      <c r="C5888"/>
      <c r="D5888"/>
      <c r="E5888"/>
      <c r="F5888"/>
      <c r="G5888"/>
      <c r="H5888"/>
      <c r="I5888"/>
      <c r="J5888"/>
      <c r="K5888"/>
    </row>
    <row r="5889" spans="1:11" ht="15">
      <c r="A5889"/>
      <c r="B5889"/>
      <c r="C5889"/>
      <c r="D5889"/>
      <c r="E5889"/>
      <c r="F5889"/>
      <c r="G5889"/>
      <c r="H5889"/>
      <c r="I5889"/>
      <c r="J5889"/>
      <c r="K5889"/>
    </row>
    <row r="5890" spans="1:11" ht="15">
      <c r="A5890"/>
      <c r="B5890"/>
      <c r="C5890"/>
      <c r="D5890"/>
      <c r="E5890"/>
      <c r="F5890"/>
      <c r="G5890"/>
      <c r="H5890"/>
      <c r="I5890"/>
      <c r="J5890"/>
      <c r="K5890"/>
    </row>
    <row r="5891" spans="1:11" ht="15">
      <c r="A5891"/>
      <c r="B5891"/>
      <c r="C5891"/>
      <c r="D5891"/>
      <c r="E5891"/>
      <c r="F5891"/>
      <c r="G5891"/>
      <c r="H5891"/>
      <c r="I5891"/>
      <c r="J5891"/>
      <c r="K5891"/>
    </row>
    <row r="5892" spans="1:11" ht="15">
      <c r="A5892"/>
      <c r="B5892"/>
      <c r="C5892"/>
      <c r="D5892"/>
      <c r="E5892"/>
      <c r="F5892"/>
      <c r="G5892"/>
      <c r="H5892"/>
      <c r="I5892"/>
      <c r="J5892"/>
      <c r="K5892"/>
    </row>
    <row r="5893" spans="1:11" ht="15">
      <c r="A5893"/>
      <c r="B5893"/>
      <c r="C5893"/>
      <c r="D5893"/>
      <c r="E5893"/>
      <c r="F5893"/>
      <c r="G5893"/>
      <c r="H5893"/>
      <c r="I5893"/>
      <c r="J5893"/>
      <c r="K5893"/>
    </row>
    <row r="5894" spans="1:11" ht="15">
      <c r="A5894"/>
      <c r="B5894"/>
      <c r="C5894"/>
      <c r="D5894"/>
      <c r="E5894"/>
      <c r="F5894"/>
      <c r="G5894"/>
      <c r="H5894"/>
      <c r="I5894"/>
      <c r="J5894"/>
      <c r="K5894"/>
    </row>
    <row r="5895" spans="1:11" ht="15">
      <c r="A5895"/>
      <c r="B5895"/>
      <c r="C5895"/>
      <c r="D5895"/>
      <c r="E5895"/>
      <c r="F5895"/>
      <c r="G5895"/>
      <c r="H5895"/>
      <c r="I5895"/>
      <c r="J5895"/>
      <c r="K5895"/>
    </row>
    <row r="5896" spans="1:11" ht="15">
      <c r="A5896"/>
      <c r="B5896"/>
      <c r="C5896"/>
      <c r="D5896"/>
      <c r="E5896"/>
      <c r="F5896"/>
      <c r="G5896"/>
      <c r="H5896"/>
      <c r="I5896"/>
      <c r="J5896"/>
      <c r="K5896"/>
    </row>
    <row r="5897" spans="1:11" ht="15">
      <c r="A5897"/>
      <c r="B5897"/>
      <c r="C5897"/>
      <c r="D5897"/>
      <c r="E5897"/>
      <c r="F5897"/>
      <c r="G5897"/>
      <c r="H5897"/>
      <c r="I5897"/>
      <c r="J5897"/>
      <c r="K5897"/>
    </row>
    <row r="5898" spans="1:11" ht="15">
      <c r="A5898"/>
      <c r="B5898"/>
      <c r="C5898"/>
      <c r="D5898"/>
      <c r="E5898"/>
      <c r="F5898"/>
      <c r="G5898"/>
      <c r="H5898"/>
      <c r="I5898"/>
      <c r="J5898"/>
      <c r="K5898"/>
    </row>
    <row r="5899" spans="1:11" ht="15">
      <c r="A5899"/>
      <c r="B5899"/>
      <c r="C5899"/>
      <c r="D5899"/>
      <c r="E5899"/>
      <c r="F5899"/>
      <c r="G5899"/>
      <c r="H5899"/>
      <c r="I5899"/>
      <c r="J5899"/>
      <c r="K5899"/>
    </row>
    <row r="5900" spans="1:11" ht="15">
      <c r="A5900"/>
      <c r="B5900"/>
      <c r="C5900"/>
      <c r="D5900"/>
      <c r="E5900"/>
      <c r="F5900"/>
      <c r="G5900"/>
      <c r="H5900"/>
      <c r="I5900"/>
      <c r="J5900"/>
      <c r="K5900"/>
    </row>
    <row r="5901" spans="1:11" ht="15">
      <c r="A5901"/>
      <c r="B5901"/>
      <c r="C5901"/>
      <c r="D5901"/>
      <c r="E5901"/>
      <c r="F5901"/>
      <c r="G5901"/>
      <c r="H5901"/>
      <c r="I5901"/>
      <c r="J5901"/>
      <c r="K5901"/>
    </row>
    <row r="5902" spans="1:11" ht="15">
      <c r="A5902"/>
      <c r="B5902"/>
      <c r="C5902"/>
      <c r="D5902"/>
      <c r="E5902"/>
      <c r="F5902"/>
      <c r="G5902"/>
      <c r="H5902"/>
      <c r="I5902"/>
      <c r="J5902"/>
      <c r="K5902"/>
    </row>
    <row r="5903" spans="1:11" ht="15">
      <c r="A5903"/>
      <c r="B5903"/>
      <c r="C5903"/>
      <c r="D5903"/>
      <c r="E5903"/>
      <c r="F5903"/>
      <c r="G5903"/>
      <c r="H5903"/>
      <c r="I5903"/>
      <c r="J5903"/>
      <c r="K5903"/>
    </row>
    <row r="5904" spans="1:11" ht="15">
      <c r="A5904"/>
      <c r="B5904"/>
      <c r="C5904"/>
      <c r="D5904"/>
      <c r="E5904"/>
      <c r="F5904"/>
      <c r="G5904"/>
      <c r="H5904"/>
      <c r="I5904"/>
      <c r="J5904"/>
      <c r="K5904"/>
    </row>
    <row r="5905" spans="1:11" ht="15">
      <c r="A5905"/>
      <c r="B5905"/>
      <c r="C5905"/>
      <c r="D5905"/>
      <c r="E5905"/>
      <c r="F5905"/>
      <c r="G5905"/>
      <c r="H5905"/>
      <c r="I5905"/>
      <c r="J5905"/>
      <c r="K5905"/>
    </row>
    <row r="5906" spans="1:11" ht="15">
      <c r="A5906"/>
      <c r="B5906"/>
      <c r="C5906"/>
      <c r="D5906"/>
      <c r="E5906"/>
      <c r="F5906"/>
      <c r="G5906"/>
      <c r="H5906"/>
      <c r="I5906"/>
      <c r="J5906"/>
      <c r="K5906"/>
    </row>
    <row r="5907" spans="1:11" ht="15">
      <c r="A5907"/>
      <c r="B5907"/>
      <c r="C5907"/>
      <c r="D5907"/>
      <c r="E5907"/>
      <c r="F5907"/>
      <c r="G5907"/>
      <c r="H5907"/>
      <c r="I5907"/>
      <c r="J5907"/>
      <c r="K5907"/>
    </row>
    <row r="5908" spans="1:11" ht="15">
      <c r="A5908"/>
      <c r="B5908"/>
      <c r="C5908"/>
      <c r="D5908"/>
      <c r="E5908"/>
      <c r="F5908"/>
      <c r="G5908"/>
      <c r="H5908"/>
      <c r="I5908"/>
      <c r="J5908"/>
      <c r="K5908"/>
    </row>
    <row r="5909" spans="1:11" ht="15">
      <c r="A5909"/>
      <c r="B5909"/>
      <c r="C5909"/>
      <c r="D5909"/>
      <c r="E5909"/>
      <c r="F5909"/>
      <c r="G5909"/>
      <c r="H5909"/>
      <c r="I5909"/>
      <c r="J5909"/>
      <c r="K5909"/>
    </row>
    <row r="5910" spans="1:11" ht="15">
      <c r="A5910"/>
      <c r="B5910"/>
      <c r="C5910"/>
      <c r="D5910"/>
      <c r="E5910"/>
      <c r="F5910"/>
      <c r="G5910"/>
      <c r="H5910"/>
      <c r="I5910"/>
      <c r="J5910"/>
      <c r="K5910"/>
    </row>
    <row r="5911" spans="1:11" ht="15">
      <c r="A5911"/>
      <c r="B5911"/>
      <c r="C5911"/>
      <c r="D5911"/>
      <c r="E5911"/>
      <c r="F5911"/>
      <c r="G5911"/>
      <c r="H5911"/>
      <c r="I5911"/>
      <c r="J5911"/>
      <c r="K5911"/>
    </row>
    <row r="5912" spans="1:11" ht="15">
      <c r="A5912"/>
      <c r="B5912"/>
      <c r="C5912"/>
      <c r="D5912"/>
      <c r="E5912"/>
      <c r="F5912"/>
      <c r="G5912"/>
      <c r="H5912"/>
      <c r="I5912"/>
      <c r="J5912"/>
      <c r="K5912"/>
    </row>
    <row r="5913" spans="1:11" ht="15">
      <c r="A5913"/>
      <c r="B5913"/>
      <c r="C5913"/>
      <c r="D5913"/>
      <c r="E5913"/>
      <c r="F5913"/>
      <c r="G5913"/>
      <c r="H5913"/>
      <c r="I5913"/>
      <c r="J5913"/>
      <c r="K5913"/>
    </row>
    <row r="5914" spans="1:11" ht="15">
      <c r="A5914"/>
      <c r="B5914"/>
      <c r="C5914"/>
      <c r="D5914"/>
      <c r="E5914"/>
      <c r="F5914"/>
      <c r="G5914"/>
      <c r="H5914"/>
      <c r="I5914"/>
      <c r="J5914"/>
      <c r="K5914"/>
    </row>
    <row r="5915" spans="1:11" ht="15">
      <c r="A5915"/>
      <c r="B5915"/>
      <c r="C5915"/>
      <c r="D5915"/>
      <c r="E5915"/>
      <c r="F5915"/>
      <c r="G5915"/>
      <c r="H5915"/>
      <c r="I5915"/>
      <c r="J5915"/>
      <c r="K5915"/>
    </row>
    <row r="5916" spans="1:11" ht="15">
      <c r="A5916"/>
      <c r="B5916"/>
      <c r="C5916"/>
      <c r="D5916"/>
      <c r="E5916"/>
      <c r="F5916"/>
      <c r="G5916"/>
      <c r="H5916"/>
      <c r="I5916"/>
      <c r="J5916"/>
      <c r="K5916"/>
    </row>
    <row r="5917" spans="1:11" ht="15">
      <c r="A5917"/>
      <c r="B5917"/>
      <c r="C5917"/>
      <c r="D5917"/>
      <c r="E5917"/>
      <c r="F5917"/>
      <c r="G5917"/>
      <c r="H5917"/>
      <c r="I5917"/>
      <c r="J5917"/>
      <c r="K5917"/>
    </row>
    <row r="5918" spans="1:11" ht="15">
      <c r="A5918"/>
      <c r="B5918"/>
      <c r="C5918"/>
      <c r="D5918"/>
      <c r="E5918"/>
      <c r="F5918"/>
      <c r="G5918"/>
      <c r="H5918"/>
      <c r="I5918"/>
      <c r="J5918"/>
      <c r="K5918"/>
    </row>
    <row r="5919" spans="1:11" ht="15">
      <c r="A5919"/>
      <c r="B5919"/>
      <c r="C5919"/>
      <c r="D5919"/>
      <c r="E5919"/>
      <c r="F5919"/>
      <c r="G5919"/>
      <c r="H5919"/>
      <c r="I5919"/>
      <c r="J5919"/>
      <c r="K5919"/>
    </row>
    <row r="5920" spans="1:11" ht="15">
      <c r="A5920"/>
      <c r="B5920"/>
      <c r="C5920"/>
      <c r="D5920"/>
      <c r="E5920"/>
      <c r="F5920"/>
      <c r="G5920"/>
      <c r="H5920"/>
      <c r="I5920"/>
      <c r="J5920"/>
      <c r="K5920"/>
    </row>
    <row r="5921" spans="1:11" ht="15">
      <c r="A5921"/>
      <c r="B5921"/>
      <c r="C5921"/>
      <c r="D5921"/>
      <c r="E5921"/>
      <c r="F5921"/>
      <c r="G5921"/>
      <c r="H5921"/>
      <c r="I5921"/>
      <c r="J5921"/>
      <c r="K5921"/>
    </row>
    <row r="5922" spans="1:11" ht="15">
      <c r="A5922"/>
      <c r="B5922"/>
      <c r="C5922"/>
      <c r="D5922"/>
      <c r="E5922"/>
      <c r="F5922"/>
      <c r="G5922"/>
      <c r="H5922"/>
      <c r="I5922"/>
      <c r="J5922"/>
      <c r="K5922"/>
    </row>
    <row r="5923" spans="1:11" ht="15">
      <c r="A5923"/>
      <c r="B5923"/>
      <c r="C5923"/>
      <c r="D5923"/>
      <c r="E5923"/>
      <c r="F5923"/>
      <c r="G5923"/>
      <c r="H5923"/>
      <c r="I5923"/>
      <c r="J5923"/>
      <c r="K5923"/>
    </row>
    <row r="5924" spans="1:11" ht="15">
      <c r="A5924"/>
      <c r="B5924"/>
      <c r="C5924"/>
      <c r="D5924"/>
      <c r="E5924"/>
      <c r="F5924"/>
      <c r="G5924"/>
      <c r="H5924"/>
      <c r="I5924"/>
      <c r="J5924"/>
      <c r="K5924"/>
    </row>
    <row r="5925" spans="1:11" ht="15">
      <c r="A5925"/>
      <c r="B5925"/>
      <c r="C5925"/>
      <c r="D5925"/>
      <c r="E5925"/>
      <c r="F5925"/>
      <c r="G5925"/>
      <c r="H5925"/>
      <c r="I5925"/>
      <c r="J5925"/>
      <c r="K5925"/>
    </row>
    <row r="5926" spans="1:11" ht="15">
      <c r="A5926"/>
      <c r="B5926"/>
      <c r="C5926"/>
      <c r="D5926"/>
      <c r="E5926"/>
      <c r="F5926"/>
      <c r="G5926"/>
      <c r="H5926"/>
      <c r="I5926"/>
      <c r="J5926"/>
      <c r="K5926"/>
    </row>
    <row r="5927" spans="1:11" ht="15">
      <c r="A5927"/>
      <c r="B5927"/>
      <c r="C5927"/>
      <c r="D5927"/>
      <c r="E5927"/>
      <c r="F5927"/>
      <c r="G5927"/>
      <c r="H5927"/>
      <c r="I5927"/>
      <c r="J5927"/>
      <c r="K5927"/>
    </row>
    <row r="5928" spans="1:11" ht="15">
      <c r="A5928"/>
      <c r="B5928"/>
      <c r="C5928"/>
      <c r="D5928"/>
      <c r="E5928"/>
      <c r="F5928"/>
      <c r="G5928"/>
      <c r="H5928"/>
      <c r="I5928"/>
      <c r="J5928"/>
      <c r="K5928"/>
    </row>
    <row r="5929" spans="1:11" ht="15">
      <c r="A5929"/>
      <c r="B5929"/>
      <c r="C5929"/>
      <c r="D5929"/>
      <c r="E5929"/>
      <c r="F5929"/>
      <c r="G5929"/>
      <c r="H5929"/>
      <c r="I5929"/>
      <c r="J5929"/>
      <c r="K5929"/>
    </row>
    <row r="5930" spans="1:11" ht="15">
      <c r="A5930"/>
      <c r="B5930"/>
      <c r="C5930"/>
      <c r="D5930"/>
      <c r="E5930"/>
      <c r="F5930"/>
      <c r="G5930"/>
      <c r="H5930"/>
      <c r="I5930"/>
      <c r="J5930"/>
      <c r="K5930"/>
    </row>
    <row r="5931" spans="1:11" ht="15">
      <c r="A5931"/>
      <c r="B5931"/>
      <c r="C5931"/>
      <c r="D5931"/>
      <c r="E5931"/>
      <c r="F5931"/>
      <c r="G5931"/>
      <c r="H5931"/>
      <c r="I5931"/>
      <c r="J5931"/>
      <c r="K5931"/>
    </row>
    <row r="5932" spans="1:11" ht="15">
      <c r="A5932"/>
      <c r="B5932"/>
      <c r="C5932"/>
      <c r="D5932"/>
      <c r="E5932"/>
      <c r="F5932"/>
      <c r="G5932"/>
      <c r="H5932"/>
      <c r="I5932"/>
      <c r="J5932"/>
      <c r="K5932"/>
    </row>
    <row r="5933" spans="1:11" ht="15">
      <c r="A5933"/>
      <c r="B5933"/>
      <c r="C5933"/>
      <c r="D5933"/>
      <c r="E5933"/>
      <c r="F5933"/>
      <c r="G5933"/>
      <c r="H5933"/>
      <c r="I5933"/>
      <c r="J5933"/>
      <c r="K5933"/>
    </row>
    <row r="5934" spans="1:11" ht="15">
      <c r="A5934"/>
      <c r="B5934"/>
      <c r="C5934"/>
      <c r="D5934"/>
      <c r="E5934"/>
      <c r="F5934"/>
      <c r="G5934"/>
      <c r="H5934"/>
      <c r="I5934"/>
      <c r="J5934"/>
      <c r="K5934"/>
    </row>
    <row r="5935" spans="1:11" ht="15">
      <c r="A5935"/>
      <c r="B5935"/>
      <c r="C5935"/>
      <c r="D5935"/>
      <c r="E5935"/>
      <c r="F5935"/>
      <c r="G5935"/>
      <c r="H5935"/>
      <c r="I5935"/>
      <c r="J5935"/>
      <c r="K5935"/>
    </row>
    <row r="5936" spans="1:11" ht="15">
      <c r="A5936"/>
      <c r="B5936"/>
      <c r="C5936"/>
      <c r="D5936"/>
      <c r="E5936"/>
      <c r="F5936"/>
      <c r="G5936"/>
      <c r="H5936"/>
      <c r="I5936"/>
      <c r="J5936"/>
      <c r="K5936"/>
    </row>
    <row r="5937" spans="1:11" ht="15">
      <c r="A5937"/>
      <c r="B5937"/>
      <c r="C5937"/>
      <c r="D5937"/>
      <c r="E5937"/>
      <c r="F5937"/>
      <c r="G5937"/>
      <c r="H5937"/>
      <c r="I5937"/>
      <c r="J5937"/>
      <c r="K5937"/>
    </row>
    <row r="5938" spans="1:11" ht="15">
      <c r="A5938"/>
      <c r="B5938"/>
      <c r="C5938"/>
      <c r="D5938"/>
      <c r="E5938"/>
      <c r="F5938"/>
      <c r="G5938"/>
      <c r="H5938"/>
      <c r="I5938"/>
      <c r="J5938"/>
      <c r="K5938"/>
    </row>
    <row r="5939" spans="1:11" ht="15">
      <c r="A5939"/>
      <c r="B5939"/>
      <c r="C5939"/>
      <c r="D5939"/>
      <c r="E5939"/>
      <c r="F5939"/>
      <c r="G5939"/>
      <c r="H5939"/>
      <c r="I5939"/>
      <c r="J5939"/>
      <c r="K5939"/>
    </row>
    <row r="5940" spans="1:11" ht="15">
      <c r="A5940"/>
      <c r="B5940"/>
      <c r="C5940"/>
      <c r="D5940"/>
      <c r="E5940"/>
      <c r="F5940"/>
      <c r="G5940"/>
      <c r="H5940"/>
      <c r="I5940"/>
      <c r="J5940"/>
      <c r="K5940"/>
    </row>
    <row r="5941" spans="1:11" ht="15">
      <c r="A5941"/>
      <c r="B5941"/>
      <c r="C5941"/>
      <c r="D5941"/>
      <c r="E5941"/>
      <c r="F5941"/>
      <c r="G5941"/>
      <c r="H5941"/>
      <c r="I5941"/>
      <c r="J5941"/>
      <c r="K5941"/>
    </row>
    <row r="5942" spans="1:11" ht="15">
      <c r="A5942"/>
      <c r="B5942"/>
      <c r="C5942"/>
      <c r="D5942"/>
      <c r="E5942"/>
      <c r="F5942"/>
      <c r="G5942"/>
      <c r="H5942"/>
      <c r="I5942"/>
      <c r="J5942"/>
      <c r="K5942"/>
    </row>
    <row r="5943" spans="1:11" ht="15">
      <c r="A5943"/>
      <c r="B5943"/>
      <c r="C5943"/>
      <c r="D5943"/>
      <c r="E5943"/>
      <c r="F5943"/>
      <c r="G5943"/>
      <c r="H5943"/>
      <c r="I5943"/>
      <c r="J5943"/>
      <c r="K5943"/>
    </row>
    <row r="5944" spans="1:11" ht="15">
      <c r="A5944"/>
      <c r="B5944"/>
      <c r="C5944"/>
      <c r="D5944"/>
      <c r="E5944"/>
      <c r="F5944"/>
      <c r="G5944"/>
      <c r="H5944"/>
      <c r="I5944"/>
      <c r="J5944"/>
      <c r="K5944"/>
    </row>
    <row r="5945" spans="1:11" ht="15">
      <c r="A5945"/>
      <c r="B5945"/>
      <c r="C5945"/>
      <c r="D5945"/>
      <c r="E5945"/>
      <c r="F5945"/>
      <c r="G5945"/>
      <c r="H5945"/>
      <c r="I5945"/>
      <c r="J5945"/>
      <c r="K5945"/>
    </row>
    <row r="5946" spans="1:11" ht="15">
      <c r="A5946"/>
      <c r="B5946"/>
      <c r="C5946"/>
      <c r="D5946"/>
      <c r="E5946"/>
      <c r="F5946"/>
      <c r="G5946"/>
      <c r="H5946"/>
      <c r="I5946"/>
      <c r="J5946"/>
      <c r="K5946"/>
    </row>
    <row r="5947" spans="1:11" ht="15">
      <c r="A5947"/>
      <c r="B5947"/>
      <c r="C5947"/>
      <c r="D5947"/>
      <c r="E5947"/>
      <c r="F5947"/>
      <c r="G5947"/>
      <c r="H5947"/>
      <c r="I5947"/>
      <c r="J5947"/>
      <c r="K5947"/>
    </row>
    <row r="5948" spans="1:11" ht="15">
      <c r="A5948"/>
      <c r="B5948"/>
      <c r="C5948"/>
      <c r="D5948"/>
      <c r="E5948"/>
      <c r="F5948"/>
      <c r="G5948"/>
      <c r="H5948"/>
      <c r="I5948"/>
      <c r="J5948"/>
      <c r="K5948"/>
    </row>
    <row r="5949" spans="1:11" ht="15">
      <c r="A5949"/>
      <c r="B5949"/>
      <c r="C5949"/>
      <c r="D5949"/>
      <c r="E5949"/>
      <c r="F5949"/>
      <c r="G5949"/>
      <c r="H5949"/>
      <c r="I5949"/>
      <c r="J5949"/>
      <c r="K5949"/>
    </row>
    <row r="5950" spans="1:11" ht="15">
      <c r="A5950"/>
      <c r="B5950"/>
      <c r="C5950"/>
      <c r="D5950"/>
      <c r="E5950"/>
      <c r="F5950"/>
      <c r="G5950"/>
      <c r="H5950"/>
      <c r="I5950"/>
      <c r="J5950"/>
      <c r="K5950"/>
    </row>
    <row r="5951" spans="1:11" ht="15">
      <c r="A5951"/>
      <c r="B5951"/>
      <c r="C5951"/>
      <c r="D5951"/>
      <c r="E5951"/>
      <c r="F5951"/>
      <c r="G5951"/>
      <c r="H5951"/>
      <c r="I5951"/>
      <c r="J5951"/>
      <c r="K5951"/>
    </row>
    <row r="5952" spans="1:11" ht="15">
      <c r="A5952"/>
      <c r="B5952"/>
      <c r="C5952"/>
      <c r="D5952"/>
      <c r="E5952"/>
      <c r="F5952"/>
      <c r="G5952"/>
      <c r="H5952"/>
      <c r="I5952"/>
      <c r="J5952"/>
      <c r="K5952"/>
    </row>
    <row r="5953" spans="1:11" ht="15">
      <c r="A5953"/>
      <c r="B5953"/>
      <c r="C5953"/>
      <c r="D5953"/>
      <c r="E5953"/>
      <c r="F5953"/>
      <c r="G5953"/>
      <c r="H5953"/>
      <c r="I5953"/>
      <c r="J5953"/>
      <c r="K5953"/>
    </row>
    <row r="5954" spans="1:11" ht="15">
      <c r="A5954"/>
      <c r="B5954"/>
      <c r="C5954"/>
      <c r="D5954"/>
      <c r="E5954"/>
      <c r="F5954"/>
      <c r="G5954"/>
      <c r="H5954"/>
      <c r="I5954"/>
      <c r="J5954"/>
      <c r="K5954"/>
    </row>
    <row r="5955" spans="1:11" ht="15">
      <c r="A5955"/>
      <c r="B5955"/>
      <c r="C5955"/>
      <c r="D5955"/>
      <c r="E5955"/>
      <c r="F5955"/>
      <c r="G5955"/>
      <c r="H5955"/>
      <c r="I5955"/>
      <c r="J5955"/>
      <c r="K5955"/>
    </row>
    <row r="5956" spans="1:11" ht="15">
      <c r="A5956"/>
      <c r="B5956"/>
      <c r="C5956"/>
      <c r="D5956"/>
      <c r="E5956"/>
      <c r="F5956"/>
      <c r="G5956"/>
      <c r="H5956"/>
      <c r="I5956"/>
      <c r="J5956"/>
      <c r="K5956"/>
    </row>
    <row r="5957" spans="1:11" ht="15">
      <c r="A5957"/>
      <c r="B5957"/>
      <c r="C5957"/>
      <c r="D5957"/>
      <c r="E5957"/>
      <c r="F5957"/>
      <c r="G5957"/>
      <c r="H5957"/>
      <c r="I5957"/>
      <c r="J5957"/>
      <c r="K5957"/>
    </row>
    <row r="5958" spans="1:11" ht="15">
      <c r="A5958"/>
      <c r="B5958"/>
      <c r="C5958"/>
      <c r="D5958"/>
      <c r="E5958"/>
      <c r="F5958"/>
      <c r="G5958"/>
      <c r="H5958"/>
      <c r="I5958"/>
      <c r="J5958"/>
      <c r="K5958"/>
    </row>
    <row r="5959" spans="1:11" ht="15">
      <c r="A5959"/>
      <c r="B5959"/>
      <c r="C5959"/>
      <c r="D5959"/>
      <c r="E5959"/>
      <c r="F5959"/>
      <c r="G5959"/>
      <c r="H5959"/>
      <c r="I5959"/>
      <c r="J5959"/>
      <c r="K5959"/>
    </row>
    <row r="5960" spans="1:11" ht="15">
      <c r="A5960"/>
      <c r="B5960"/>
      <c r="C5960"/>
      <c r="D5960"/>
      <c r="E5960"/>
      <c r="F5960"/>
      <c r="G5960"/>
      <c r="H5960"/>
      <c r="I5960"/>
      <c r="J5960"/>
      <c r="K5960"/>
    </row>
    <row r="5961" spans="1:11" ht="15">
      <c r="A5961"/>
      <c r="B5961"/>
      <c r="C5961"/>
      <c r="D5961"/>
      <c r="E5961"/>
      <c r="F5961"/>
      <c r="G5961"/>
      <c r="H5961"/>
      <c r="I5961"/>
      <c r="J5961"/>
      <c r="K5961"/>
    </row>
    <row r="5962" spans="1:11" ht="15">
      <c r="A5962"/>
      <c r="B5962"/>
      <c r="C5962"/>
      <c r="D5962"/>
      <c r="E5962"/>
      <c r="F5962"/>
      <c r="G5962"/>
      <c r="H5962"/>
      <c r="I5962"/>
      <c r="J5962"/>
      <c r="K5962"/>
    </row>
    <row r="5963" spans="1:11" ht="15">
      <c r="A5963"/>
      <c r="B5963"/>
      <c r="C5963"/>
      <c r="D5963"/>
      <c r="E5963"/>
      <c r="F5963"/>
      <c r="G5963"/>
      <c r="H5963"/>
      <c r="I5963"/>
      <c r="J5963"/>
      <c r="K5963"/>
    </row>
    <row r="5964" spans="1:11" ht="15">
      <c r="A5964"/>
      <c r="B5964"/>
      <c r="C5964"/>
      <c r="D5964"/>
      <c r="E5964"/>
      <c r="F5964"/>
      <c r="G5964"/>
      <c r="H5964"/>
      <c r="I5964"/>
      <c r="J5964"/>
      <c r="K5964"/>
    </row>
    <row r="5965" spans="1:11" ht="15">
      <c r="A5965"/>
      <c r="B5965"/>
      <c r="C5965"/>
      <c r="D5965"/>
      <c r="E5965"/>
      <c r="F5965"/>
      <c r="G5965"/>
      <c r="H5965"/>
      <c r="I5965"/>
      <c r="J5965"/>
      <c r="K5965"/>
    </row>
    <row r="5966" spans="1:11" ht="15">
      <c r="A5966"/>
      <c r="B5966"/>
      <c r="C5966"/>
      <c r="D5966"/>
      <c r="E5966"/>
      <c r="F5966"/>
      <c r="G5966"/>
      <c r="H5966"/>
      <c r="I5966"/>
      <c r="J5966"/>
      <c r="K5966"/>
    </row>
    <row r="5967" spans="1:11" ht="15">
      <c r="A5967"/>
      <c r="B5967"/>
      <c r="C5967"/>
      <c r="D5967"/>
      <c r="E5967"/>
      <c r="F5967"/>
      <c r="G5967"/>
      <c r="H5967"/>
      <c r="I5967"/>
      <c r="J5967"/>
      <c r="K5967"/>
    </row>
    <row r="5968" spans="1:11" ht="15">
      <c r="A5968"/>
      <c r="B5968"/>
      <c r="C5968"/>
      <c r="D5968"/>
      <c r="E5968"/>
      <c r="F5968"/>
      <c r="G5968"/>
      <c r="H5968"/>
      <c r="I5968"/>
      <c r="J5968"/>
      <c r="K5968"/>
    </row>
    <row r="5969" spans="1:11" ht="15">
      <c r="A5969"/>
      <c r="B5969"/>
      <c r="C5969"/>
      <c r="D5969"/>
      <c r="E5969"/>
      <c r="F5969"/>
      <c r="G5969"/>
      <c r="H5969"/>
      <c r="I5969"/>
      <c r="J5969"/>
      <c r="K5969"/>
    </row>
    <row r="5970" spans="1:11" ht="15">
      <c r="A5970"/>
      <c r="B5970"/>
      <c r="C5970"/>
      <c r="D5970"/>
      <c r="E5970"/>
      <c r="F5970"/>
      <c r="G5970"/>
      <c r="H5970"/>
      <c r="I5970"/>
      <c r="J5970"/>
      <c r="K5970"/>
    </row>
    <row r="5971" spans="1:11" ht="15">
      <c r="A5971"/>
      <c r="B5971"/>
      <c r="C5971"/>
      <c r="D5971"/>
      <c r="E5971"/>
      <c r="F5971"/>
      <c r="G5971"/>
      <c r="H5971"/>
      <c r="I5971"/>
      <c r="J5971"/>
      <c r="K5971"/>
    </row>
    <row r="5972" spans="1:11" ht="15">
      <c r="A5972"/>
      <c r="B5972"/>
      <c r="C5972"/>
      <c r="D5972"/>
      <c r="E5972"/>
      <c r="F5972"/>
      <c r="G5972"/>
      <c r="H5972"/>
      <c r="I5972"/>
      <c r="J5972"/>
      <c r="K5972"/>
    </row>
    <row r="5973" spans="1:11" ht="15">
      <c r="A5973"/>
      <c r="B5973"/>
      <c r="C5973"/>
      <c r="D5973"/>
      <c r="E5973"/>
      <c r="F5973"/>
      <c r="G5973"/>
      <c r="H5973"/>
      <c r="I5973"/>
      <c r="J5973"/>
      <c r="K5973"/>
    </row>
    <row r="5974" spans="1:11" ht="15">
      <c r="A5974"/>
      <c r="B5974"/>
      <c r="C5974"/>
      <c r="D5974"/>
      <c r="E5974"/>
      <c r="F5974"/>
      <c r="G5974"/>
      <c r="H5974"/>
      <c r="I5974"/>
      <c r="J5974"/>
      <c r="K5974"/>
    </row>
    <row r="5975" spans="1:11" ht="15">
      <c r="A5975"/>
      <c r="B5975"/>
      <c r="C5975"/>
      <c r="D5975"/>
      <c r="E5975"/>
      <c r="F5975"/>
      <c r="G5975"/>
      <c r="H5975"/>
      <c r="I5975"/>
      <c r="J5975"/>
      <c r="K5975"/>
    </row>
    <row r="5976" spans="1:11" ht="15">
      <c r="A5976"/>
      <c r="B5976"/>
      <c r="C5976"/>
      <c r="D5976"/>
      <c r="E5976"/>
      <c r="F5976"/>
      <c r="G5976"/>
      <c r="H5976"/>
      <c r="I5976"/>
      <c r="J5976"/>
      <c r="K5976"/>
    </row>
    <row r="5977" spans="1:11" ht="15">
      <c r="A5977"/>
      <c r="B5977"/>
      <c r="C5977"/>
      <c r="D5977"/>
      <c r="E5977"/>
      <c r="F5977"/>
      <c r="G5977"/>
      <c r="H5977"/>
      <c r="I5977"/>
      <c r="J5977"/>
      <c r="K5977"/>
    </row>
    <row r="5978" spans="1:11" ht="15">
      <c r="A5978"/>
      <c r="B5978"/>
      <c r="C5978"/>
      <c r="D5978"/>
      <c r="E5978"/>
      <c r="F5978"/>
      <c r="G5978"/>
      <c r="H5978"/>
      <c r="I5978"/>
      <c r="J5978"/>
      <c r="K5978"/>
    </row>
    <row r="5979" spans="1:11" ht="15">
      <c r="A5979"/>
      <c r="B5979"/>
      <c r="C5979"/>
      <c r="D5979"/>
      <c r="E5979"/>
      <c r="F5979"/>
      <c r="G5979"/>
      <c r="H5979"/>
      <c r="I5979"/>
      <c r="J5979"/>
      <c r="K5979"/>
    </row>
    <row r="5980" spans="1:11" ht="15">
      <c r="A5980"/>
      <c r="B5980"/>
      <c r="C5980"/>
      <c r="D5980"/>
      <c r="E5980"/>
      <c r="F5980"/>
      <c r="G5980"/>
      <c r="H5980"/>
      <c r="I5980"/>
      <c r="J5980"/>
      <c r="K5980"/>
    </row>
    <row r="5981" spans="1:11" ht="15">
      <c r="A5981"/>
      <c r="B5981"/>
      <c r="C5981"/>
      <c r="D5981"/>
      <c r="E5981"/>
      <c r="F5981"/>
      <c r="G5981"/>
      <c r="H5981"/>
      <c r="I5981"/>
      <c r="J5981"/>
      <c r="K5981"/>
    </row>
    <row r="5982" spans="1:11" ht="15">
      <c r="A5982"/>
      <c r="B5982"/>
      <c r="C5982"/>
      <c r="D5982"/>
      <c r="E5982"/>
      <c r="F5982"/>
      <c r="G5982"/>
      <c r="H5982"/>
      <c r="I5982"/>
      <c r="J5982"/>
      <c r="K5982"/>
    </row>
    <row r="5983" spans="1:11" ht="15">
      <c r="A5983"/>
      <c r="B5983"/>
      <c r="C5983"/>
      <c r="D5983"/>
      <c r="E5983"/>
      <c r="F5983"/>
      <c r="G5983"/>
      <c r="H5983"/>
      <c r="I5983"/>
      <c r="J5983"/>
      <c r="K5983"/>
    </row>
    <row r="5984" spans="1:11" ht="15">
      <c r="A5984"/>
      <c r="B5984"/>
      <c r="C5984"/>
      <c r="D5984"/>
      <c r="E5984"/>
      <c r="F5984"/>
      <c r="G5984"/>
      <c r="H5984"/>
      <c r="I5984"/>
      <c r="J5984"/>
      <c r="K5984"/>
    </row>
    <row r="5985" spans="1:11" ht="15">
      <c r="A5985"/>
      <c r="B5985"/>
      <c r="C5985"/>
      <c r="D5985"/>
      <c r="E5985"/>
      <c r="F5985"/>
      <c r="G5985"/>
      <c r="H5985"/>
      <c r="I5985"/>
      <c r="J5985"/>
      <c r="K5985"/>
    </row>
    <row r="5986" spans="1:11" ht="15">
      <c r="A5986"/>
      <c r="B5986"/>
      <c r="C5986"/>
      <c r="D5986"/>
      <c r="E5986"/>
      <c r="F5986"/>
      <c r="G5986"/>
      <c r="H5986"/>
      <c r="I5986"/>
      <c r="J5986"/>
      <c r="K5986"/>
    </row>
    <row r="5987" spans="1:11" ht="15">
      <c r="A5987"/>
      <c r="B5987"/>
      <c r="C5987"/>
      <c r="D5987"/>
      <c r="E5987"/>
      <c r="F5987"/>
      <c r="G5987"/>
      <c r="H5987"/>
      <c r="I5987"/>
      <c r="J5987"/>
      <c r="K5987"/>
    </row>
    <row r="5988" spans="1:11" ht="15">
      <c r="A5988"/>
      <c r="B5988"/>
      <c r="C5988"/>
      <c r="D5988"/>
      <c r="E5988"/>
      <c r="F5988"/>
      <c r="G5988"/>
      <c r="H5988"/>
      <c r="I5988"/>
      <c r="J5988"/>
      <c r="K5988"/>
    </row>
    <row r="5989" spans="1:11" ht="15">
      <c r="A5989"/>
      <c r="B5989"/>
      <c r="C5989"/>
      <c r="D5989"/>
      <c r="E5989"/>
      <c r="F5989"/>
      <c r="G5989"/>
      <c r="H5989"/>
      <c r="I5989"/>
      <c r="J5989"/>
      <c r="K5989"/>
    </row>
    <row r="5990" spans="1:11" ht="15">
      <c r="A5990"/>
      <c r="B5990"/>
      <c r="C5990"/>
      <c r="D5990"/>
      <c r="E5990"/>
      <c r="F5990"/>
      <c r="G5990"/>
      <c r="H5990"/>
      <c r="I5990"/>
      <c r="J5990"/>
      <c r="K5990"/>
    </row>
    <row r="5991" spans="1:11" ht="15">
      <c r="A5991"/>
      <c r="B5991"/>
      <c r="C5991"/>
      <c r="D5991"/>
      <c r="E5991"/>
      <c r="F5991"/>
      <c r="G5991"/>
      <c r="H5991"/>
      <c r="I5991"/>
      <c r="J5991"/>
      <c r="K5991"/>
    </row>
    <row r="5992" spans="1:11" ht="15">
      <c r="A5992"/>
      <c r="B5992"/>
      <c r="C5992"/>
      <c r="D5992"/>
      <c r="E5992"/>
      <c r="F5992"/>
      <c r="G5992"/>
      <c r="H5992"/>
      <c r="I5992"/>
      <c r="J5992"/>
      <c r="K5992"/>
    </row>
    <row r="5993" spans="1:11" ht="15">
      <c r="A5993"/>
      <c r="B5993"/>
      <c r="C5993"/>
      <c r="D5993"/>
      <c r="E5993"/>
      <c r="F5993"/>
      <c r="G5993"/>
      <c r="H5993"/>
      <c r="I5993"/>
      <c r="J5993"/>
      <c r="K5993"/>
    </row>
    <row r="5994" spans="1:11" ht="15">
      <c r="A5994"/>
      <c r="B5994"/>
      <c r="C5994"/>
      <c r="D5994"/>
      <c r="E5994"/>
      <c r="F5994"/>
      <c r="G5994"/>
      <c r="H5994"/>
      <c r="I5994"/>
      <c r="J5994"/>
      <c r="K5994"/>
    </row>
    <row r="5995" spans="1:11" ht="15">
      <c r="A5995"/>
      <c r="B5995"/>
      <c r="C5995"/>
      <c r="D5995"/>
      <c r="E5995"/>
      <c r="F5995"/>
      <c r="G5995"/>
      <c r="H5995"/>
      <c r="I5995"/>
      <c r="J5995"/>
      <c r="K5995"/>
    </row>
    <row r="5996" spans="1:11" ht="15">
      <c r="A5996"/>
      <c r="B5996"/>
      <c r="C5996"/>
      <c r="D5996"/>
      <c r="E5996"/>
      <c r="F5996"/>
      <c r="G5996"/>
      <c r="H5996"/>
      <c r="I5996"/>
      <c r="J5996"/>
      <c r="K5996"/>
    </row>
    <row r="5997" spans="1:11" ht="15">
      <c r="A5997"/>
      <c r="B5997"/>
      <c r="C5997"/>
      <c r="D5997"/>
      <c r="E5997"/>
      <c r="F5997"/>
      <c r="G5997"/>
      <c r="H5997"/>
      <c r="I5997"/>
      <c r="J5997"/>
      <c r="K5997"/>
    </row>
    <row r="5998" spans="1:11" ht="15">
      <c r="A5998"/>
      <c r="B5998"/>
      <c r="C5998"/>
      <c r="D5998"/>
      <c r="E5998"/>
      <c r="F5998"/>
      <c r="G5998"/>
      <c r="H5998"/>
      <c r="I5998"/>
      <c r="J5998"/>
      <c r="K5998"/>
    </row>
    <row r="5999" spans="1:11" ht="15">
      <c r="A5999"/>
      <c r="B5999"/>
      <c r="C5999"/>
      <c r="D5999"/>
      <c r="E5999"/>
      <c r="F5999"/>
      <c r="G5999"/>
      <c r="H5999"/>
      <c r="I5999"/>
      <c r="J5999"/>
      <c r="K5999"/>
    </row>
    <row r="6000" spans="1:11" ht="15">
      <c r="A6000"/>
      <c r="B6000"/>
      <c r="C6000"/>
      <c r="D6000"/>
      <c r="E6000"/>
      <c r="F6000"/>
      <c r="G6000"/>
      <c r="H6000"/>
      <c r="I6000"/>
      <c r="J6000"/>
      <c r="K6000"/>
    </row>
    <row r="6001" spans="1:11" ht="15">
      <c r="A6001"/>
      <c r="B6001"/>
      <c r="C6001"/>
      <c r="D6001"/>
      <c r="E6001"/>
      <c r="F6001"/>
      <c r="G6001"/>
      <c r="H6001"/>
      <c r="I6001"/>
      <c r="J6001"/>
      <c r="K6001"/>
    </row>
    <row r="6002" spans="1:11" ht="15">
      <c r="A6002"/>
      <c r="B6002"/>
      <c r="C6002"/>
      <c r="D6002"/>
      <c r="E6002"/>
      <c r="F6002"/>
      <c r="G6002"/>
      <c r="H6002"/>
      <c r="I6002"/>
      <c r="J6002"/>
      <c r="K6002"/>
    </row>
    <row r="6003" spans="1:11" ht="15">
      <c r="A6003"/>
      <c r="B6003"/>
      <c r="C6003"/>
      <c r="D6003"/>
      <c r="E6003"/>
      <c r="F6003"/>
      <c r="G6003"/>
      <c r="H6003"/>
      <c r="I6003"/>
      <c r="J6003"/>
      <c r="K6003"/>
    </row>
    <row r="6004" spans="1:11" ht="15">
      <c r="A6004"/>
      <c r="B6004"/>
      <c r="C6004"/>
      <c r="D6004"/>
      <c r="E6004"/>
      <c r="F6004"/>
      <c r="G6004"/>
      <c r="H6004"/>
      <c r="I6004"/>
      <c r="J6004"/>
      <c r="K6004"/>
    </row>
    <row r="6005" spans="1:11" ht="15">
      <c r="A6005"/>
      <c r="B6005"/>
      <c r="C6005"/>
      <c r="D6005"/>
      <c r="E6005"/>
      <c r="F6005"/>
      <c r="G6005"/>
      <c r="H6005"/>
      <c r="I6005"/>
      <c r="J6005"/>
      <c r="K6005"/>
    </row>
    <row r="6006" spans="1:11" ht="15">
      <c r="A6006"/>
      <c r="B6006"/>
      <c r="C6006"/>
      <c r="D6006"/>
      <c r="E6006"/>
      <c r="F6006"/>
      <c r="G6006"/>
      <c r="H6006"/>
      <c r="I6006"/>
      <c r="J6006"/>
      <c r="K6006"/>
    </row>
    <row r="6007" spans="1:11" ht="15">
      <c r="A6007"/>
      <c r="B6007"/>
      <c r="C6007"/>
      <c r="D6007"/>
      <c r="E6007"/>
      <c r="F6007"/>
      <c r="G6007"/>
      <c r="H6007"/>
      <c r="I6007"/>
      <c r="J6007"/>
      <c r="K6007"/>
    </row>
    <row r="6008" spans="1:11" ht="15">
      <c r="A6008"/>
      <c r="B6008"/>
      <c r="C6008"/>
      <c r="D6008"/>
      <c r="E6008"/>
      <c r="F6008"/>
      <c r="G6008"/>
      <c r="H6008"/>
      <c r="I6008"/>
      <c r="J6008"/>
      <c r="K6008"/>
    </row>
    <row r="6009" spans="1:11" ht="15">
      <c r="A6009"/>
      <c r="B6009"/>
      <c r="C6009"/>
      <c r="D6009"/>
      <c r="E6009"/>
      <c r="F6009"/>
      <c r="G6009"/>
      <c r="H6009"/>
      <c r="I6009"/>
      <c r="J6009"/>
      <c r="K6009"/>
    </row>
    <row r="6010" spans="1:11" ht="15">
      <c r="A6010"/>
      <c r="B6010"/>
      <c r="C6010"/>
      <c r="D6010"/>
      <c r="E6010"/>
      <c r="F6010"/>
      <c r="G6010"/>
      <c r="H6010"/>
      <c r="I6010"/>
      <c r="J6010"/>
      <c r="K6010"/>
    </row>
    <row r="6011" spans="1:11" ht="15">
      <c r="A6011"/>
      <c r="B6011"/>
      <c r="C6011"/>
      <c r="D6011"/>
      <c r="E6011"/>
      <c r="F6011"/>
      <c r="G6011"/>
      <c r="H6011"/>
      <c r="I6011"/>
      <c r="J6011"/>
      <c r="K6011"/>
    </row>
    <row r="6012" spans="1:11" ht="15">
      <c r="A6012"/>
      <c r="B6012"/>
      <c r="C6012"/>
      <c r="D6012"/>
      <c r="E6012"/>
      <c r="F6012"/>
      <c r="G6012"/>
      <c r="H6012"/>
      <c r="I6012"/>
      <c r="J6012"/>
      <c r="K6012"/>
    </row>
    <row r="6013" spans="1:11" ht="15">
      <c r="A6013"/>
      <c r="B6013"/>
      <c r="C6013"/>
      <c r="D6013"/>
      <c r="E6013"/>
      <c r="F6013"/>
      <c r="G6013"/>
      <c r="H6013"/>
      <c r="I6013"/>
      <c r="J6013"/>
      <c r="K6013"/>
    </row>
    <row r="6014" spans="1:11" ht="15">
      <c r="A6014"/>
      <c r="B6014"/>
      <c r="C6014"/>
      <c r="D6014"/>
      <c r="E6014"/>
      <c r="F6014"/>
      <c r="G6014"/>
      <c r="H6014"/>
      <c r="I6014"/>
      <c r="J6014"/>
      <c r="K6014"/>
    </row>
    <row r="6015" spans="1:11" ht="15">
      <c r="A6015"/>
      <c r="B6015"/>
      <c r="C6015"/>
      <c r="D6015"/>
      <c r="E6015"/>
      <c r="F6015"/>
      <c r="G6015"/>
      <c r="H6015"/>
      <c r="I6015"/>
      <c r="J6015"/>
      <c r="K6015"/>
    </row>
    <row r="6016" spans="1:11" ht="15">
      <c r="A6016"/>
      <c r="B6016"/>
      <c r="C6016"/>
      <c r="D6016"/>
      <c r="E6016"/>
      <c r="F6016"/>
      <c r="G6016"/>
      <c r="H6016"/>
      <c r="I6016"/>
      <c r="J6016"/>
      <c r="K6016"/>
    </row>
    <row r="6017" spans="1:11" ht="15">
      <c r="A6017"/>
      <c r="B6017"/>
      <c r="C6017"/>
      <c r="D6017"/>
      <c r="E6017"/>
      <c r="F6017"/>
      <c r="G6017"/>
      <c r="H6017"/>
      <c r="I6017"/>
      <c r="J6017"/>
      <c r="K6017"/>
    </row>
    <row r="6018" spans="1:11" ht="15">
      <c r="A6018"/>
      <c r="B6018"/>
      <c r="C6018"/>
      <c r="D6018"/>
      <c r="E6018"/>
      <c r="F6018"/>
      <c r="G6018"/>
      <c r="H6018"/>
      <c r="I6018"/>
      <c r="J6018"/>
      <c r="K6018"/>
    </row>
    <row r="6019" spans="1:11" ht="15">
      <c r="A6019"/>
      <c r="B6019"/>
      <c r="C6019"/>
      <c r="D6019"/>
      <c r="E6019"/>
      <c r="F6019"/>
      <c r="G6019"/>
      <c r="H6019"/>
      <c r="I6019"/>
      <c r="J6019"/>
      <c r="K6019"/>
    </row>
    <row r="6020" spans="1:11" ht="15">
      <c r="A6020"/>
      <c r="B6020"/>
      <c r="C6020"/>
      <c r="D6020"/>
      <c r="E6020"/>
      <c r="F6020"/>
      <c r="G6020"/>
      <c r="H6020"/>
      <c r="I6020"/>
      <c r="J6020"/>
      <c r="K6020"/>
    </row>
    <row r="6021" spans="1:11" ht="15">
      <c r="A6021"/>
      <c r="B6021"/>
      <c r="C6021"/>
      <c r="D6021"/>
      <c r="E6021"/>
      <c r="F6021"/>
      <c r="G6021"/>
      <c r="H6021"/>
      <c r="I6021"/>
      <c r="J6021"/>
      <c r="K6021"/>
    </row>
    <row r="6022" spans="1:11" ht="15">
      <c r="A6022"/>
      <c r="B6022"/>
      <c r="C6022"/>
      <c r="D6022"/>
      <c r="E6022"/>
      <c r="F6022"/>
      <c r="G6022"/>
      <c r="H6022"/>
      <c r="I6022"/>
      <c r="J6022"/>
      <c r="K6022"/>
    </row>
    <row r="6023" spans="1:11" ht="15">
      <c r="A6023"/>
      <c r="B6023"/>
      <c r="C6023"/>
      <c r="D6023"/>
      <c r="E6023"/>
      <c r="F6023"/>
      <c r="G6023"/>
      <c r="H6023"/>
      <c r="I6023"/>
      <c r="J6023"/>
      <c r="K6023"/>
    </row>
    <row r="6024" spans="1:11" ht="15">
      <c r="A6024"/>
      <c r="B6024"/>
      <c r="C6024"/>
      <c r="D6024"/>
      <c r="E6024"/>
      <c r="F6024"/>
      <c r="G6024"/>
      <c r="H6024"/>
      <c r="I6024"/>
      <c r="J6024"/>
      <c r="K6024"/>
    </row>
    <row r="6025" spans="1:11" ht="15">
      <c r="A6025"/>
      <c r="B6025"/>
      <c r="C6025"/>
      <c r="D6025"/>
      <c r="E6025"/>
      <c r="F6025"/>
      <c r="G6025"/>
      <c r="H6025"/>
      <c r="I6025"/>
      <c r="J6025"/>
      <c r="K6025"/>
    </row>
    <row r="6026" spans="1:11" ht="15">
      <c r="A6026"/>
      <c r="B6026"/>
      <c r="C6026"/>
      <c r="D6026"/>
      <c r="E6026"/>
      <c r="F6026"/>
      <c r="G6026"/>
      <c r="H6026"/>
      <c r="I6026"/>
      <c r="J6026"/>
      <c r="K6026"/>
    </row>
    <row r="6027" spans="1:11" ht="15">
      <c r="A6027"/>
      <c r="B6027"/>
      <c r="C6027"/>
      <c r="D6027"/>
      <c r="E6027"/>
      <c r="F6027"/>
      <c r="G6027"/>
      <c r="H6027"/>
      <c r="I6027"/>
      <c r="J6027"/>
      <c r="K6027"/>
    </row>
    <row r="6028" spans="1:11" ht="15">
      <c r="A6028"/>
      <c r="B6028"/>
      <c r="C6028"/>
      <c r="D6028"/>
      <c r="E6028"/>
      <c r="F6028"/>
      <c r="G6028"/>
      <c r="H6028"/>
      <c r="I6028"/>
      <c r="J6028"/>
      <c r="K6028"/>
    </row>
    <row r="6029" spans="1:11" ht="15">
      <c r="A6029"/>
      <c r="B6029"/>
      <c r="C6029"/>
      <c r="D6029"/>
      <c r="E6029"/>
      <c r="F6029"/>
      <c r="G6029"/>
      <c r="H6029"/>
      <c r="I6029"/>
      <c r="J6029"/>
      <c r="K6029"/>
    </row>
    <row r="6030" spans="1:11" ht="15">
      <c r="A6030"/>
      <c r="B6030"/>
      <c r="C6030"/>
      <c r="D6030"/>
      <c r="E6030"/>
      <c r="F6030"/>
      <c r="G6030"/>
      <c r="H6030"/>
      <c r="I6030"/>
      <c r="J6030"/>
      <c r="K6030"/>
    </row>
    <row r="6031" spans="1:11" ht="15">
      <c r="A6031"/>
      <c r="B6031"/>
      <c r="C6031"/>
      <c r="D6031"/>
      <c r="E6031"/>
      <c r="F6031"/>
      <c r="G6031"/>
      <c r="H6031"/>
      <c r="I6031"/>
      <c r="J6031"/>
      <c r="K6031"/>
    </row>
    <row r="6032" spans="1:11" ht="15">
      <c r="A6032"/>
      <c r="B6032"/>
      <c r="C6032"/>
      <c r="D6032"/>
      <c r="E6032"/>
      <c r="F6032"/>
      <c r="G6032"/>
      <c r="H6032"/>
      <c r="I6032"/>
      <c r="J6032"/>
      <c r="K6032"/>
    </row>
    <row r="6033" spans="1:11" ht="15">
      <c r="A6033"/>
      <c r="B6033"/>
      <c r="C6033"/>
      <c r="D6033"/>
      <c r="E6033"/>
      <c r="F6033"/>
      <c r="G6033"/>
      <c r="H6033"/>
      <c r="I6033"/>
      <c r="J6033"/>
      <c r="K6033"/>
    </row>
    <row r="6034" spans="1:11" ht="15">
      <c r="A6034"/>
      <c r="B6034"/>
      <c r="C6034"/>
      <c r="D6034"/>
      <c r="E6034"/>
      <c r="F6034"/>
      <c r="G6034"/>
      <c r="H6034"/>
      <c r="I6034"/>
      <c r="J6034"/>
      <c r="K6034"/>
    </row>
    <row r="6035" spans="1:11" ht="15">
      <c r="A6035"/>
      <c r="B6035"/>
      <c r="C6035"/>
      <c r="D6035"/>
      <c r="E6035"/>
      <c r="F6035"/>
      <c r="G6035"/>
      <c r="H6035"/>
      <c r="I6035"/>
      <c r="J6035"/>
      <c r="K6035"/>
    </row>
    <row r="6036" spans="1:11" ht="15">
      <c r="A6036"/>
      <c r="B6036"/>
      <c r="C6036"/>
      <c r="D6036"/>
      <c r="E6036"/>
      <c r="F6036"/>
      <c r="G6036"/>
      <c r="H6036"/>
      <c r="I6036"/>
      <c r="J6036"/>
      <c r="K6036"/>
    </row>
    <row r="6037" spans="1:11" ht="15">
      <c r="A6037"/>
      <c r="B6037"/>
      <c r="C6037"/>
      <c r="D6037"/>
      <c r="E6037"/>
      <c r="F6037"/>
      <c r="G6037"/>
      <c r="H6037"/>
      <c r="I6037"/>
      <c r="J6037"/>
      <c r="K6037"/>
    </row>
    <row r="6038" spans="1:11" ht="15">
      <c r="A6038"/>
      <c r="B6038"/>
      <c r="C6038"/>
      <c r="D6038"/>
      <c r="E6038"/>
      <c r="F6038"/>
      <c r="G6038"/>
      <c r="H6038"/>
      <c r="I6038"/>
      <c r="J6038"/>
      <c r="K6038"/>
    </row>
    <row r="6039" spans="1:11" ht="15">
      <c r="A6039"/>
      <c r="B6039"/>
      <c r="C6039"/>
      <c r="D6039"/>
      <c r="E6039"/>
      <c r="F6039"/>
      <c r="G6039"/>
      <c r="H6039"/>
      <c r="I6039"/>
      <c r="J6039"/>
      <c r="K6039"/>
    </row>
    <row r="6040" spans="1:11" ht="15">
      <c r="A6040"/>
      <c r="B6040"/>
      <c r="C6040"/>
      <c r="D6040"/>
      <c r="E6040"/>
      <c r="F6040"/>
      <c r="G6040"/>
      <c r="H6040"/>
      <c r="I6040"/>
      <c r="J6040"/>
      <c r="K6040"/>
    </row>
    <row r="6041" spans="1:11" ht="15">
      <c r="A6041"/>
      <c r="B6041"/>
      <c r="C6041"/>
      <c r="D6041"/>
      <c r="E6041"/>
      <c r="F6041"/>
      <c r="G6041"/>
      <c r="H6041"/>
      <c r="I6041"/>
      <c r="J6041"/>
      <c r="K6041"/>
    </row>
    <row r="6042" spans="1:11" ht="15">
      <c r="A6042"/>
      <c r="B6042"/>
      <c r="C6042"/>
      <c r="D6042"/>
      <c r="E6042"/>
      <c r="F6042"/>
      <c r="G6042"/>
      <c r="H6042"/>
      <c r="I6042"/>
      <c r="J6042"/>
      <c r="K6042"/>
    </row>
    <row r="6043" spans="1:11" ht="15">
      <c r="A6043"/>
      <c r="B6043"/>
      <c r="C6043"/>
      <c r="D6043"/>
      <c r="E6043"/>
      <c r="F6043"/>
      <c r="G6043"/>
      <c r="H6043"/>
      <c r="I6043"/>
      <c r="J6043"/>
      <c r="K6043"/>
    </row>
    <row r="6044" spans="1:11" ht="15">
      <c r="A6044"/>
      <c r="B6044"/>
      <c r="C6044"/>
      <c r="D6044"/>
      <c r="E6044"/>
      <c r="F6044"/>
      <c r="G6044"/>
      <c r="H6044"/>
      <c r="I6044"/>
      <c r="J6044"/>
      <c r="K6044"/>
    </row>
    <row r="6045" spans="1:11" ht="15">
      <c r="A6045"/>
      <c r="B6045"/>
      <c r="C6045"/>
      <c r="D6045"/>
      <c r="E6045"/>
      <c r="F6045"/>
      <c r="G6045"/>
      <c r="H6045"/>
      <c r="I6045"/>
      <c r="J6045"/>
      <c r="K6045"/>
    </row>
    <row r="6046" spans="1:11" ht="15">
      <c r="A6046"/>
      <c r="B6046"/>
      <c r="C6046"/>
      <c r="D6046"/>
      <c r="E6046"/>
      <c r="F6046"/>
      <c r="G6046"/>
      <c r="H6046"/>
      <c r="I6046"/>
      <c r="J6046"/>
      <c r="K6046"/>
    </row>
    <row r="6047" spans="1:11" ht="15">
      <c r="A6047"/>
      <c r="B6047"/>
      <c r="C6047"/>
      <c r="D6047"/>
      <c r="E6047"/>
      <c r="F6047"/>
      <c r="G6047"/>
      <c r="H6047"/>
      <c r="I6047"/>
      <c r="J6047"/>
      <c r="K6047"/>
    </row>
    <row r="6048" spans="1:11" ht="15">
      <c r="A6048"/>
      <c r="B6048"/>
      <c r="C6048"/>
      <c r="D6048"/>
      <c r="E6048"/>
      <c r="F6048"/>
      <c r="G6048"/>
      <c r="H6048"/>
      <c r="I6048"/>
      <c r="J6048"/>
      <c r="K6048"/>
    </row>
    <row r="6049" spans="1:11" ht="15">
      <c r="A6049"/>
      <c r="B6049"/>
      <c r="C6049"/>
      <c r="D6049"/>
      <c r="E6049"/>
      <c r="F6049"/>
      <c r="G6049"/>
      <c r="H6049"/>
      <c r="I6049"/>
      <c r="J6049"/>
      <c r="K6049"/>
    </row>
    <row r="6050" spans="1:11" ht="15">
      <c r="A6050"/>
      <c r="B6050"/>
      <c r="C6050"/>
      <c r="D6050"/>
      <c r="E6050"/>
      <c r="F6050"/>
      <c r="G6050"/>
      <c r="H6050"/>
      <c r="I6050"/>
      <c r="J6050"/>
      <c r="K6050"/>
    </row>
    <row r="6051" spans="1:11" ht="15">
      <c r="A6051"/>
      <c r="B6051"/>
      <c r="C6051"/>
      <c r="D6051"/>
      <c r="E6051"/>
      <c r="F6051"/>
      <c r="G6051"/>
      <c r="H6051"/>
      <c r="I6051"/>
      <c r="J6051"/>
      <c r="K6051"/>
    </row>
    <row r="6052" spans="1:11" ht="15">
      <c r="A6052"/>
      <c r="B6052"/>
      <c r="C6052"/>
      <c r="D6052"/>
      <c r="E6052"/>
      <c r="F6052"/>
      <c r="G6052"/>
      <c r="H6052"/>
      <c r="I6052"/>
      <c r="J6052"/>
      <c r="K6052"/>
    </row>
    <row r="6053" spans="1:11" ht="15">
      <c r="A6053"/>
      <c r="B6053"/>
      <c r="C6053"/>
      <c r="D6053"/>
      <c r="E6053"/>
      <c r="F6053"/>
      <c r="G6053"/>
      <c r="H6053"/>
      <c r="I6053"/>
      <c r="J6053"/>
      <c r="K6053"/>
    </row>
    <row r="6054" spans="1:11" ht="15">
      <c r="A6054"/>
      <c r="B6054"/>
      <c r="C6054"/>
      <c r="D6054"/>
      <c r="E6054"/>
      <c r="F6054"/>
      <c r="G6054"/>
      <c r="H6054"/>
      <c r="I6054"/>
      <c r="J6054"/>
      <c r="K6054"/>
    </row>
    <row r="6055" spans="1:11" ht="15">
      <c r="A6055"/>
      <c r="B6055"/>
      <c r="C6055"/>
      <c r="D6055"/>
      <c r="E6055"/>
      <c r="F6055"/>
      <c r="G6055"/>
      <c r="H6055"/>
      <c r="I6055"/>
      <c r="J6055"/>
      <c r="K6055"/>
    </row>
    <row r="6056" spans="1:11" ht="15">
      <c r="A6056"/>
      <c r="B6056"/>
      <c r="C6056"/>
      <c r="D6056"/>
      <c r="E6056"/>
      <c r="F6056"/>
      <c r="G6056"/>
      <c r="H6056"/>
      <c r="I6056"/>
      <c r="J6056"/>
      <c r="K6056"/>
    </row>
    <row r="6057" spans="1:11" ht="15">
      <c r="A6057"/>
      <c r="B6057"/>
      <c r="C6057"/>
      <c r="D6057"/>
      <c r="E6057"/>
      <c r="F6057"/>
      <c r="G6057"/>
      <c r="H6057"/>
      <c r="I6057"/>
      <c r="J6057"/>
      <c r="K6057"/>
    </row>
    <row r="6058" spans="1:11" ht="15">
      <c r="A6058"/>
      <c r="B6058"/>
      <c r="C6058"/>
      <c r="D6058"/>
      <c r="E6058"/>
      <c r="F6058"/>
      <c r="G6058"/>
      <c r="H6058"/>
      <c r="I6058"/>
      <c r="J6058"/>
      <c r="K6058"/>
    </row>
    <row r="6059" spans="1:11" ht="15">
      <c r="A6059"/>
      <c r="B6059"/>
      <c r="C6059"/>
      <c r="D6059"/>
      <c r="E6059"/>
      <c r="F6059"/>
      <c r="G6059"/>
      <c r="H6059"/>
      <c r="I6059"/>
      <c r="J6059"/>
      <c r="K6059"/>
    </row>
    <row r="6060" spans="1:11" ht="15">
      <c r="A6060"/>
      <c r="B6060"/>
      <c r="C6060"/>
      <c r="D6060"/>
      <c r="E6060"/>
      <c r="F6060"/>
      <c r="G6060"/>
      <c r="H6060"/>
      <c r="I6060"/>
      <c r="J6060"/>
      <c r="K6060"/>
    </row>
    <row r="6061" spans="1:11" ht="15">
      <c r="A6061"/>
      <c r="B6061"/>
      <c r="C6061"/>
      <c r="D6061"/>
      <c r="E6061"/>
      <c r="F6061"/>
      <c r="G6061"/>
      <c r="H6061"/>
      <c r="I6061"/>
      <c r="J6061"/>
      <c r="K6061"/>
    </row>
    <row r="6062" spans="1:11" ht="15">
      <c r="A6062"/>
      <c r="B6062"/>
      <c r="C6062"/>
      <c r="D6062"/>
      <c r="E6062"/>
      <c r="F6062"/>
      <c r="G6062"/>
      <c r="H6062"/>
      <c r="I6062"/>
      <c r="J6062"/>
      <c r="K6062"/>
    </row>
    <row r="6063" spans="1:11" ht="15">
      <c r="A6063"/>
      <c r="B6063"/>
      <c r="C6063"/>
      <c r="D6063"/>
      <c r="E6063"/>
      <c r="F6063"/>
      <c r="G6063"/>
      <c r="H6063"/>
      <c r="I6063"/>
      <c r="J6063"/>
      <c r="K6063"/>
    </row>
    <row r="6064" spans="1:11" ht="15">
      <c r="A6064"/>
      <c r="B6064"/>
      <c r="C6064"/>
      <c r="D6064"/>
      <c r="E6064"/>
      <c r="F6064"/>
      <c r="G6064"/>
      <c r="H6064"/>
      <c r="I6064"/>
      <c r="J6064"/>
      <c r="K6064"/>
    </row>
    <row r="6065" spans="1:11" ht="15">
      <c r="A6065"/>
      <c r="B6065"/>
      <c r="C6065"/>
      <c r="D6065"/>
      <c r="E6065"/>
      <c r="F6065"/>
      <c r="G6065"/>
      <c r="H6065"/>
      <c r="I6065"/>
      <c r="J6065"/>
      <c r="K6065"/>
    </row>
    <row r="6066" spans="1:11" ht="15">
      <c r="A6066"/>
      <c r="B6066"/>
      <c r="C6066"/>
      <c r="D6066"/>
      <c r="E6066"/>
      <c r="F6066"/>
      <c r="G6066"/>
      <c r="H6066"/>
      <c r="I6066"/>
      <c r="J6066"/>
      <c r="K6066"/>
    </row>
    <row r="6067" spans="1:11" ht="15">
      <c r="A6067"/>
      <c r="B6067"/>
      <c r="C6067"/>
      <c r="D6067"/>
      <c r="E6067"/>
      <c r="F6067"/>
      <c r="G6067"/>
      <c r="H6067"/>
      <c r="I6067"/>
      <c r="J6067"/>
      <c r="K6067"/>
    </row>
    <row r="6068" spans="1:11" ht="15">
      <c r="A6068"/>
      <c r="B6068"/>
      <c r="C6068"/>
      <c r="D6068"/>
      <c r="E6068"/>
      <c r="F6068"/>
      <c r="G6068"/>
      <c r="H6068"/>
      <c r="I6068"/>
      <c r="J6068"/>
      <c r="K6068"/>
    </row>
    <row r="6069" spans="1:11" ht="15">
      <c r="A6069"/>
      <c r="B6069"/>
      <c r="C6069"/>
      <c r="D6069"/>
      <c r="E6069"/>
      <c r="F6069"/>
      <c r="G6069"/>
      <c r="H6069"/>
      <c r="I6069"/>
      <c r="J6069"/>
      <c r="K6069"/>
    </row>
    <row r="6070" spans="1:11" ht="15">
      <c r="A6070"/>
      <c r="B6070"/>
      <c r="C6070"/>
      <c r="D6070"/>
      <c r="E6070"/>
      <c r="F6070"/>
      <c r="G6070"/>
      <c r="H6070"/>
      <c r="I6070"/>
      <c r="J6070"/>
      <c r="K6070"/>
    </row>
    <row r="6071" spans="1:11" ht="15">
      <c r="A6071"/>
      <c r="B6071"/>
      <c r="C6071"/>
      <c r="D6071"/>
      <c r="E6071"/>
      <c r="F6071"/>
      <c r="G6071"/>
      <c r="H6071"/>
      <c r="I6071"/>
      <c r="J6071"/>
      <c r="K6071"/>
    </row>
    <row r="6072" spans="1:11" ht="15">
      <c r="A6072"/>
      <c r="B6072"/>
      <c r="C6072"/>
      <c r="D6072"/>
      <c r="E6072"/>
      <c r="F6072"/>
      <c r="G6072"/>
      <c r="H6072"/>
      <c r="I6072"/>
      <c r="J6072"/>
      <c r="K6072"/>
    </row>
    <row r="6073" spans="1:11" ht="15">
      <c r="A6073"/>
      <c r="B6073"/>
      <c r="C6073"/>
      <c r="D6073"/>
      <c r="E6073"/>
      <c r="F6073"/>
      <c r="G6073"/>
      <c r="H6073"/>
      <c r="I6073"/>
      <c r="J6073"/>
      <c r="K6073"/>
    </row>
    <row r="6074" spans="1:11" ht="15">
      <c r="A6074"/>
      <c r="B6074"/>
      <c r="C6074"/>
      <c r="D6074"/>
      <c r="E6074"/>
      <c r="F6074"/>
      <c r="G6074"/>
      <c r="H6074"/>
      <c r="I6074"/>
      <c r="J6074"/>
      <c r="K6074"/>
    </row>
    <row r="6075" spans="1:11" ht="15">
      <c r="A6075"/>
      <c r="B6075"/>
      <c r="C6075"/>
      <c r="D6075"/>
      <c r="E6075"/>
      <c r="F6075"/>
      <c r="G6075"/>
      <c r="H6075"/>
      <c r="I6075"/>
      <c r="J6075"/>
      <c r="K6075"/>
    </row>
    <row r="6076" spans="1:11" ht="15">
      <c r="A6076"/>
      <c r="B6076"/>
      <c r="C6076"/>
      <c r="D6076"/>
      <c r="E6076"/>
      <c r="F6076"/>
      <c r="G6076"/>
      <c r="H6076"/>
      <c r="I6076"/>
      <c r="J6076"/>
      <c r="K6076"/>
    </row>
    <row r="6077" spans="1:11" ht="15">
      <c r="A6077"/>
      <c r="B6077"/>
      <c r="C6077"/>
      <c r="D6077"/>
      <c r="E6077"/>
      <c r="F6077"/>
      <c r="G6077"/>
      <c r="H6077"/>
      <c r="I6077"/>
      <c r="J6077"/>
      <c r="K6077"/>
    </row>
    <row r="6078" spans="1:11" ht="15">
      <c r="A6078"/>
      <c r="B6078"/>
      <c r="C6078"/>
      <c r="D6078"/>
      <c r="E6078"/>
      <c r="F6078"/>
      <c r="G6078"/>
      <c r="H6078"/>
      <c r="I6078"/>
      <c r="J6078"/>
      <c r="K6078"/>
    </row>
    <row r="6079" spans="1:11" ht="15">
      <c r="A6079"/>
      <c r="B6079"/>
      <c r="C6079"/>
      <c r="D6079"/>
      <c r="E6079"/>
      <c r="F6079"/>
      <c r="G6079"/>
      <c r="H6079"/>
      <c r="I6079"/>
      <c r="J6079"/>
      <c r="K6079"/>
    </row>
    <row r="6080" spans="1:11" ht="15">
      <c r="A6080"/>
      <c r="B6080"/>
      <c r="C6080"/>
      <c r="D6080"/>
      <c r="E6080"/>
      <c r="F6080"/>
      <c r="G6080"/>
      <c r="H6080"/>
      <c r="I6080"/>
      <c r="J6080"/>
      <c r="K6080"/>
    </row>
    <row r="6081" spans="1:11" ht="15">
      <c r="A6081"/>
      <c r="B6081"/>
      <c r="C6081"/>
      <c r="D6081"/>
      <c r="E6081"/>
      <c r="F6081"/>
      <c r="G6081"/>
      <c r="H6081"/>
      <c r="I6081"/>
      <c r="J6081"/>
      <c r="K6081"/>
    </row>
    <row r="6082" spans="1:11" ht="15">
      <c r="A6082"/>
      <c r="B6082"/>
      <c r="C6082"/>
      <c r="D6082"/>
      <c r="E6082"/>
      <c r="F6082"/>
      <c r="G6082"/>
      <c r="H6082"/>
      <c r="I6082"/>
      <c r="J6082"/>
      <c r="K6082"/>
    </row>
    <row r="6083" spans="1:11" ht="15">
      <c r="A6083"/>
      <c r="B6083"/>
      <c r="C6083"/>
      <c r="D6083"/>
      <c r="E6083"/>
      <c r="F6083"/>
      <c r="G6083"/>
      <c r="H6083"/>
      <c r="I6083"/>
      <c r="J6083"/>
      <c r="K6083"/>
    </row>
    <row r="6084" spans="1:11" ht="15">
      <c r="A6084"/>
      <c r="B6084"/>
      <c r="C6084"/>
      <c r="D6084"/>
      <c r="E6084"/>
      <c r="F6084"/>
      <c r="G6084"/>
      <c r="H6084"/>
      <c r="I6084"/>
      <c r="J6084"/>
      <c r="K6084"/>
    </row>
    <row r="6085" spans="1:11" ht="15">
      <c r="A6085"/>
      <c r="B6085"/>
      <c r="C6085"/>
      <c r="D6085"/>
      <c r="E6085"/>
      <c r="F6085"/>
      <c r="G6085"/>
      <c r="H6085"/>
      <c r="I6085"/>
      <c r="J6085"/>
      <c r="K6085"/>
    </row>
    <row r="6086" spans="1:11" ht="15">
      <c r="A6086"/>
      <c r="B6086"/>
      <c r="C6086"/>
      <c r="D6086"/>
      <c r="E6086"/>
      <c r="F6086"/>
      <c r="G6086"/>
      <c r="H6086"/>
      <c r="I6086"/>
      <c r="J6086"/>
      <c r="K6086"/>
    </row>
    <row r="6087" spans="1:11" ht="15">
      <c r="A6087"/>
      <c r="B6087"/>
      <c r="C6087"/>
      <c r="D6087"/>
      <c r="E6087"/>
      <c r="F6087"/>
      <c r="G6087"/>
      <c r="H6087"/>
      <c r="I6087"/>
      <c r="J6087"/>
      <c r="K6087"/>
    </row>
    <row r="6088" spans="1:11" ht="15">
      <c r="A6088"/>
      <c r="B6088"/>
      <c r="C6088"/>
      <c r="D6088"/>
      <c r="E6088"/>
      <c r="F6088"/>
      <c r="G6088"/>
      <c r="H6088"/>
      <c r="I6088"/>
      <c r="J6088"/>
      <c r="K6088"/>
    </row>
    <row r="6089" spans="1:11" ht="15">
      <c r="A6089"/>
      <c r="B6089"/>
      <c r="C6089"/>
      <c r="D6089"/>
      <c r="E6089"/>
      <c r="F6089"/>
      <c r="G6089"/>
      <c r="H6089"/>
      <c r="I6089"/>
      <c r="J6089"/>
      <c r="K6089"/>
    </row>
    <row r="6090" spans="1:11" ht="15">
      <c r="A6090"/>
      <c r="B6090"/>
      <c r="C6090"/>
      <c r="D6090"/>
      <c r="E6090"/>
      <c r="F6090"/>
      <c r="G6090"/>
      <c r="H6090"/>
      <c r="I6090"/>
      <c r="J6090"/>
      <c r="K6090"/>
    </row>
    <row r="6091" spans="1:11" ht="15">
      <c r="A6091"/>
      <c r="B6091"/>
      <c r="C6091"/>
      <c r="D6091"/>
      <c r="E6091"/>
      <c r="F6091"/>
      <c r="G6091"/>
      <c r="H6091"/>
      <c r="I6091"/>
      <c r="J6091"/>
      <c r="K6091"/>
    </row>
    <row r="6092" spans="1:11" ht="15">
      <c r="A6092"/>
      <c r="B6092"/>
      <c r="C6092"/>
      <c r="D6092"/>
      <c r="E6092"/>
      <c r="F6092"/>
      <c r="G6092"/>
      <c r="H6092"/>
      <c r="I6092"/>
      <c r="J6092"/>
      <c r="K6092"/>
    </row>
    <row r="6093" spans="1:11" ht="15">
      <c r="A6093"/>
      <c r="B6093"/>
      <c r="C6093"/>
      <c r="D6093"/>
      <c r="E6093"/>
      <c r="F6093"/>
      <c r="G6093"/>
      <c r="H6093"/>
      <c r="I6093"/>
      <c r="J6093"/>
      <c r="K6093"/>
    </row>
    <row r="6094" spans="1:11" ht="15">
      <c r="A6094"/>
      <c r="B6094"/>
      <c r="C6094"/>
      <c r="D6094"/>
      <c r="E6094"/>
      <c r="F6094"/>
      <c r="G6094"/>
      <c r="H6094"/>
      <c r="I6094"/>
      <c r="J6094"/>
      <c r="K6094"/>
    </row>
    <row r="6095" spans="1:11" ht="15">
      <c r="A6095"/>
      <c r="B6095"/>
      <c r="C6095"/>
      <c r="D6095"/>
      <c r="E6095"/>
      <c r="F6095"/>
      <c r="G6095"/>
      <c r="H6095"/>
      <c r="I6095"/>
      <c r="J6095"/>
      <c r="K6095"/>
    </row>
    <row r="6096" spans="1:11" ht="15">
      <c r="A6096"/>
      <c r="B6096"/>
      <c r="C6096"/>
      <c r="D6096"/>
      <c r="E6096"/>
      <c r="F6096"/>
      <c r="G6096"/>
      <c r="H6096"/>
      <c r="I6096"/>
      <c r="J6096"/>
      <c r="K6096"/>
    </row>
    <row r="6097" spans="1:11" ht="15">
      <c r="A6097"/>
      <c r="B6097"/>
      <c r="C6097"/>
      <c r="D6097"/>
      <c r="E6097"/>
      <c r="F6097"/>
      <c r="G6097"/>
      <c r="H6097"/>
      <c r="I6097"/>
      <c r="J6097"/>
      <c r="K6097"/>
    </row>
    <row r="6098" spans="1:11" ht="15">
      <c r="A6098"/>
      <c r="B6098"/>
      <c r="C6098"/>
      <c r="D6098"/>
      <c r="E6098"/>
      <c r="F6098"/>
      <c r="G6098"/>
      <c r="H6098"/>
      <c r="I6098"/>
      <c r="J6098"/>
      <c r="K6098"/>
    </row>
    <row r="6099" spans="1:11" ht="15">
      <c r="A6099"/>
      <c r="B6099"/>
      <c r="C6099"/>
      <c r="D6099"/>
      <c r="E6099"/>
      <c r="F6099"/>
      <c r="G6099"/>
      <c r="H6099"/>
      <c r="I6099"/>
      <c r="J6099"/>
      <c r="K6099"/>
    </row>
    <row r="6100" spans="1:11" ht="15">
      <c r="A6100"/>
      <c r="B6100"/>
      <c r="C6100"/>
      <c r="D6100"/>
      <c r="E6100"/>
      <c r="F6100"/>
      <c r="G6100"/>
      <c r="H6100"/>
      <c r="I6100"/>
      <c r="J6100"/>
      <c r="K6100"/>
    </row>
    <row r="6101" spans="1:11" ht="15">
      <c r="A6101"/>
      <c r="B6101"/>
      <c r="C6101"/>
      <c r="D6101"/>
      <c r="E6101"/>
      <c r="F6101"/>
      <c r="G6101"/>
      <c r="H6101"/>
      <c r="I6101"/>
      <c r="J6101"/>
      <c r="K6101"/>
    </row>
    <row r="6102" spans="1:11" ht="15">
      <c r="A6102"/>
      <c r="B6102"/>
      <c r="C6102"/>
      <c r="D6102"/>
      <c r="E6102"/>
      <c r="F6102"/>
      <c r="G6102"/>
      <c r="H6102"/>
      <c r="I6102"/>
      <c r="J6102"/>
      <c r="K6102"/>
    </row>
    <row r="6103" spans="1:11" ht="15">
      <c r="A6103"/>
      <c r="B6103"/>
      <c r="C6103"/>
      <c r="D6103"/>
      <c r="E6103"/>
      <c r="F6103"/>
      <c r="G6103"/>
      <c r="H6103"/>
      <c r="I6103"/>
      <c r="J6103"/>
      <c r="K6103"/>
    </row>
    <row r="6104" spans="1:11" ht="15">
      <c r="A6104"/>
      <c r="B6104"/>
      <c r="C6104"/>
      <c r="D6104"/>
      <c r="E6104"/>
      <c r="F6104"/>
      <c r="G6104"/>
      <c r="H6104"/>
      <c r="I6104"/>
      <c r="J6104"/>
      <c r="K6104"/>
    </row>
    <row r="6105" spans="1:11" ht="15">
      <c r="A6105"/>
      <c r="B6105"/>
      <c r="C6105"/>
      <c r="D6105"/>
      <c r="E6105"/>
      <c r="F6105"/>
      <c r="G6105"/>
      <c r="H6105"/>
      <c r="I6105"/>
      <c r="J6105"/>
      <c r="K6105"/>
    </row>
    <row r="6106" spans="1:11" ht="15">
      <c r="A6106"/>
      <c r="B6106"/>
      <c r="C6106"/>
      <c r="D6106"/>
      <c r="E6106"/>
      <c r="F6106"/>
      <c r="G6106"/>
      <c r="H6106"/>
      <c r="I6106"/>
      <c r="J6106"/>
      <c r="K6106"/>
    </row>
    <row r="6107" spans="1:11" ht="15">
      <c r="A6107"/>
      <c r="B6107"/>
      <c r="C6107"/>
      <c r="D6107"/>
      <c r="E6107"/>
      <c r="F6107"/>
      <c r="G6107"/>
      <c r="H6107"/>
      <c r="I6107"/>
      <c r="J6107"/>
      <c r="K6107"/>
    </row>
    <row r="6108" spans="1:11" ht="15">
      <c r="A6108"/>
      <c r="B6108"/>
      <c r="C6108"/>
      <c r="D6108"/>
      <c r="E6108"/>
      <c r="F6108"/>
      <c r="G6108"/>
      <c r="H6108"/>
      <c r="I6108"/>
      <c r="J6108"/>
      <c r="K6108"/>
    </row>
    <row r="6109" spans="1:11" ht="15">
      <c r="A6109"/>
      <c r="B6109"/>
      <c r="C6109"/>
      <c r="D6109"/>
      <c r="E6109"/>
      <c r="F6109"/>
      <c r="G6109"/>
      <c r="H6109"/>
      <c r="I6109"/>
      <c r="J6109"/>
      <c r="K6109"/>
    </row>
    <row r="6110" spans="1:11" ht="15">
      <c r="A6110"/>
      <c r="B6110"/>
      <c r="C6110"/>
      <c r="D6110"/>
      <c r="E6110"/>
      <c r="F6110"/>
      <c r="G6110"/>
      <c r="H6110"/>
      <c r="I6110"/>
      <c r="J6110"/>
      <c r="K6110"/>
    </row>
    <row r="6111" spans="1:11" ht="15">
      <c r="A6111"/>
      <c r="B6111"/>
      <c r="C6111"/>
      <c r="D6111"/>
      <c r="E6111"/>
      <c r="F6111"/>
      <c r="G6111"/>
      <c r="H6111"/>
      <c r="I6111"/>
      <c r="J6111"/>
      <c r="K6111"/>
    </row>
    <row r="6112" spans="1:11" ht="15">
      <c r="A6112"/>
      <c r="B6112"/>
      <c r="C6112"/>
      <c r="D6112"/>
      <c r="E6112"/>
      <c r="F6112"/>
      <c r="G6112"/>
      <c r="H6112"/>
      <c r="I6112"/>
      <c r="J6112"/>
      <c r="K6112"/>
    </row>
    <row r="6113" spans="1:11" ht="15">
      <c r="A6113"/>
      <c r="B6113"/>
      <c r="C6113"/>
      <c r="D6113"/>
      <c r="E6113"/>
      <c r="F6113"/>
      <c r="G6113"/>
      <c r="H6113"/>
      <c r="I6113"/>
      <c r="J6113"/>
      <c r="K6113"/>
    </row>
    <row r="6114" spans="1:11" ht="15">
      <c r="A6114"/>
      <c r="B6114"/>
      <c r="C6114"/>
      <c r="D6114"/>
      <c r="E6114"/>
      <c r="F6114"/>
      <c r="G6114"/>
      <c r="H6114"/>
      <c r="I6114"/>
      <c r="J6114"/>
      <c r="K6114"/>
    </row>
    <row r="6115" spans="1:11" ht="15">
      <c r="A6115"/>
      <c r="B6115"/>
      <c r="C6115"/>
      <c r="D6115"/>
      <c r="E6115"/>
      <c r="F6115"/>
      <c r="G6115"/>
      <c r="H6115"/>
      <c r="I6115"/>
      <c r="J6115"/>
      <c r="K6115"/>
    </row>
    <row r="6116" spans="1:11" ht="15">
      <c r="A6116"/>
      <c r="B6116"/>
      <c r="C6116"/>
      <c r="D6116"/>
      <c r="E6116"/>
      <c r="F6116"/>
      <c r="G6116"/>
      <c r="H6116"/>
      <c r="I6116"/>
      <c r="J6116"/>
      <c r="K6116"/>
    </row>
    <row r="6117" spans="1:11" ht="15">
      <c r="A6117"/>
      <c r="B6117"/>
      <c r="C6117"/>
      <c r="D6117"/>
      <c r="E6117"/>
      <c r="F6117"/>
      <c r="G6117"/>
      <c r="H6117"/>
      <c r="I6117"/>
      <c r="J6117"/>
      <c r="K6117"/>
    </row>
    <row r="6118" spans="1:11" ht="15">
      <c r="A6118"/>
      <c r="B6118"/>
      <c r="C6118"/>
      <c r="D6118"/>
      <c r="E6118"/>
      <c r="F6118"/>
      <c r="G6118"/>
      <c r="H6118"/>
      <c r="I6118"/>
      <c r="J6118"/>
      <c r="K6118"/>
    </row>
    <row r="6119" spans="1:11" ht="15">
      <c r="A6119"/>
      <c r="B6119"/>
      <c r="C6119"/>
      <c r="D6119"/>
      <c r="E6119"/>
      <c r="F6119"/>
      <c r="G6119"/>
      <c r="H6119"/>
      <c r="I6119"/>
      <c r="J6119"/>
      <c r="K6119"/>
    </row>
    <row r="6120" spans="1:11" ht="15">
      <c r="A6120"/>
      <c r="B6120"/>
      <c r="C6120"/>
      <c r="D6120"/>
      <c r="E6120"/>
      <c r="F6120"/>
      <c r="G6120"/>
      <c r="H6120"/>
      <c r="I6120"/>
      <c r="J6120"/>
      <c r="K6120"/>
    </row>
    <row r="6121" spans="1:11" ht="15">
      <c r="A6121"/>
      <c r="B6121"/>
      <c r="C6121"/>
      <c r="D6121"/>
      <c r="E6121"/>
      <c r="F6121"/>
      <c r="G6121"/>
      <c r="H6121"/>
      <c r="I6121"/>
      <c r="J6121"/>
      <c r="K6121"/>
    </row>
    <row r="6122" spans="1:11" ht="15">
      <c r="A6122"/>
      <c r="B6122"/>
      <c r="C6122"/>
      <c r="D6122"/>
      <c r="E6122"/>
      <c r="F6122"/>
      <c r="G6122"/>
      <c r="H6122"/>
      <c r="I6122"/>
      <c r="J6122"/>
      <c r="K6122"/>
    </row>
    <row r="6123" spans="1:11" ht="15">
      <c r="A6123"/>
      <c r="B6123"/>
      <c r="C6123"/>
      <c r="D6123"/>
      <c r="E6123"/>
      <c r="F6123"/>
      <c r="G6123"/>
      <c r="H6123"/>
      <c r="I6123"/>
      <c r="J6123"/>
      <c r="K6123"/>
    </row>
    <row r="6124" spans="1:11" ht="15">
      <c r="A6124"/>
      <c r="B6124"/>
      <c r="C6124"/>
      <c r="D6124"/>
      <c r="E6124"/>
      <c r="F6124"/>
      <c r="G6124"/>
      <c r="H6124"/>
      <c r="I6124"/>
      <c r="J6124"/>
      <c r="K6124"/>
    </row>
    <row r="6125" spans="1:11" ht="15">
      <c r="A6125"/>
      <c r="B6125"/>
      <c r="C6125"/>
      <c r="D6125"/>
      <c r="E6125"/>
      <c r="F6125"/>
      <c r="G6125"/>
      <c r="H6125"/>
      <c r="I6125"/>
      <c r="J6125"/>
      <c r="K6125"/>
    </row>
    <row r="6126" spans="1:11" ht="15">
      <c r="A6126"/>
      <c r="B6126"/>
      <c r="C6126"/>
      <c r="D6126"/>
      <c r="E6126"/>
      <c r="F6126"/>
      <c r="G6126"/>
      <c r="H6126"/>
      <c r="I6126"/>
      <c r="J6126"/>
      <c r="K6126"/>
    </row>
    <row r="6127" spans="1:11" ht="15">
      <c r="A6127"/>
      <c r="B6127"/>
      <c r="C6127"/>
      <c r="D6127"/>
      <c r="E6127"/>
      <c r="F6127"/>
      <c r="G6127"/>
      <c r="H6127"/>
      <c r="I6127"/>
      <c r="J6127"/>
      <c r="K6127"/>
    </row>
    <row r="6128" spans="1:11" ht="15">
      <c r="A6128"/>
      <c r="B6128"/>
      <c r="C6128"/>
      <c r="D6128"/>
      <c r="E6128"/>
      <c r="F6128"/>
      <c r="G6128"/>
      <c r="H6128"/>
      <c r="I6128"/>
      <c r="J6128"/>
      <c r="K6128"/>
    </row>
    <row r="6129" spans="1:11" ht="15">
      <c r="A6129"/>
      <c r="B6129"/>
      <c r="C6129"/>
      <c r="D6129"/>
      <c r="E6129"/>
      <c r="F6129"/>
      <c r="G6129"/>
      <c r="H6129"/>
      <c r="I6129"/>
      <c r="J6129"/>
      <c r="K6129"/>
    </row>
    <row r="6130" spans="1:11" ht="15">
      <c r="A6130"/>
      <c r="B6130"/>
      <c r="C6130"/>
      <c r="D6130"/>
      <c r="E6130"/>
      <c r="F6130"/>
      <c r="G6130"/>
      <c r="H6130"/>
      <c r="I6130"/>
      <c r="J6130"/>
      <c r="K6130"/>
    </row>
    <row r="6131" spans="1:11" ht="15">
      <c r="A6131"/>
      <c r="B6131"/>
      <c r="C6131"/>
      <c r="D6131"/>
      <c r="E6131"/>
      <c r="F6131"/>
      <c r="G6131"/>
      <c r="H6131"/>
      <c r="I6131"/>
      <c r="J6131"/>
      <c r="K6131"/>
    </row>
    <row r="6132" spans="1:11" ht="15">
      <c r="A6132"/>
      <c r="B6132"/>
      <c r="C6132"/>
      <c r="D6132"/>
      <c r="E6132"/>
      <c r="F6132"/>
      <c r="G6132"/>
      <c r="H6132"/>
      <c r="I6132"/>
      <c r="J6132"/>
      <c r="K6132"/>
    </row>
    <row r="6133" spans="1:11" ht="15">
      <c r="A6133"/>
      <c r="B6133"/>
      <c r="C6133"/>
      <c r="D6133"/>
      <c r="E6133"/>
      <c r="F6133"/>
      <c r="G6133"/>
      <c r="H6133"/>
      <c r="I6133"/>
      <c r="J6133"/>
      <c r="K6133"/>
    </row>
    <row r="6134" spans="1:11" ht="15">
      <c r="A6134"/>
      <c r="B6134"/>
      <c r="C6134"/>
      <c r="D6134"/>
      <c r="E6134"/>
      <c r="F6134"/>
      <c r="G6134"/>
      <c r="H6134"/>
      <c r="I6134"/>
      <c r="J6134"/>
      <c r="K6134"/>
    </row>
    <row r="6135" spans="1:11" ht="15">
      <c r="A6135"/>
      <c r="B6135"/>
      <c r="C6135"/>
      <c r="D6135"/>
      <c r="E6135"/>
      <c r="F6135"/>
      <c r="G6135"/>
      <c r="H6135"/>
      <c r="I6135"/>
      <c r="J6135"/>
      <c r="K6135"/>
    </row>
    <row r="6136" spans="1:11" ht="15">
      <c r="A6136"/>
      <c r="B6136"/>
      <c r="C6136"/>
      <c r="D6136"/>
      <c r="E6136"/>
      <c r="F6136"/>
      <c r="G6136"/>
      <c r="H6136"/>
      <c r="I6136"/>
      <c r="J6136"/>
      <c r="K6136"/>
    </row>
    <row r="6137" spans="1:11" ht="15">
      <c r="A6137"/>
      <c r="B6137"/>
      <c r="C6137"/>
      <c r="D6137"/>
      <c r="E6137"/>
      <c r="F6137"/>
      <c r="G6137"/>
      <c r="H6137"/>
      <c r="I6137"/>
      <c r="J6137"/>
      <c r="K6137"/>
    </row>
    <row r="6138" spans="1:11" ht="15">
      <c r="A6138"/>
      <c r="B6138"/>
      <c r="C6138"/>
      <c r="D6138"/>
      <c r="E6138"/>
      <c r="F6138"/>
      <c r="G6138"/>
      <c r="H6138"/>
      <c r="I6138"/>
      <c r="J6138"/>
      <c r="K6138"/>
    </row>
    <row r="6139" spans="1:11" ht="15">
      <c r="A6139"/>
      <c r="B6139"/>
      <c r="C6139"/>
      <c r="D6139"/>
      <c r="E6139"/>
      <c r="F6139"/>
      <c r="G6139"/>
      <c r="H6139"/>
      <c r="I6139"/>
      <c r="J6139"/>
      <c r="K6139"/>
    </row>
    <row r="6140" spans="1:11" ht="15">
      <c r="A6140"/>
      <c r="B6140"/>
      <c r="C6140"/>
      <c r="D6140"/>
      <c r="E6140"/>
      <c r="F6140"/>
      <c r="G6140"/>
      <c r="H6140"/>
      <c r="I6140"/>
      <c r="J6140"/>
      <c r="K6140"/>
    </row>
    <row r="6141" spans="1:11" ht="15">
      <c r="A6141"/>
      <c r="B6141"/>
      <c r="C6141"/>
      <c r="D6141"/>
      <c r="E6141"/>
      <c r="F6141"/>
      <c r="G6141"/>
      <c r="H6141"/>
      <c r="I6141"/>
      <c r="J6141"/>
      <c r="K6141"/>
    </row>
    <row r="6142" spans="1:11" ht="15">
      <c r="A6142"/>
      <c r="B6142"/>
      <c r="C6142"/>
      <c r="D6142"/>
      <c r="E6142"/>
      <c r="F6142"/>
      <c r="G6142"/>
      <c r="H6142"/>
      <c r="I6142"/>
      <c r="J6142"/>
      <c r="K6142"/>
    </row>
    <row r="6143" spans="1:11" ht="15">
      <c r="A6143"/>
      <c r="B6143"/>
      <c r="C6143"/>
      <c r="D6143"/>
      <c r="E6143"/>
      <c r="F6143"/>
      <c r="G6143"/>
      <c r="H6143"/>
      <c r="I6143"/>
      <c r="J6143"/>
      <c r="K6143"/>
    </row>
    <row r="6144" spans="1:11" ht="15">
      <c r="A6144"/>
      <c r="B6144"/>
      <c r="C6144"/>
      <c r="D6144"/>
      <c r="E6144"/>
      <c r="F6144"/>
      <c r="G6144"/>
      <c r="H6144"/>
      <c r="I6144"/>
      <c r="J6144"/>
      <c r="K6144"/>
    </row>
    <row r="6145" spans="1:11" ht="15">
      <c r="A6145"/>
      <c r="B6145"/>
      <c r="C6145"/>
      <c r="D6145"/>
      <c r="E6145"/>
      <c r="F6145"/>
      <c r="G6145"/>
      <c r="H6145"/>
      <c r="I6145"/>
      <c r="J6145"/>
      <c r="K6145"/>
    </row>
    <row r="6146" spans="1:11" ht="15">
      <c r="A6146"/>
      <c r="B6146"/>
      <c r="C6146"/>
      <c r="D6146"/>
      <c r="E6146"/>
      <c r="F6146"/>
      <c r="G6146"/>
      <c r="H6146"/>
      <c r="I6146"/>
      <c r="J6146"/>
      <c r="K6146"/>
    </row>
    <row r="6147" spans="1:11" ht="15">
      <c r="A6147"/>
      <c r="B6147"/>
      <c r="C6147"/>
      <c r="D6147"/>
      <c r="E6147"/>
      <c r="F6147"/>
      <c r="G6147"/>
      <c r="H6147"/>
      <c r="I6147"/>
      <c r="J6147"/>
      <c r="K6147"/>
    </row>
    <row r="6148" spans="1:11" ht="15">
      <c r="A6148"/>
      <c r="B6148"/>
      <c r="C6148"/>
      <c r="D6148"/>
      <c r="E6148"/>
      <c r="F6148"/>
      <c r="G6148"/>
      <c r="H6148"/>
      <c r="I6148"/>
      <c r="J6148"/>
      <c r="K6148"/>
    </row>
    <row r="6149" spans="1:11" ht="15">
      <c r="A6149"/>
      <c r="B6149"/>
      <c r="C6149"/>
      <c r="D6149"/>
      <c r="E6149"/>
      <c r="F6149"/>
      <c r="G6149"/>
      <c r="H6149"/>
      <c r="I6149"/>
      <c r="J6149"/>
      <c r="K6149"/>
    </row>
    <row r="6150" spans="1:11" ht="15">
      <c r="A6150"/>
      <c r="B6150"/>
      <c r="C6150"/>
      <c r="D6150"/>
      <c r="E6150"/>
      <c r="F6150"/>
      <c r="G6150"/>
      <c r="H6150"/>
      <c r="I6150"/>
      <c r="J6150"/>
      <c r="K6150"/>
    </row>
    <row r="6151" spans="1:11" ht="15">
      <c r="A6151"/>
      <c r="B6151"/>
      <c r="C6151"/>
      <c r="D6151"/>
      <c r="E6151"/>
      <c r="F6151"/>
      <c r="G6151"/>
      <c r="H6151"/>
      <c r="I6151"/>
      <c r="J6151"/>
      <c r="K6151"/>
    </row>
    <row r="6152" spans="1:11" ht="15">
      <c r="A6152"/>
      <c r="B6152"/>
      <c r="C6152"/>
      <c r="D6152"/>
      <c r="E6152"/>
      <c r="F6152"/>
      <c r="G6152"/>
      <c r="H6152"/>
      <c r="I6152"/>
      <c r="J6152"/>
      <c r="K6152"/>
    </row>
    <row r="6153" spans="1:11" ht="15">
      <c r="A6153"/>
      <c r="B6153"/>
      <c r="C6153"/>
      <c r="D6153"/>
      <c r="E6153"/>
      <c r="F6153"/>
      <c r="G6153"/>
      <c r="H6153"/>
      <c r="I6153"/>
      <c r="J6153"/>
      <c r="K6153"/>
    </row>
    <row r="6154" spans="1:11" ht="15">
      <c r="A6154"/>
      <c r="B6154"/>
      <c r="C6154"/>
      <c r="D6154"/>
      <c r="E6154"/>
      <c r="F6154"/>
      <c r="G6154"/>
      <c r="H6154"/>
      <c r="I6154"/>
      <c r="J6154"/>
      <c r="K6154"/>
    </row>
    <row r="6155" spans="1:11" ht="15">
      <c r="A6155"/>
      <c r="B6155"/>
      <c r="C6155"/>
      <c r="D6155"/>
      <c r="E6155"/>
      <c r="F6155"/>
      <c r="G6155"/>
      <c r="H6155"/>
      <c r="I6155"/>
      <c r="J6155"/>
      <c r="K6155"/>
    </row>
    <row r="6156" spans="1:11" ht="15">
      <c r="A6156"/>
      <c r="B6156"/>
      <c r="C6156"/>
      <c r="D6156"/>
      <c r="E6156"/>
      <c r="F6156"/>
      <c r="G6156"/>
      <c r="H6156"/>
      <c r="I6156"/>
      <c r="J6156"/>
      <c r="K6156"/>
    </row>
    <row r="6157" spans="1:11" ht="15">
      <c r="A6157"/>
      <c r="B6157"/>
      <c r="C6157"/>
      <c r="D6157"/>
      <c r="E6157"/>
      <c r="F6157"/>
      <c r="G6157"/>
      <c r="H6157"/>
      <c r="I6157"/>
      <c r="J6157"/>
      <c r="K6157"/>
    </row>
    <row r="6158" spans="1:11" ht="15">
      <c r="A6158"/>
      <c r="B6158"/>
      <c r="C6158"/>
      <c r="D6158"/>
      <c r="E6158"/>
      <c r="F6158"/>
      <c r="G6158"/>
      <c r="H6158"/>
      <c r="I6158"/>
      <c r="J6158"/>
      <c r="K6158"/>
    </row>
    <row r="6159" spans="1:11" ht="15">
      <c r="A6159"/>
      <c r="B6159"/>
      <c r="C6159"/>
      <c r="D6159"/>
      <c r="E6159"/>
      <c r="F6159"/>
      <c r="G6159"/>
      <c r="H6159"/>
      <c r="I6159"/>
      <c r="J6159"/>
      <c r="K6159"/>
    </row>
    <row r="6160" spans="1:11" ht="15">
      <c r="A6160"/>
      <c r="B6160"/>
      <c r="C6160"/>
      <c r="D6160"/>
      <c r="E6160"/>
      <c r="F6160"/>
      <c r="G6160"/>
      <c r="H6160"/>
      <c r="I6160"/>
      <c r="J6160"/>
      <c r="K6160"/>
    </row>
    <row r="6161" spans="1:11" ht="15">
      <c r="A6161"/>
      <c r="B6161"/>
      <c r="C6161"/>
      <c r="D6161"/>
      <c r="E6161"/>
      <c r="F6161"/>
      <c r="G6161"/>
      <c r="H6161"/>
      <c r="I6161"/>
      <c r="J6161"/>
      <c r="K6161"/>
    </row>
    <row r="6162" spans="1:11" ht="15">
      <c r="A6162"/>
      <c r="B6162"/>
      <c r="C6162"/>
      <c r="D6162"/>
      <c r="E6162"/>
      <c r="F6162"/>
      <c r="G6162"/>
      <c r="H6162"/>
      <c r="I6162"/>
      <c r="J6162"/>
      <c r="K6162"/>
    </row>
    <row r="6163" spans="1:11" ht="15">
      <c r="A6163"/>
      <c r="B6163"/>
      <c r="C6163"/>
      <c r="D6163"/>
      <c r="E6163"/>
      <c r="F6163"/>
      <c r="G6163"/>
      <c r="H6163"/>
      <c r="I6163"/>
      <c r="J6163"/>
      <c r="K6163"/>
    </row>
    <row r="6164" spans="1:11" ht="15">
      <c r="A6164"/>
      <c r="B6164"/>
      <c r="C6164"/>
      <c r="D6164"/>
      <c r="E6164"/>
      <c r="F6164"/>
      <c r="G6164"/>
      <c r="H6164"/>
      <c r="I6164"/>
      <c r="J6164"/>
      <c r="K6164"/>
    </row>
    <row r="6165" spans="1:11" ht="15">
      <c r="A6165"/>
      <c r="B6165"/>
      <c r="C6165"/>
      <c r="D6165"/>
      <c r="E6165"/>
      <c r="F6165"/>
      <c r="G6165"/>
      <c r="H6165"/>
      <c r="I6165"/>
      <c r="J6165"/>
      <c r="K6165"/>
    </row>
    <row r="6166" spans="1:11" ht="15">
      <c r="A6166"/>
      <c r="B6166"/>
      <c r="C6166"/>
      <c r="D6166"/>
      <c r="E6166"/>
      <c r="F6166"/>
      <c r="G6166"/>
      <c r="H6166"/>
      <c r="I6166"/>
      <c r="J6166"/>
      <c r="K6166"/>
    </row>
    <row r="6167" spans="1:11" ht="15">
      <c r="A6167"/>
      <c r="B6167"/>
      <c r="C6167"/>
      <c r="D6167"/>
      <c r="E6167"/>
      <c r="F6167"/>
      <c r="G6167"/>
      <c r="H6167"/>
      <c r="I6167"/>
      <c r="J6167"/>
      <c r="K6167"/>
    </row>
    <row r="6168" spans="1:11" ht="15">
      <c r="A6168"/>
      <c r="B6168"/>
      <c r="C6168"/>
      <c r="D6168"/>
      <c r="E6168"/>
      <c r="F6168"/>
      <c r="G6168"/>
      <c r="H6168"/>
      <c r="I6168"/>
      <c r="J6168"/>
      <c r="K6168"/>
    </row>
    <row r="6169" spans="1:11" ht="15">
      <c r="A6169"/>
      <c r="B6169"/>
      <c r="C6169"/>
      <c r="D6169"/>
      <c r="E6169"/>
      <c r="F6169"/>
      <c r="G6169"/>
      <c r="H6169"/>
      <c r="I6169"/>
      <c r="J6169"/>
      <c r="K6169"/>
    </row>
    <row r="6170" spans="1:11" ht="15">
      <c r="A6170"/>
      <c r="B6170"/>
      <c r="C6170"/>
      <c r="D6170"/>
      <c r="E6170"/>
      <c r="F6170"/>
      <c r="G6170"/>
      <c r="H6170"/>
      <c r="I6170"/>
      <c r="J6170"/>
      <c r="K6170"/>
    </row>
    <row r="6171" spans="1:11" ht="15">
      <c r="A6171"/>
      <c r="B6171"/>
      <c r="C6171"/>
      <c r="D6171"/>
      <c r="E6171"/>
      <c r="F6171"/>
      <c r="G6171"/>
      <c r="H6171"/>
      <c r="I6171"/>
      <c r="J6171"/>
      <c r="K6171"/>
    </row>
    <row r="6172" spans="1:11" ht="15">
      <c r="A6172"/>
      <c r="B6172"/>
      <c r="C6172"/>
      <c r="D6172"/>
      <c r="E6172"/>
      <c r="F6172"/>
      <c r="G6172"/>
      <c r="H6172"/>
      <c r="I6172"/>
      <c r="J6172"/>
      <c r="K6172"/>
    </row>
    <row r="6173" spans="1:11" ht="15">
      <c r="A6173"/>
      <c r="B6173"/>
      <c r="C6173"/>
      <c r="D6173"/>
      <c r="E6173"/>
      <c r="F6173"/>
      <c r="G6173"/>
      <c r="H6173"/>
      <c r="I6173"/>
      <c r="J6173"/>
      <c r="K6173"/>
    </row>
    <row r="6174" spans="1:11" ht="15">
      <c r="A6174"/>
      <c r="B6174"/>
      <c r="C6174"/>
      <c r="D6174"/>
      <c r="E6174"/>
      <c r="F6174"/>
      <c r="G6174"/>
      <c r="H6174"/>
      <c r="I6174"/>
      <c r="J6174"/>
      <c r="K6174"/>
    </row>
    <row r="6175" spans="1:11" ht="15">
      <c r="A6175"/>
      <c r="B6175"/>
      <c r="C6175"/>
      <c r="D6175"/>
      <c r="E6175"/>
      <c r="F6175"/>
      <c r="G6175"/>
      <c r="H6175"/>
      <c r="I6175"/>
      <c r="J6175"/>
      <c r="K6175"/>
    </row>
    <row r="6176" spans="1:11" ht="15">
      <c r="A6176"/>
      <c r="B6176"/>
      <c r="C6176"/>
      <c r="D6176"/>
      <c r="E6176"/>
      <c r="F6176"/>
      <c r="G6176"/>
      <c r="H6176"/>
      <c r="I6176"/>
      <c r="J6176"/>
      <c r="K6176"/>
    </row>
    <row r="6177" spans="1:11" ht="15">
      <c r="A6177"/>
      <c r="B6177"/>
      <c r="C6177"/>
      <c r="D6177"/>
      <c r="E6177"/>
      <c r="F6177"/>
      <c r="G6177"/>
      <c r="H6177"/>
      <c r="I6177"/>
      <c r="J6177"/>
      <c r="K6177"/>
    </row>
    <row r="6178" spans="1:11" ht="15">
      <c r="A6178"/>
      <c r="B6178"/>
      <c r="C6178"/>
      <c r="D6178"/>
      <c r="E6178"/>
      <c r="F6178"/>
      <c r="G6178"/>
      <c r="H6178"/>
      <c r="I6178"/>
      <c r="J6178"/>
      <c r="K6178"/>
    </row>
    <row r="6179" spans="1:11" ht="15">
      <c r="A6179"/>
      <c r="B6179"/>
      <c r="C6179"/>
      <c r="D6179"/>
      <c r="E6179"/>
      <c r="F6179"/>
      <c r="G6179"/>
      <c r="H6179"/>
      <c r="I6179"/>
      <c r="J6179"/>
      <c r="K6179"/>
    </row>
    <row r="6180" spans="1:11" ht="15">
      <c r="A6180"/>
      <c r="B6180"/>
      <c r="C6180"/>
      <c r="D6180"/>
      <c r="E6180"/>
      <c r="F6180"/>
      <c r="G6180"/>
      <c r="H6180"/>
      <c r="I6180"/>
      <c r="J6180"/>
      <c r="K6180"/>
    </row>
    <row r="6181" spans="1:11" ht="15">
      <c r="A6181"/>
      <c r="B6181"/>
      <c r="C6181"/>
      <c r="D6181"/>
      <c r="E6181"/>
      <c r="F6181"/>
      <c r="G6181"/>
      <c r="H6181"/>
      <c r="I6181"/>
      <c r="J6181"/>
      <c r="K6181"/>
    </row>
    <row r="6182" spans="1:11" ht="15">
      <c r="A6182"/>
      <c r="B6182"/>
      <c r="C6182"/>
      <c r="D6182"/>
      <c r="E6182"/>
      <c r="F6182"/>
      <c r="G6182"/>
      <c r="H6182"/>
      <c r="I6182"/>
      <c r="J6182"/>
      <c r="K6182"/>
    </row>
    <row r="6183" spans="1:11" ht="15">
      <c r="A6183"/>
      <c r="B6183"/>
      <c r="C6183"/>
      <c r="D6183"/>
      <c r="E6183"/>
      <c r="F6183"/>
      <c r="G6183"/>
      <c r="H6183"/>
      <c r="I6183"/>
      <c r="J6183"/>
      <c r="K6183"/>
    </row>
    <row r="6184" spans="1:11" ht="15">
      <c r="A6184"/>
      <c r="B6184"/>
      <c r="C6184"/>
      <c r="D6184"/>
      <c r="E6184"/>
      <c r="F6184"/>
      <c r="G6184"/>
      <c r="H6184"/>
      <c r="I6184"/>
      <c r="J6184"/>
      <c r="K6184"/>
    </row>
    <row r="6185" spans="1:11" ht="15">
      <c r="A6185"/>
      <c r="B6185"/>
      <c r="C6185"/>
      <c r="D6185"/>
      <c r="E6185"/>
      <c r="F6185"/>
      <c r="G6185"/>
      <c r="H6185"/>
      <c r="I6185"/>
      <c r="J6185"/>
      <c r="K6185"/>
    </row>
    <row r="6186" spans="1:11" ht="15">
      <c r="A6186"/>
      <c r="B6186"/>
      <c r="C6186"/>
      <c r="D6186"/>
      <c r="E6186"/>
      <c r="F6186"/>
      <c r="G6186"/>
      <c r="H6186"/>
      <c r="I6186"/>
      <c r="J6186"/>
      <c r="K6186"/>
    </row>
    <row r="6187" spans="1:11" ht="15">
      <c r="A6187"/>
      <c r="B6187"/>
      <c r="C6187"/>
      <c r="D6187"/>
      <c r="E6187"/>
      <c r="F6187"/>
      <c r="G6187"/>
      <c r="H6187"/>
      <c r="I6187"/>
      <c r="J6187"/>
      <c r="K6187"/>
    </row>
    <row r="6188" spans="1:11" ht="15">
      <c r="A6188"/>
      <c r="B6188"/>
      <c r="C6188"/>
      <c r="D6188"/>
      <c r="E6188"/>
      <c r="F6188"/>
      <c r="G6188"/>
      <c r="H6188"/>
      <c r="I6188"/>
      <c r="J6188"/>
      <c r="K6188"/>
    </row>
    <row r="6189" spans="1:11" ht="15">
      <c r="A6189"/>
      <c r="B6189"/>
      <c r="C6189"/>
      <c r="D6189"/>
      <c r="E6189"/>
      <c r="F6189"/>
      <c r="G6189"/>
      <c r="H6189"/>
      <c r="I6189"/>
      <c r="J6189"/>
      <c r="K6189"/>
    </row>
    <row r="6190" spans="1:11" ht="15">
      <c r="A6190"/>
      <c r="B6190"/>
      <c r="C6190"/>
      <c r="D6190"/>
      <c r="E6190"/>
      <c r="F6190"/>
      <c r="G6190"/>
      <c r="H6190"/>
      <c r="I6190"/>
      <c r="J6190"/>
      <c r="K6190"/>
    </row>
    <row r="6191" spans="1:11" ht="15">
      <c r="A6191"/>
      <c r="B6191"/>
      <c r="C6191"/>
      <c r="D6191"/>
      <c r="E6191"/>
      <c r="F6191"/>
      <c r="G6191"/>
      <c r="H6191"/>
      <c r="I6191"/>
      <c r="J6191"/>
      <c r="K6191"/>
    </row>
    <row r="6192" spans="1:11" ht="15">
      <c r="A6192"/>
      <c r="B6192"/>
      <c r="C6192"/>
      <c r="D6192"/>
      <c r="E6192"/>
      <c r="F6192"/>
      <c r="G6192"/>
      <c r="H6192"/>
      <c r="I6192"/>
      <c r="J6192"/>
      <c r="K6192"/>
    </row>
    <row r="6193" spans="1:11" ht="15">
      <c r="A6193"/>
      <c r="B6193"/>
      <c r="C6193"/>
      <c r="D6193"/>
      <c r="E6193"/>
      <c r="F6193"/>
      <c r="G6193"/>
      <c r="H6193"/>
      <c r="I6193"/>
      <c r="J6193"/>
      <c r="K6193"/>
    </row>
    <row r="6194" spans="1:11" ht="15">
      <c r="A6194"/>
      <c r="B6194"/>
      <c r="C6194"/>
      <c r="D6194"/>
      <c r="E6194"/>
      <c r="F6194"/>
      <c r="G6194"/>
      <c r="H6194"/>
      <c r="I6194"/>
      <c r="J6194"/>
      <c r="K6194"/>
    </row>
    <row r="6195" spans="1:11" ht="15">
      <c r="A6195"/>
      <c r="B6195"/>
      <c r="C6195"/>
      <c r="D6195"/>
      <c r="E6195"/>
      <c r="F6195"/>
      <c r="G6195"/>
      <c r="H6195"/>
      <c r="I6195"/>
      <c r="J6195"/>
      <c r="K6195"/>
    </row>
    <row r="6196" spans="1:11" ht="15">
      <c r="A6196"/>
      <c r="B6196"/>
      <c r="C6196"/>
      <c r="D6196"/>
      <c r="E6196"/>
      <c r="F6196"/>
      <c r="G6196"/>
      <c r="H6196"/>
      <c r="I6196"/>
      <c r="J6196"/>
      <c r="K6196"/>
    </row>
    <row r="6197" spans="1:11" ht="15">
      <c r="A6197"/>
      <c r="B6197"/>
      <c r="C6197"/>
      <c r="D6197"/>
      <c r="E6197"/>
      <c r="F6197"/>
      <c r="G6197"/>
      <c r="H6197"/>
      <c r="I6197"/>
      <c r="J6197"/>
      <c r="K6197"/>
    </row>
    <row r="6198" spans="1:11" ht="15">
      <c r="A6198"/>
      <c r="B6198"/>
      <c r="C6198"/>
      <c r="D6198"/>
      <c r="E6198"/>
      <c r="F6198"/>
      <c r="G6198"/>
      <c r="H6198"/>
      <c r="I6198"/>
      <c r="J6198"/>
      <c r="K6198"/>
    </row>
    <row r="6199" spans="1:11" ht="15">
      <c r="A6199"/>
      <c r="B6199"/>
      <c r="C6199"/>
      <c r="D6199"/>
      <c r="E6199"/>
      <c r="F6199"/>
      <c r="G6199"/>
      <c r="H6199"/>
      <c r="I6199"/>
      <c r="J6199"/>
      <c r="K6199"/>
    </row>
    <row r="6200" spans="1:11" ht="15">
      <c r="A6200"/>
      <c r="B6200"/>
      <c r="C6200"/>
      <c r="D6200"/>
      <c r="E6200"/>
      <c r="F6200"/>
      <c r="G6200"/>
      <c r="H6200"/>
      <c r="I6200"/>
      <c r="J6200"/>
      <c r="K6200"/>
    </row>
    <row r="6201" spans="1:11" ht="15">
      <c r="A6201"/>
      <c r="B6201"/>
      <c r="C6201"/>
      <c r="D6201"/>
      <c r="E6201"/>
      <c r="F6201"/>
      <c r="G6201"/>
      <c r="H6201"/>
      <c r="I6201"/>
      <c r="J6201"/>
      <c r="K6201"/>
    </row>
    <row r="6202" spans="1:11" ht="15">
      <c r="A6202"/>
      <c r="B6202"/>
      <c r="C6202"/>
      <c r="D6202"/>
      <c r="E6202"/>
      <c r="F6202"/>
      <c r="G6202"/>
      <c r="H6202"/>
      <c r="I6202"/>
      <c r="J6202"/>
      <c r="K6202"/>
    </row>
    <row r="6203" spans="1:11" ht="15">
      <c r="A6203"/>
      <c r="B6203"/>
      <c r="C6203"/>
      <c r="D6203"/>
      <c r="E6203"/>
      <c r="F6203"/>
      <c r="G6203"/>
      <c r="H6203"/>
      <c r="I6203"/>
      <c r="J6203"/>
      <c r="K6203"/>
    </row>
    <row r="6204" spans="1:11" ht="15">
      <c r="A6204"/>
      <c r="B6204"/>
      <c r="C6204"/>
      <c r="D6204"/>
      <c r="E6204"/>
      <c r="F6204"/>
      <c r="G6204"/>
      <c r="H6204"/>
      <c r="I6204"/>
      <c r="J6204"/>
      <c r="K6204"/>
    </row>
    <row r="6205" spans="1:11" ht="15">
      <c r="A6205"/>
      <c r="B6205"/>
      <c r="C6205"/>
      <c r="D6205"/>
      <c r="E6205"/>
      <c r="F6205"/>
      <c r="G6205"/>
      <c r="H6205"/>
      <c r="I6205"/>
      <c r="J6205"/>
      <c r="K6205"/>
    </row>
    <row r="6206" spans="1:11" ht="15">
      <c r="A6206"/>
      <c r="B6206"/>
      <c r="C6206"/>
      <c r="D6206"/>
      <c r="E6206"/>
      <c r="F6206"/>
      <c r="G6206"/>
      <c r="H6206"/>
      <c r="I6206"/>
      <c r="J6206"/>
      <c r="K6206"/>
    </row>
    <row r="6207" spans="1:11" ht="15">
      <c r="A6207"/>
      <c r="B6207"/>
      <c r="C6207"/>
      <c r="D6207"/>
      <c r="E6207"/>
      <c r="F6207"/>
      <c r="G6207"/>
      <c r="H6207"/>
      <c r="I6207"/>
      <c r="J6207"/>
      <c r="K6207"/>
    </row>
    <row r="6208" spans="1:11" ht="15">
      <c r="A6208"/>
      <c r="B6208"/>
      <c r="C6208"/>
      <c r="D6208"/>
      <c r="E6208"/>
      <c r="F6208"/>
      <c r="G6208"/>
      <c r="H6208"/>
      <c r="I6208"/>
      <c r="J6208"/>
      <c r="K6208"/>
    </row>
    <row r="6209" spans="1:11" ht="15">
      <c r="A6209"/>
      <c r="B6209"/>
      <c r="C6209"/>
      <c r="D6209"/>
      <c r="E6209"/>
      <c r="F6209"/>
      <c r="G6209"/>
      <c r="H6209"/>
      <c r="I6209"/>
      <c r="J6209"/>
      <c r="K6209"/>
    </row>
    <row r="6210" spans="1:11" ht="15">
      <c r="A6210"/>
      <c r="B6210"/>
      <c r="C6210"/>
      <c r="D6210"/>
      <c r="E6210"/>
      <c r="F6210"/>
      <c r="G6210"/>
      <c r="H6210"/>
      <c r="I6210"/>
      <c r="J6210"/>
      <c r="K6210"/>
    </row>
    <row r="6211" spans="1:11" ht="15">
      <c r="A6211"/>
      <c r="B6211"/>
      <c r="C6211"/>
      <c r="D6211"/>
      <c r="E6211"/>
      <c r="F6211"/>
      <c r="G6211"/>
      <c r="H6211"/>
      <c r="I6211"/>
      <c r="J6211"/>
      <c r="K6211"/>
    </row>
    <row r="6212" spans="1:11" ht="15">
      <c r="A6212"/>
      <c r="B6212"/>
      <c r="C6212"/>
      <c r="D6212"/>
      <c r="E6212"/>
      <c r="F6212"/>
      <c r="G6212"/>
      <c r="H6212"/>
      <c r="I6212"/>
      <c r="J6212"/>
      <c r="K6212"/>
    </row>
    <row r="6213" spans="1:11" ht="15">
      <c r="A6213"/>
      <c r="B6213"/>
      <c r="C6213"/>
      <c r="D6213"/>
      <c r="E6213"/>
      <c r="F6213"/>
      <c r="G6213"/>
      <c r="H6213"/>
      <c r="I6213"/>
      <c r="J6213"/>
      <c r="K6213"/>
    </row>
    <row r="6214" spans="1:11" ht="15">
      <c r="A6214"/>
      <c r="B6214"/>
      <c r="C6214"/>
      <c r="D6214"/>
      <c r="E6214"/>
      <c r="F6214"/>
      <c r="G6214"/>
      <c r="H6214"/>
      <c r="I6214"/>
      <c r="J6214"/>
      <c r="K6214"/>
    </row>
    <row r="6215" spans="1:11" ht="15">
      <c r="A6215"/>
      <c r="B6215"/>
      <c r="C6215"/>
      <c r="D6215"/>
      <c r="E6215"/>
      <c r="F6215"/>
      <c r="G6215"/>
      <c r="H6215"/>
      <c r="I6215"/>
      <c r="J6215"/>
      <c r="K6215"/>
    </row>
    <row r="6216" spans="1:11" ht="15">
      <c r="A6216"/>
      <c r="B6216"/>
      <c r="C6216"/>
      <c r="D6216"/>
      <c r="E6216"/>
      <c r="F6216"/>
      <c r="G6216"/>
      <c r="H6216"/>
      <c r="I6216"/>
      <c r="J6216"/>
      <c r="K6216"/>
    </row>
    <row r="6217" spans="1:11" ht="15">
      <c r="A6217"/>
      <c r="B6217"/>
      <c r="C6217"/>
      <c r="D6217"/>
      <c r="E6217"/>
      <c r="F6217"/>
      <c r="G6217"/>
      <c r="H6217"/>
      <c r="I6217"/>
      <c r="J6217"/>
      <c r="K6217"/>
    </row>
    <row r="6218" spans="1:11" ht="15">
      <c r="A6218"/>
      <c r="B6218"/>
      <c r="C6218"/>
      <c r="D6218"/>
      <c r="E6218"/>
      <c r="F6218"/>
      <c r="G6218"/>
      <c r="H6218"/>
      <c r="I6218"/>
      <c r="J6218"/>
      <c r="K6218"/>
    </row>
    <row r="6219" spans="1:11" ht="15">
      <c r="A6219"/>
      <c r="B6219"/>
      <c r="C6219"/>
      <c r="D6219"/>
      <c r="E6219"/>
      <c r="F6219"/>
      <c r="G6219"/>
      <c r="H6219"/>
      <c r="I6219"/>
      <c r="J6219"/>
      <c r="K6219"/>
    </row>
    <row r="6220" spans="1:11" ht="15">
      <c r="A6220"/>
      <c r="B6220"/>
      <c r="C6220"/>
      <c r="D6220"/>
      <c r="E6220"/>
      <c r="F6220"/>
      <c r="G6220"/>
      <c r="H6220"/>
      <c r="I6220"/>
      <c r="J6220"/>
      <c r="K6220"/>
    </row>
    <row r="6221" spans="1:11" ht="15">
      <c r="A6221"/>
      <c r="B6221"/>
      <c r="C6221"/>
      <c r="D6221"/>
      <c r="E6221"/>
      <c r="F6221"/>
      <c r="G6221"/>
      <c r="H6221"/>
      <c r="I6221"/>
      <c r="J6221"/>
      <c r="K6221"/>
    </row>
    <row r="6222" spans="1:11" ht="15">
      <c r="A6222"/>
      <c r="B6222"/>
      <c r="C6222"/>
      <c r="D6222"/>
      <c r="E6222"/>
      <c r="F6222"/>
      <c r="G6222"/>
      <c r="H6222"/>
      <c r="I6222"/>
      <c r="J6222"/>
      <c r="K6222"/>
    </row>
    <row r="6223" spans="1:11" ht="15">
      <c r="A6223"/>
      <c r="B6223"/>
      <c r="C6223"/>
      <c r="D6223"/>
      <c r="E6223"/>
      <c r="F6223"/>
      <c r="G6223"/>
      <c r="H6223"/>
      <c r="I6223"/>
      <c r="J6223"/>
      <c r="K6223"/>
    </row>
    <row r="6224" spans="1:11" ht="15">
      <c r="A6224"/>
      <c r="B6224"/>
      <c r="C6224"/>
      <c r="D6224"/>
      <c r="E6224"/>
      <c r="F6224"/>
      <c r="G6224"/>
      <c r="H6224"/>
      <c r="I6224"/>
      <c r="J6224"/>
      <c r="K6224"/>
    </row>
    <row r="6225" spans="1:11" ht="15">
      <c r="A6225"/>
      <c r="B6225"/>
      <c r="C6225"/>
      <c r="D6225"/>
      <c r="E6225"/>
      <c r="F6225"/>
      <c r="G6225"/>
      <c r="H6225"/>
      <c r="I6225"/>
      <c r="J6225"/>
      <c r="K6225"/>
    </row>
    <row r="6226" spans="1:11" ht="15">
      <c r="A6226"/>
      <c r="B6226"/>
      <c r="C6226"/>
      <c r="D6226"/>
      <c r="E6226"/>
      <c r="F6226"/>
      <c r="G6226"/>
      <c r="H6226"/>
      <c r="I6226"/>
      <c r="J6226"/>
      <c r="K6226"/>
    </row>
    <row r="6227" spans="1:11" ht="15">
      <c r="A6227"/>
      <c r="B6227"/>
      <c r="C6227"/>
      <c r="D6227"/>
      <c r="E6227"/>
      <c r="F6227"/>
      <c r="G6227"/>
      <c r="H6227"/>
      <c r="I6227"/>
      <c r="J6227"/>
      <c r="K6227"/>
    </row>
    <row r="6228" spans="1:11" ht="15">
      <c r="A6228"/>
      <c r="B6228"/>
      <c r="C6228"/>
      <c r="D6228"/>
      <c r="E6228"/>
      <c r="F6228"/>
      <c r="G6228"/>
      <c r="H6228"/>
      <c r="I6228"/>
      <c r="J6228"/>
      <c r="K6228"/>
    </row>
    <row r="6229" spans="1:11" ht="15">
      <c r="A6229"/>
      <c r="B6229"/>
      <c r="C6229"/>
      <c r="D6229"/>
      <c r="E6229"/>
      <c r="F6229"/>
      <c r="G6229"/>
      <c r="H6229"/>
      <c r="I6229"/>
      <c r="J6229"/>
      <c r="K6229"/>
    </row>
    <row r="6230" spans="1:11" ht="15">
      <c r="A6230"/>
      <c r="B6230"/>
      <c r="C6230"/>
      <c r="D6230"/>
      <c r="E6230"/>
      <c r="F6230"/>
      <c r="G6230"/>
      <c r="H6230"/>
      <c r="I6230"/>
      <c r="J6230"/>
      <c r="K6230"/>
    </row>
    <row r="6231" spans="1:11" ht="15">
      <c r="A6231"/>
      <c r="B6231"/>
      <c r="C6231"/>
      <c r="D6231"/>
      <c r="E6231"/>
      <c r="F6231"/>
      <c r="G6231"/>
      <c r="H6231"/>
      <c r="I6231"/>
      <c r="J6231"/>
      <c r="K6231"/>
    </row>
    <row r="6232" spans="1:11" ht="15">
      <c r="A6232"/>
      <c r="B6232"/>
      <c r="C6232"/>
      <c r="D6232"/>
      <c r="E6232"/>
      <c r="F6232"/>
      <c r="G6232"/>
      <c r="H6232"/>
      <c r="I6232"/>
      <c r="J6232"/>
      <c r="K6232"/>
    </row>
    <row r="6233" spans="1:11" ht="15">
      <c r="A6233"/>
      <c r="B6233"/>
      <c r="C6233"/>
      <c r="D6233"/>
      <c r="E6233"/>
      <c r="F6233"/>
      <c r="G6233"/>
      <c r="H6233"/>
      <c r="I6233"/>
      <c r="J6233"/>
      <c r="K6233"/>
    </row>
    <row r="6234" spans="1:11" ht="15">
      <c r="A6234"/>
      <c r="B6234"/>
      <c r="C6234"/>
      <c r="D6234"/>
      <c r="E6234"/>
      <c r="F6234"/>
      <c r="G6234"/>
      <c r="H6234"/>
      <c r="I6234"/>
      <c r="J6234"/>
      <c r="K6234"/>
    </row>
    <row r="6235" spans="1:11" ht="15">
      <c r="A6235"/>
      <c r="B6235"/>
      <c r="C6235"/>
      <c r="D6235"/>
      <c r="E6235"/>
      <c r="F6235"/>
      <c r="G6235"/>
      <c r="H6235"/>
      <c r="I6235"/>
      <c r="J6235"/>
      <c r="K6235"/>
    </row>
    <row r="6236" spans="1:11" ht="15">
      <c r="A6236"/>
      <c r="B6236"/>
      <c r="C6236"/>
      <c r="D6236"/>
      <c r="E6236"/>
      <c r="F6236"/>
      <c r="G6236"/>
      <c r="H6236"/>
      <c r="I6236"/>
      <c r="J6236"/>
      <c r="K6236"/>
    </row>
    <row r="6237" spans="1:11" ht="15">
      <c r="A6237"/>
      <c r="B6237"/>
      <c r="C6237"/>
      <c r="D6237"/>
      <c r="E6237"/>
      <c r="F6237"/>
      <c r="G6237"/>
      <c r="H6237"/>
      <c r="I6237"/>
      <c r="J6237"/>
      <c r="K6237"/>
    </row>
    <row r="6238" spans="1:11" ht="15">
      <c r="A6238"/>
      <c r="B6238"/>
      <c r="C6238"/>
      <c r="D6238"/>
      <c r="E6238"/>
      <c r="F6238"/>
      <c r="G6238"/>
      <c r="H6238"/>
      <c r="I6238"/>
      <c r="J6238"/>
      <c r="K6238"/>
    </row>
    <row r="6239" spans="1:11" ht="15">
      <c r="A6239"/>
      <c r="B6239"/>
      <c r="C6239"/>
      <c r="D6239"/>
      <c r="E6239"/>
      <c r="F6239"/>
      <c r="G6239"/>
      <c r="H6239"/>
      <c r="I6239"/>
      <c r="J6239"/>
      <c r="K6239"/>
    </row>
    <row r="6240" spans="1:11" ht="15">
      <c r="A6240"/>
      <c r="B6240"/>
      <c r="C6240"/>
      <c r="D6240"/>
      <c r="E6240"/>
      <c r="F6240"/>
      <c r="G6240"/>
      <c r="H6240"/>
      <c r="I6240"/>
      <c r="J6240"/>
      <c r="K6240"/>
    </row>
    <row r="6241" spans="1:11" ht="15">
      <c r="A6241"/>
      <c r="B6241"/>
      <c r="C6241"/>
      <c r="D6241"/>
      <c r="E6241"/>
      <c r="F6241"/>
      <c r="G6241"/>
      <c r="H6241"/>
      <c r="I6241"/>
      <c r="J6241"/>
      <c r="K6241"/>
    </row>
    <row r="6242" spans="1:11" ht="15">
      <c r="A6242"/>
      <c r="B6242"/>
      <c r="C6242"/>
      <c r="D6242"/>
      <c r="E6242"/>
      <c r="F6242"/>
      <c r="G6242"/>
      <c r="H6242"/>
      <c r="I6242"/>
      <c r="J6242"/>
      <c r="K6242"/>
    </row>
    <row r="6243" spans="1:11" ht="15">
      <c r="A6243"/>
      <c r="B6243"/>
      <c r="C6243"/>
      <c r="D6243"/>
      <c r="E6243"/>
      <c r="F6243"/>
      <c r="G6243"/>
      <c r="H6243"/>
      <c r="I6243"/>
      <c r="J6243"/>
      <c r="K6243"/>
    </row>
    <row r="6244" spans="1:11" ht="15">
      <c r="A6244"/>
      <c r="B6244"/>
      <c r="C6244"/>
      <c r="D6244"/>
      <c r="E6244"/>
      <c r="F6244"/>
      <c r="G6244"/>
      <c r="H6244"/>
      <c r="I6244"/>
      <c r="J6244"/>
      <c r="K6244"/>
    </row>
    <row r="6245" spans="1:11" ht="15">
      <c r="A6245"/>
      <c r="B6245"/>
      <c r="C6245"/>
      <c r="D6245"/>
      <c r="E6245"/>
      <c r="F6245"/>
      <c r="G6245"/>
      <c r="H6245"/>
      <c r="I6245"/>
      <c r="J6245"/>
      <c r="K6245"/>
    </row>
    <row r="6246" spans="1:11" ht="15">
      <c r="A6246"/>
      <c r="B6246"/>
      <c r="C6246"/>
      <c r="D6246"/>
      <c r="E6246"/>
      <c r="F6246"/>
      <c r="G6246"/>
      <c r="H6246"/>
      <c r="I6246"/>
      <c r="J6246"/>
      <c r="K6246"/>
    </row>
    <row r="6247" spans="1:11" ht="15">
      <c r="A6247"/>
      <c r="B6247"/>
      <c r="C6247"/>
      <c r="D6247"/>
      <c r="E6247"/>
      <c r="F6247"/>
      <c r="G6247"/>
      <c r="H6247"/>
      <c r="I6247"/>
      <c r="J6247"/>
      <c r="K6247"/>
    </row>
    <row r="6248" spans="1:11" ht="15">
      <c r="A6248"/>
      <c r="B6248"/>
      <c r="C6248"/>
      <c r="D6248"/>
      <c r="E6248"/>
      <c r="F6248"/>
      <c r="G6248"/>
      <c r="H6248"/>
      <c r="I6248"/>
      <c r="J6248"/>
      <c r="K6248"/>
    </row>
    <row r="6249" spans="1:11" ht="15">
      <c r="A6249"/>
      <c r="B6249"/>
      <c r="C6249"/>
      <c r="D6249"/>
      <c r="E6249"/>
      <c r="F6249"/>
      <c r="G6249"/>
      <c r="H6249"/>
      <c r="I6249"/>
      <c r="J6249"/>
      <c r="K6249"/>
    </row>
    <row r="6250" spans="1:11" ht="15">
      <c r="A6250"/>
      <c r="B6250"/>
      <c r="C6250"/>
      <c r="D6250"/>
      <c r="E6250"/>
      <c r="F6250"/>
      <c r="G6250"/>
      <c r="H6250"/>
      <c r="I6250"/>
      <c r="J6250"/>
      <c r="K6250"/>
    </row>
    <row r="6251" spans="1:11" ht="15">
      <c r="A6251"/>
      <c r="B6251"/>
      <c r="C6251"/>
      <c r="D6251"/>
      <c r="E6251"/>
      <c r="F6251"/>
      <c r="G6251"/>
      <c r="H6251"/>
      <c r="I6251"/>
      <c r="J6251"/>
      <c r="K6251"/>
    </row>
    <row r="6252" spans="1:11" ht="15">
      <c r="A6252"/>
      <c r="B6252"/>
      <c r="C6252"/>
      <c r="D6252"/>
      <c r="E6252"/>
      <c r="F6252"/>
      <c r="G6252"/>
      <c r="H6252"/>
      <c r="I6252"/>
      <c r="J6252"/>
      <c r="K6252"/>
    </row>
    <row r="6253" spans="1:11" ht="15">
      <c r="A6253"/>
      <c r="B6253"/>
      <c r="C6253"/>
      <c r="D6253"/>
      <c r="E6253"/>
      <c r="F6253"/>
      <c r="G6253"/>
      <c r="H6253"/>
      <c r="I6253"/>
      <c r="J6253"/>
      <c r="K6253"/>
    </row>
    <row r="6254" spans="1:11" ht="15">
      <c r="A6254"/>
      <c r="B6254"/>
      <c r="C6254"/>
      <c r="D6254"/>
      <c r="E6254"/>
      <c r="F6254"/>
      <c r="G6254"/>
      <c r="H6254"/>
      <c r="I6254"/>
      <c r="J6254"/>
      <c r="K6254"/>
    </row>
    <row r="6255" spans="1:11" ht="15">
      <c r="A6255"/>
      <c r="B6255"/>
      <c r="C6255"/>
      <c r="D6255"/>
      <c r="E6255"/>
      <c r="F6255"/>
      <c r="G6255"/>
      <c r="H6255"/>
      <c r="I6255"/>
      <c r="J6255"/>
      <c r="K6255"/>
    </row>
    <row r="6256" spans="1:11" ht="15">
      <c r="A6256"/>
      <c r="B6256"/>
      <c r="C6256"/>
      <c r="D6256"/>
      <c r="E6256"/>
      <c r="F6256"/>
      <c r="G6256"/>
      <c r="H6256"/>
      <c r="I6256"/>
      <c r="J6256"/>
      <c r="K6256"/>
    </row>
    <row r="6257" spans="1:11" ht="15">
      <c r="A6257"/>
      <c r="B6257"/>
      <c r="C6257"/>
      <c r="D6257"/>
      <c r="E6257"/>
      <c r="F6257"/>
      <c r="G6257"/>
      <c r="H6257"/>
      <c r="I6257"/>
      <c r="J6257"/>
      <c r="K6257"/>
    </row>
    <row r="6258" spans="1:11" ht="15">
      <c r="A6258"/>
      <c r="B6258"/>
      <c r="C6258"/>
      <c r="D6258"/>
      <c r="E6258"/>
      <c r="F6258"/>
      <c r="G6258"/>
      <c r="H6258"/>
      <c r="I6258"/>
      <c r="J6258"/>
      <c r="K6258"/>
    </row>
    <row r="6259" spans="1:11" ht="15">
      <c r="A6259"/>
      <c r="B6259"/>
      <c r="C6259"/>
      <c r="D6259"/>
      <c r="E6259"/>
      <c r="F6259"/>
      <c r="G6259"/>
      <c r="H6259"/>
      <c r="I6259"/>
      <c r="J6259"/>
      <c r="K6259"/>
    </row>
    <row r="6260" spans="1:11" ht="15">
      <c r="A6260"/>
      <c r="B6260"/>
      <c r="C6260"/>
      <c r="D6260"/>
      <c r="E6260"/>
      <c r="F6260"/>
      <c r="G6260"/>
      <c r="H6260"/>
      <c r="I6260"/>
      <c r="J6260"/>
      <c r="K6260"/>
    </row>
    <row r="6261" spans="1:11" ht="15">
      <c r="A6261"/>
      <c r="B6261"/>
      <c r="C6261"/>
      <c r="D6261"/>
      <c r="E6261"/>
      <c r="F6261"/>
      <c r="G6261"/>
      <c r="H6261"/>
      <c r="I6261"/>
      <c r="J6261"/>
      <c r="K6261"/>
    </row>
    <row r="6262" spans="1:11" ht="15">
      <c r="A6262"/>
      <c r="B6262"/>
      <c r="C6262"/>
      <c r="D6262"/>
      <c r="E6262"/>
      <c r="F6262"/>
      <c r="G6262"/>
      <c r="H6262"/>
      <c r="I6262"/>
      <c r="J6262"/>
      <c r="K6262"/>
    </row>
    <row r="6263" spans="1:11" ht="15">
      <c r="A6263"/>
      <c r="B6263"/>
      <c r="C6263"/>
      <c r="D6263"/>
      <c r="E6263"/>
      <c r="F6263"/>
      <c r="G6263"/>
      <c r="H6263"/>
      <c r="I6263"/>
      <c r="J6263"/>
      <c r="K6263"/>
    </row>
    <row r="6264" spans="1:11" ht="15">
      <c r="A6264"/>
      <c r="B6264"/>
      <c r="C6264"/>
      <c r="D6264"/>
      <c r="E6264"/>
      <c r="F6264"/>
      <c r="G6264"/>
      <c r="H6264"/>
      <c r="I6264"/>
      <c r="J6264"/>
      <c r="K6264"/>
    </row>
    <row r="6265" spans="1:11" ht="15">
      <c r="A6265"/>
      <c r="B6265"/>
      <c r="C6265"/>
      <c r="D6265"/>
      <c r="E6265"/>
      <c r="F6265"/>
      <c r="G6265"/>
      <c r="H6265"/>
      <c r="I6265"/>
      <c r="J6265"/>
      <c r="K6265"/>
    </row>
    <row r="6266" spans="1:11" ht="15">
      <c r="A6266"/>
      <c r="B6266"/>
      <c r="C6266"/>
      <c r="D6266"/>
      <c r="E6266"/>
      <c r="F6266"/>
      <c r="G6266"/>
      <c r="H6266"/>
      <c r="I6266"/>
      <c r="J6266"/>
      <c r="K6266"/>
    </row>
    <row r="6267" spans="1:11" ht="15">
      <c r="A6267"/>
      <c r="B6267"/>
      <c r="C6267"/>
      <c r="D6267"/>
      <c r="E6267"/>
      <c r="F6267"/>
      <c r="G6267"/>
      <c r="H6267"/>
      <c r="I6267"/>
      <c r="J6267"/>
      <c r="K6267"/>
    </row>
    <row r="6268" spans="1:11" ht="15">
      <c r="A6268"/>
      <c r="B6268"/>
      <c r="C6268"/>
      <c r="D6268"/>
      <c r="E6268"/>
      <c r="F6268"/>
      <c r="G6268"/>
      <c r="H6268"/>
      <c r="I6268"/>
      <c r="J6268"/>
      <c r="K6268"/>
    </row>
    <row r="6269" spans="1:11" ht="15">
      <c r="A6269"/>
      <c r="B6269"/>
      <c r="C6269"/>
      <c r="D6269"/>
      <c r="E6269"/>
      <c r="F6269"/>
      <c r="G6269"/>
      <c r="H6269"/>
      <c r="I6269"/>
      <c r="J6269"/>
      <c r="K6269"/>
    </row>
    <row r="6270" spans="1:11" ht="15">
      <c r="A6270"/>
      <c r="B6270"/>
      <c r="C6270"/>
      <c r="D6270"/>
      <c r="E6270"/>
      <c r="F6270"/>
      <c r="G6270"/>
      <c r="H6270"/>
      <c r="I6270"/>
      <c r="J6270"/>
      <c r="K6270"/>
    </row>
    <row r="6271" spans="1:11" ht="15">
      <c r="A6271"/>
      <c r="B6271"/>
      <c r="C6271"/>
      <c r="D6271"/>
      <c r="E6271"/>
      <c r="F6271"/>
      <c r="G6271"/>
      <c r="H6271"/>
      <c r="I6271"/>
      <c r="J6271"/>
      <c r="K6271"/>
    </row>
    <row r="6272" spans="1:11" ht="15">
      <c r="A6272"/>
      <c r="B6272"/>
      <c r="C6272"/>
      <c r="D6272"/>
      <c r="E6272"/>
      <c r="F6272"/>
      <c r="G6272"/>
      <c r="H6272"/>
      <c r="I6272"/>
      <c r="J6272"/>
      <c r="K6272"/>
    </row>
    <row r="6273" spans="1:11" ht="15">
      <c r="A6273"/>
      <c r="B6273"/>
      <c r="C6273"/>
      <c r="D6273"/>
      <c r="E6273"/>
      <c r="F6273"/>
      <c r="G6273"/>
      <c r="H6273"/>
      <c r="I6273"/>
      <c r="J6273"/>
      <c r="K6273"/>
    </row>
    <row r="6274" spans="1:11" ht="15">
      <c r="A6274"/>
      <c r="B6274"/>
      <c r="C6274"/>
      <c r="D6274"/>
      <c r="E6274"/>
      <c r="F6274"/>
      <c r="G6274"/>
      <c r="H6274"/>
      <c r="I6274"/>
      <c r="J6274"/>
      <c r="K6274"/>
    </row>
    <row r="6275" spans="1:11" ht="15">
      <c r="A6275"/>
      <c r="B6275"/>
      <c r="C6275"/>
      <c r="D6275"/>
      <c r="E6275"/>
      <c r="F6275"/>
      <c r="G6275"/>
      <c r="H6275"/>
      <c r="I6275"/>
      <c r="J6275"/>
      <c r="K6275"/>
    </row>
    <row r="6276" spans="1:11" ht="15">
      <c r="A6276"/>
      <c r="B6276"/>
      <c r="C6276"/>
      <c r="D6276"/>
      <c r="E6276"/>
      <c r="F6276"/>
      <c r="G6276"/>
      <c r="H6276"/>
      <c r="I6276"/>
      <c r="J6276"/>
      <c r="K6276"/>
    </row>
    <row r="6277" spans="1:11" ht="15">
      <c r="A6277"/>
      <c r="B6277"/>
      <c r="C6277"/>
      <c r="D6277"/>
      <c r="E6277"/>
      <c r="F6277"/>
      <c r="G6277"/>
      <c r="H6277"/>
      <c r="I6277"/>
      <c r="J6277"/>
      <c r="K6277"/>
    </row>
    <row r="6278" spans="1:11" ht="15">
      <c r="A6278"/>
      <c r="B6278"/>
      <c r="C6278"/>
      <c r="D6278"/>
      <c r="E6278"/>
      <c r="F6278"/>
      <c r="G6278"/>
      <c r="H6278"/>
      <c r="I6278"/>
      <c r="J6278"/>
      <c r="K6278"/>
    </row>
    <row r="6279" spans="1:11" ht="15">
      <c r="A6279"/>
      <c r="B6279"/>
      <c r="C6279"/>
      <c r="D6279"/>
      <c r="E6279"/>
      <c r="F6279"/>
      <c r="G6279"/>
      <c r="H6279"/>
      <c r="I6279"/>
      <c r="J6279"/>
      <c r="K6279"/>
    </row>
    <row r="6280" spans="1:11" ht="15">
      <c r="A6280"/>
      <c r="B6280"/>
      <c r="C6280"/>
      <c r="D6280"/>
      <c r="E6280"/>
      <c r="F6280"/>
      <c r="G6280"/>
      <c r="H6280"/>
      <c r="I6280"/>
      <c r="J6280"/>
      <c r="K6280"/>
    </row>
    <row r="6281" spans="1:11" ht="15">
      <c r="A6281"/>
      <c r="B6281"/>
      <c r="C6281"/>
      <c r="D6281"/>
      <c r="E6281"/>
      <c r="F6281"/>
      <c r="G6281"/>
      <c r="H6281"/>
      <c r="I6281"/>
      <c r="J6281"/>
      <c r="K6281"/>
    </row>
    <row r="6282" spans="1:11" ht="15">
      <c r="A6282"/>
      <c r="B6282"/>
      <c r="C6282"/>
      <c r="D6282"/>
      <c r="E6282"/>
      <c r="F6282"/>
      <c r="G6282"/>
      <c r="H6282"/>
      <c r="I6282"/>
      <c r="J6282"/>
      <c r="K6282"/>
    </row>
    <row r="6283" spans="1:11" ht="15">
      <c r="A6283"/>
      <c r="B6283"/>
      <c r="C6283"/>
      <c r="D6283"/>
      <c r="E6283"/>
      <c r="F6283"/>
      <c r="G6283"/>
      <c r="H6283"/>
      <c r="I6283"/>
      <c r="J6283"/>
      <c r="K6283"/>
    </row>
    <row r="6284" spans="1:11" ht="15">
      <c r="A6284"/>
      <c r="B6284"/>
      <c r="C6284"/>
      <c r="D6284"/>
      <c r="E6284"/>
      <c r="F6284"/>
      <c r="G6284"/>
      <c r="H6284"/>
      <c r="I6284"/>
      <c r="J6284"/>
      <c r="K6284"/>
    </row>
    <row r="6285" spans="1:11" ht="15">
      <c r="A6285"/>
      <c r="B6285"/>
      <c r="C6285"/>
      <c r="D6285"/>
      <c r="E6285"/>
      <c r="F6285"/>
      <c r="G6285"/>
      <c r="H6285"/>
      <c r="I6285"/>
      <c r="J6285"/>
      <c r="K6285"/>
    </row>
    <row r="6286" spans="1:11" ht="15">
      <c r="A6286"/>
      <c r="B6286"/>
      <c r="C6286"/>
      <c r="D6286"/>
      <c r="E6286"/>
      <c r="F6286"/>
      <c r="G6286"/>
      <c r="H6286"/>
      <c r="I6286"/>
      <c r="J6286"/>
      <c r="K6286"/>
    </row>
    <row r="6287" spans="1:11" ht="15">
      <c r="A6287"/>
      <c r="B6287"/>
      <c r="C6287"/>
      <c r="D6287"/>
      <c r="E6287"/>
      <c r="F6287"/>
      <c r="G6287"/>
      <c r="H6287"/>
      <c r="I6287"/>
      <c r="J6287"/>
      <c r="K6287"/>
    </row>
    <row r="6288" spans="1:11" ht="15">
      <c r="A6288"/>
      <c r="B6288"/>
      <c r="C6288"/>
      <c r="D6288"/>
      <c r="E6288"/>
      <c r="F6288"/>
      <c r="G6288"/>
      <c r="H6288"/>
      <c r="I6288"/>
      <c r="J6288"/>
      <c r="K6288"/>
    </row>
    <row r="6289" spans="1:11" ht="15">
      <c r="A6289"/>
      <c r="B6289"/>
      <c r="C6289"/>
      <c r="D6289"/>
      <c r="E6289"/>
      <c r="F6289"/>
      <c r="G6289"/>
      <c r="H6289"/>
      <c r="I6289"/>
      <c r="J6289"/>
      <c r="K6289"/>
    </row>
    <row r="6290" spans="1:11" ht="15">
      <c r="A6290"/>
      <c r="B6290"/>
      <c r="C6290"/>
      <c r="D6290"/>
      <c r="E6290"/>
      <c r="F6290"/>
      <c r="G6290"/>
      <c r="H6290"/>
      <c r="I6290"/>
      <c r="J6290"/>
      <c r="K6290"/>
    </row>
    <row r="6291" spans="1:11" ht="15">
      <c r="A6291"/>
      <c r="B6291"/>
      <c r="C6291"/>
      <c r="D6291"/>
      <c r="E6291"/>
      <c r="F6291"/>
      <c r="G6291"/>
      <c r="H6291"/>
      <c r="I6291"/>
      <c r="J6291"/>
      <c r="K6291"/>
    </row>
    <row r="6292" spans="1:11" ht="15">
      <c r="A6292"/>
      <c r="B6292"/>
      <c r="C6292"/>
      <c r="D6292"/>
      <c r="E6292"/>
      <c r="F6292"/>
      <c r="G6292"/>
      <c r="H6292"/>
      <c r="I6292"/>
      <c r="J6292"/>
      <c r="K6292"/>
    </row>
    <row r="6293" spans="1:11" ht="15">
      <c r="A6293"/>
      <c r="B6293"/>
      <c r="C6293"/>
      <c r="D6293"/>
      <c r="E6293"/>
      <c r="F6293"/>
      <c r="G6293"/>
      <c r="H6293"/>
      <c r="I6293"/>
      <c r="J6293"/>
      <c r="K6293"/>
    </row>
    <row r="6294" spans="1:11" ht="15">
      <c r="A6294"/>
      <c r="B6294"/>
      <c r="C6294"/>
      <c r="D6294"/>
      <c r="E6294"/>
      <c r="F6294"/>
      <c r="G6294"/>
      <c r="H6294"/>
      <c r="I6294"/>
      <c r="J6294"/>
      <c r="K6294"/>
    </row>
    <row r="6295" spans="1:11" ht="15">
      <c r="A6295"/>
      <c r="B6295"/>
      <c r="C6295"/>
      <c r="D6295"/>
      <c r="E6295"/>
      <c r="F6295"/>
      <c r="G6295"/>
      <c r="H6295"/>
      <c r="I6295"/>
      <c r="J6295"/>
      <c r="K6295"/>
    </row>
    <row r="6296" spans="1:11" ht="15">
      <c r="A6296"/>
      <c r="B6296"/>
      <c r="C6296"/>
      <c r="D6296"/>
      <c r="E6296"/>
      <c r="F6296"/>
      <c r="G6296"/>
      <c r="H6296"/>
      <c r="I6296"/>
      <c r="J6296"/>
      <c r="K6296"/>
    </row>
    <row r="6297" spans="1:11" ht="15">
      <c r="A6297"/>
      <c r="B6297"/>
      <c r="C6297"/>
      <c r="D6297"/>
      <c r="E6297"/>
      <c r="F6297"/>
      <c r="G6297"/>
      <c r="H6297"/>
      <c r="I6297"/>
      <c r="J6297"/>
      <c r="K6297"/>
    </row>
    <row r="6298" spans="1:11" ht="15">
      <c r="A6298"/>
      <c r="B6298"/>
      <c r="C6298"/>
      <c r="D6298"/>
      <c r="E6298"/>
      <c r="F6298"/>
      <c r="G6298"/>
      <c r="H6298"/>
      <c r="I6298"/>
      <c r="J6298"/>
      <c r="K6298"/>
    </row>
    <row r="6299" spans="1:11" ht="15">
      <c r="A6299"/>
      <c r="B6299"/>
      <c r="C6299"/>
      <c r="D6299"/>
      <c r="E6299"/>
      <c r="F6299"/>
      <c r="G6299"/>
      <c r="H6299"/>
      <c r="I6299"/>
      <c r="J6299"/>
      <c r="K6299"/>
    </row>
    <row r="6300" spans="1:11" ht="15">
      <c r="A6300"/>
      <c r="B6300"/>
      <c r="C6300"/>
      <c r="D6300"/>
      <c r="E6300"/>
      <c r="F6300"/>
      <c r="G6300"/>
      <c r="H6300"/>
      <c r="I6300"/>
      <c r="J6300"/>
      <c r="K6300"/>
    </row>
    <row r="6301" spans="1:11" ht="15">
      <c r="A6301"/>
      <c r="B6301"/>
      <c r="C6301"/>
      <c r="D6301"/>
      <c r="E6301"/>
      <c r="F6301"/>
      <c r="G6301"/>
      <c r="H6301"/>
      <c r="I6301"/>
      <c r="J6301"/>
      <c r="K6301"/>
    </row>
    <row r="6302" spans="1:11" ht="15">
      <c r="A6302"/>
      <c r="B6302"/>
      <c r="C6302"/>
      <c r="D6302"/>
      <c r="E6302"/>
      <c r="F6302"/>
      <c r="G6302"/>
      <c r="H6302"/>
      <c r="I6302"/>
      <c r="J6302"/>
      <c r="K6302"/>
    </row>
    <row r="6303" spans="1:11" ht="15">
      <c r="A6303"/>
      <c r="B6303"/>
      <c r="C6303"/>
      <c r="D6303"/>
      <c r="E6303"/>
      <c r="F6303"/>
      <c r="G6303"/>
      <c r="H6303"/>
      <c r="I6303"/>
      <c r="J6303"/>
      <c r="K6303"/>
    </row>
    <row r="6304" spans="1:11" ht="15">
      <c r="A6304"/>
      <c r="B6304"/>
      <c r="C6304"/>
      <c r="D6304"/>
      <c r="E6304"/>
      <c r="F6304"/>
      <c r="G6304"/>
      <c r="H6304"/>
      <c r="I6304"/>
      <c r="J6304"/>
      <c r="K6304"/>
    </row>
    <row r="6305" spans="1:11" ht="15">
      <c r="A6305"/>
      <c r="B6305"/>
      <c r="C6305"/>
      <c r="D6305"/>
      <c r="E6305"/>
      <c r="F6305"/>
      <c r="G6305"/>
      <c r="H6305"/>
      <c r="I6305"/>
      <c r="J6305"/>
      <c r="K6305"/>
    </row>
    <row r="6306" spans="1:11" ht="15">
      <c r="A6306"/>
      <c r="B6306"/>
      <c r="C6306"/>
      <c r="D6306"/>
      <c r="E6306"/>
      <c r="F6306"/>
      <c r="G6306"/>
      <c r="H6306"/>
      <c r="I6306"/>
      <c r="J6306"/>
      <c r="K6306"/>
    </row>
    <row r="6307" spans="1:11" ht="15">
      <c r="A6307"/>
      <c r="B6307"/>
      <c r="C6307"/>
      <c r="D6307"/>
      <c r="E6307"/>
      <c r="F6307"/>
      <c r="G6307"/>
      <c r="H6307"/>
      <c r="I6307"/>
      <c r="J6307"/>
      <c r="K6307"/>
    </row>
    <row r="6308" spans="1:11" ht="15">
      <c r="A6308"/>
      <c r="B6308"/>
      <c r="C6308"/>
      <c r="D6308"/>
      <c r="E6308"/>
      <c r="F6308"/>
      <c r="G6308"/>
      <c r="H6308"/>
      <c r="I6308"/>
      <c r="J6308"/>
      <c r="K6308"/>
    </row>
    <row r="6309" spans="1:11" ht="15">
      <c r="A6309"/>
      <c r="B6309"/>
      <c r="C6309"/>
      <c r="D6309"/>
      <c r="E6309"/>
      <c r="F6309"/>
      <c r="G6309"/>
      <c r="H6309"/>
      <c r="I6309"/>
      <c r="J6309"/>
      <c r="K6309"/>
    </row>
    <row r="6310" spans="1:11" ht="15">
      <c r="A6310"/>
      <c r="B6310"/>
      <c r="C6310"/>
      <c r="D6310"/>
      <c r="E6310"/>
      <c r="F6310"/>
      <c r="G6310"/>
      <c r="H6310"/>
      <c r="I6310"/>
      <c r="J6310"/>
      <c r="K6310"/>
    </row>
    <row r="6311" spans="1:11" ht="15">
      <c r="A6311"/>
      <c r="B6311"/>
      <c r="C6311"/>
      <c r="D6311"/>
      <c r="E6311"/>
      <c r="F6311"/>
      <c r="G6311"/>
      <c r="H6311"/>
      <c r="I6311"/>
      <c r="J6311"/>
      <c r="K6311"/>
    </row>
    <row r="6312" spans="1:11" ht="15">
      <c r="A6312"/>
      <c r="B6312"/>
      <c r="C6312"/>
      <c r="D6312"/>
      <c r="E6312"/>
      <c r="F6312"/>
      <c r="G6312"/>
      <c r="H6312"/>
      <c r="I6312"/>
      <c r="J6312"/>
      <c r="K6312"/>
    </row>
    <row r="6313" spans="1:11" ht="15">
      <c r="A6313"/>
      <c r="B6313"/>
      <c r="C6313"/>
      <c r="D6313"/>
      <c r="E6313"/>
      <c r="F6313"/>
      <c r="G6313"/>
      <c r="H6313"/>
      <c r="I6313"/>
      <c r="J6313"/>
      <c r="K6313"/>
    </row>
    <row r="6314" spans="1:11" ht="15">
      <c r="A6314"/>
      <c r="B6314"/>
      <c r="C6314"/>
      <c r="D6314"/>
      <c r="E6314"/>
      <c r="F6314"/>
      <c r="G6314"/>
      <c r="H6314"/>
      <c r="I6314"/>
      <c r="J6314"/>
      <c r="K6314"/>
    </row>
    <row r="6315" spans="1:11" ht="15">
      <c r="A6315"/>
      <c r="B6315"/>
      <c r="C6315"/>
      <c r="D6315"/>
      <c r="E6315"/>
      <c r="F6315"/>
      <c r="G6315"/>
      <c r="H6315"/>
      <c r="I6315"/>
      <c r="J6315"/>
      <c r="K6315"/>
    </row>
    <row r="6316" spans="1:11" ht="15">
      <c r="A6316"/>
      <c r="B6316"/>
      <c r="C6316"/>
      <c r="D6316"/>
      <c r="E6316"/>
      <c r="F6316"/>
      <c r="G6316"/>
      <c r="H6316"/>
      <c r="I6316"/>
      <c r="J6316"/>
      <c r="K6316"/>
    </row>
    <row r="6317" spans="1:11" ht="15">
      <c r="A6317"/>
      <c r="B6317"/>
      <c r="C6317"/>
      <c r="D6317"/>
      <c r="E6317"/>
      <c r="F6317"/>
      <c r="G6317"/>
      <c r="H6317"/>
      <c r="I6317"/>
      <c r="J6317"/>
      <c r="K6317"/>
    </row>
    <row r="6318" spans="1:11" ht="15">
      <c r="A6318"/>
      <c r="B6318"/>
      <c r="C6318"/>
      <c r="D6318"/>
      <c r="E6318"/>
      <c r="F6318"/>
      <c r="G6318"/>
      <c r="H6318"/>
      <c r="I6318"/>
      <c r="J6318"/>
      <c r="K6318"/>
    </row>
    <row r="6319" spans="1:11" ht="15">
      <c r="A6319"/>
      <c r="B6319"/>
      <c r="C6319"/>
      <c r="D6319"/>
      <c r="E6319"/>
      <c r="F6319"/>
      <c r="G6319"/>
      <c r="H6319"/>
      <c r="I6319"/>
      <c r="J6319"/>
      <c r="K6319"/>
    </row>
    <row r="6320" spans="1:11" ht="15">
      <c r="A6320"/>
      <c r="B6320"/>
      <c r="C6320"/>
      <c r="D6320"/>
      <c r="E6320"/>
      <c r="F6320"/>
      <c r="G6320"/>
      <c r="H6320"/>
      <c r="I6320"/>
      <c r="J6320"/>
      <c r="K6320"/>
    </row>
    <row r="6321" spans="1:11" ht="15">
      <c r="A6321"/>
      <c r="B6321"/>
      <c r="C6321"/>
      <c r="D6321"/>
      <c r="E6321"/>
      <c r="F6321"/>
      <c r="G6321"/>
      <c r="H6321"/>
      <c r="I6321"/>
      <c r="J6321"/>
      <c r="K6321"/>
    </row>
    <row r="6322" spans="1:11" ht="15">
      <c r="A6322"/>
      <c r="B6322"/>
      <c r="C6322"/>
      <c r="D6322"/>
      <c r="E6322"/>
      <c r="F6322"/>
      <c r="G6322"/>
      <c r="H6322"/>
      <c r="I6322"/>
      <c r="J6322"/>
      <c r="K6322"/>
    </row>
    <row r="6323" spans="1:11" ht="15">
      <c r="A6323"/>
      <c r="B6323"/>
      <c r="C6323"/>
      <c r="D6323"/>
      <c r="E6323"/>
      <c r="F6323"/>
      <c r="G6323"/>
      <c r="H6323"/>
      <c r="I6323"/>
      <c r="J6323"/>
      <c r="K6323"/>
    </row>
    <row r="6324" spans="1:11" ht="15">
      <c r="A6324"/>
      <c r="B6324"/>
      <c r="C6324"/>
      <c r="D6324"/>
      <c r="E6324"/>
      <c r="F6324"/>
      <c r="G6324"/>
      <c r="H6324"/>
      <c r="I6324"/>
      <c r="J6324"/>
      <c r="K6324"/>
    </row>
    <row r="6325" spans="1:11" ht="15">
      <c r="A6325"/>
      <c r="B6325"/>
      <c r="C6325"/>
      <c r="D6325"/>
      <c r="E6325"/>
      <c r="F6325"/>
      <c r="G6325"/>
      <c r="H6325"/>
      <c r="I6325"/>
      <c r="J6325"/>
      <c r="K6325"/>
    </row>
    <row r="6326" spans="1:11" ht="15">
      <c r="A6326"/>
      <c r="B6326"/>
      <c r="C6326"/>
      <c r="D6326"/>
      <c r="E6326"/>
      <c r="F6326"/>
      <c r="G6326"/>
      <c r="H6326"/>
      <c r="I6326"/>
      <c r="J6326"/>
      <c r="K6326"/>
    </row>
    <row r="6327" spans="1:11" ht="15">
      <c r="A6327"/>
      <c r="B6327"/>
      <c r="C6327"/>
      <c r="D6327"/>
      <c r="E6327"/>
      <c r="F6327"/>
      <c r="G6327"/>
      <c r="H6327"/>
      <c r="I6327"/>
      <c r="J6327"/>
      <c r="K6327"/>
    </row>
    <row r="6328" spans="1:11" ht="15">
      <c r="A6328"/>
      <c r="B6328"/>
      <c r="C6328"/>
      <c r="D6328"/>
      <c r="E6328"/>
      <c r="F6328"/>
      <c r="G6328"/>
      <c r="H6328"/>
      <c r="I6328"/>
      <c r="J6328"/>
      <c r="K6328"/>
    </row>
    <row r="6329" spans="1:11" ht="15">
      <c r="A6329"/>
      <c r="B6329"/>
      <c r="C6329"/>
      <c r="D6329"/>
      <c r="E6329"/>
      <c r="F6329"/>
      <c r="G6329"/>
      <c r="H6329"/>
      <c r="I6329"/>
      <c r="J6329"/>
      <c r="K6329"/>
    </row>
    <row r="6330" spans="1:11" ht="15">
      <c r="A6330"/>
      <c r="B6330"/>
      <c r="C6330"/>
      <c r="D6330"/>
      <c r="E6330"/>
      <c r="F6330"/>
      <c r="G6330"/>
      <c r="H6330"/>
      <c r="I6330"/>
      <c r="J6330"/>
      <c r="K6330"/>
    </row>
    <row r="6331" spans="1:11" ht="15">
      <c r="A6331"/>
      <c r="B6331"/>
      <c r="C6331"/>
      <c r="D6331"/>
      <c r="E6331"/>
      <c r="F6331"/>
      <c r="G6331"/>
      <c r="H6331"/>
      <c r="I6331"/>
      <c r="J6331"/>
      <c r="K6331"/>
    </row>
    <row r="6332" spans="1:11" ht="15">
      <c r="A6332"/>
      <c r="B6332"/>
      <c r="C6332"/>
      <c r="D6332"/>
      <c r="E6332"/>
      <c r="F6332"/>
      <c r="G6332"/>
      <c r="H6332"/>
      <c r="I6332"/>
      <c r="J6332"/>
      <c r="K6332"/>
    </row>
    <row r="6333" spans="1:11" ht="15">
      <c r="A6333"/>
      <c r="B6333"/>
      <c r="C6333"/>
      <c r="D6333"/>
      <c r="E6333"/>
      <c r="F6333"/>
      <c r="G6333"/>
      <c r="H6333"/>
      <c r="I6333"/>
      <c r="J6333"/>
      <c r="K6333"/>
    </row>
    <row r="6334" spans="1:11" ht="15">
      <c r="A6334"/>
      <c r="B6334"/>
      <c r="C6334"/>
      <c r="D6334"/>
      <c r="E6334"/>
      <c r="F6334"/>
      <c r="G6334"/>
      <c r="H6334"/>
      <c r="I6334"/>
      <c r="J6334"/>
      <c r="K6334"/>
    </row>
    <row r="6335" spans="1:11" ht="15">
      <c r="A6335"/>
      <c r="B6335"/>
      <c r="C6335"/>
      <c r="D6335"/>
      <c r="E6335"/>
      <c r="F6335"/>
      <c r="G6335"/>
      <c r="H6335"/>
      <c r="I6335"/>
      <c r="J6335"/>
      <c r="K6335"/>
    </row>
    <row r="6336" spans="1:11" ht="15">
      <c r="A6336"/>
      <c r="B6336"/>
      <c r="C6336"/>
      <c r="D6336"/>
      <c r="E6336"/>
      <c r="F6336"/>
      <c r="G6336"/>
      <c r="H6336"/>
      <c r="I6336"/>
      <c r="J6336"/>
      <c r="K6336"/>
    </row>
    <row r="6337" spans="1:11" ht="15">
      <c r="A6337"/>
      <c r="B6337"/>
      <c r="C6337"/>
      <c r="D6337"/>
      <c r="E6337"/>
      <c r="F6337"/>
      <c r="G6337"/>
      <c r="H6337"/>
      <c r="I6337"/>
      <c r="J6337"/>
      <c r="K6337"/>
    </row>
    <row r="6338" spans="1:11" ht="15">
      <c r="A6338"/>
      <c r="B6338"/>
      <c r="C6338"/>
      <c r="D6338"/>
      <c r="E6338"/>
      <c r="F6338"/>
      <c r="G6338"/>
      <c r="H6338"/>
      <c r="I6338"/>
      <c r="J6338"/>
      <c r="K6338"/>
    </row>
    <row r="6339" spans="1:11" ht="15">
      <c r="A6339"/>
      <c r="B6339"/>
      <c r="C6339"/>
      <c r="D6339"/>
      <c r="E6339"/>
      <c r="F6339"/>
      <c r="G6339"/>
      <c r="H6339"/>
      <c r="I6339"/>
      <c r="J6339"/>
      <c r="K6339"/>
    </row>
    <row r="6340" spans="1:11" ht="15">
      <c r="A6340"/>
      <c r="B6340"/>
      <c r="C6340"/>
      <c r="D6340"/>
      <c r="E6340"/>
      <c r="F6340"/>
      <c r="G6340"/>
      <c r="H6340"/>
      <c r="I6340"/>
      <c r="J6340"/>
      <c r="K6340"/>
    </row>
    <row r="6341" spans="1:11" ht="15">
      <c r="A6341"/>
      <c r="B6341"/>
      <c r="C6341"/>
      <c r="D6341"/>
      <c r="E6341"/>
      <c r="F6341"/>
      <c r="G6341"/>
      <c r="H6341"/>
      <c r="I6341"/>
      <c r="J6341"/>
      <c r="K6341"/>
    </row>
    <row r="6342" spans="1:11" ht="15">
      <c r="A6342"/>
      <c r="B6342"/>
      <c r="C6342"/>
      <c r="D6342"/>
      <c r="E6342"/>
      <c r="F6342"/>
      <c r="G6342"/>
      <c r="H6342"/>
      <c r="I6342"/>
      <c r="J6342"/>
      <c r="K6342"/>
    </row>
    <row r="6343" spans="1:11" ht="15">
      <c r="A6343"/>
      <c r="B6343"/>
      <c r="C6343"/>
      <c r="D6343"/>
      <c r="E6343"/>
      <c r="F6343"/>
      <c r="G6343"/>
      <c r="H6343"/>
      <c r="I6343"/>
      <c r="J6343"/>
      <c r="K6343"/>
    </row>
    <row r="6344" spans="1:11" ht="15">
      <c r="A6344"/>
      <c r="B6344"/>
      <c r="C6344"/>
      <c r="D6344"/>
      <c r="E6344"/>
      <c r="F6344"/>
      <c r="G6344"/>
      <c r="H6344"/>
      <c r="I6344"/>
      <c r="J6344"/>
      <c r="K6344"/>
    </row>
    <row r="6345" spans="1:11" ht="15">
      <c r="A6345"/>
      <c r="B6345"/>
      <c r="C6345"/>
      <c r="D6345"/>
      <c r="E6345"/>
      <c r="F6345"/>
      <c r="G6345"/>
      <c r="H6345"/>
      <c r="I6345"/>
      <c r="J6345"/>
      <c r="K6345"/>
    </row>
    <row r="6346" spans="1:11" ht="15">
      <c r="A6346"/>
      <c r="B6346"/>
      <c r="C6346"/>
      <c r="D6346"/>
      <c r="E6346"/>
      <c r="F6346"/>
      <c r="G6346"/>
      <c r="H6346"/>
      <c r="I6346"/>
      <c r="J6346"/>
      <c r="K6346"/>
    </row>
    <row r="6347" spans="1:11" ht="15">
      <c r="A6347"/>
      <c r="B6347"/>
      <c r="C6347"/>
      <c r="D6347"/>
      <c r="E6347"/>
      <c r="F6347"/>
      <c r="G6347"/>
      <c r="H6347"/>
      <c r="I6347"/>
      <c r="J6347"/>
      <c r="K6347"/>
    </row>
    <row r="6348" spans="1:11" ht="15">
      <c r="A6348"/>
      <c r="B6348"/>
      <c r="C6348"/>
      <c r="D6348"/>
      <c r="E6348"/>
      <c r="F6348"/>
      <c r="G6348"/>
      <c r="H6348"/>
      <c r="I6348"/>
      <c r="J6348"/>
      <c r="K6348"/>
    </row>
    <row r="6349" spans="1:11" ht="15">
      <c r="A6349"/>
      <c r="B6349"/>
      <c r="C6349"/>
      <c r="D6349"/>
      <c r="E6349"/>
      <c r="F6349"/>
      <c r="G6349"/>
      <c r="H6349"/>
      <c r="I6349"/>
      <c r="J6349"/>
      <c r="K6349"/>
    </row>
    <row r="6350" spans="1:11" ht="15">
      <c r="A6350"/>
      <c r="B6350"/>
      <c r="C6350"/>
      <c r="D6350"/>
      <c r="E6350"/>
      <c r="F6350"/>
      <c r="G6350"/>
      <c r="H6350"/>
      <c r="I6350"/>
      <c r="J6350"/>
      <c r="K6350"/>
    </row>
    <row r="6351" spans="1:11" ht="15">
      <c r="A6351"/>
      <c r="B6351"/>
      <c r="C6351"/>
      <c r="D6351"/>
      <c r="E6351"/>
      <c r="F6351"/>
      <c r="G6351"/>
      <c r="H6351"/>
      <c r="I6351"/>
      <c r="J6351"/>
      <c r="K6351"/>
    </row>
    <row r="6352" spans="1:11" ht="15">
      <c r="A6352"/>
      <c r="B6352"/>
      <c r="C6352"/>
      <c r="D6352"/>
      <c r="E6352"/>
      <c r="F6352"/>
      <c r="G6352"/>
      <c r="H6352"/>
      <c r="I6352"/>
      <c r="J6352"/>
      <c r="K6352"/>
    </row>
    <row r="6353" spans="1:11" ht="15">
      <c r="A6353"/>
      <c r="B6353"/>
      <c r="C6353"/>
      <c r="D6353"/>
      <c r="E6353"/>
      <c r="F6353"/>
      <c r="G6353"/>
      <c r="H6353"/>
      <c r="I6353"/>
      <c r="J6353"/>
      <c r="K6353"/>
    </row>
    <row r="6354" spans="1:11" ht="15">
      <c r="A6354"/>
      <c r="B6354"/>
      <c r="C6354"/>
      <c r="D6354"/>
      <c r="E6354"/>
      <c r="F6354"/>
      <c r="G6354"/>
      <c r="H6354"/>
      <c r="I6354"/>
      <c r="J6354"/>
      <c r="K6354"/>
    </row>
    <row r="6355" spans="1:11" ht="15">
      <c r="A6355"/>
      <c r="B6355"/>
      <c r="C6355"/>
      <c r="D6355"/>
      <c r="E6355"/>
      <c r="F6355"/>
      <c r="G6355"/>
      <c r="H6355"/>
      <c r="I6355"/>
      <c r="J6355"/>
      <c r="K6355"/>
    </row>
    <row r="6356" spans="1:11" ht="15">
      <c r="A6356"/>
      <c r="B6356"/>
      <c r="C6356"/>
      <c r="D6356"/>
      <c r="E6356"/>
      <c r="F6356"/>
      <c r="G6356"/>
      <c r="H6356"/>
      <c r="I6356"/>
      <c r="J6356"/>
      <c r="K6356"/>
    </row>
    <row r="6357" spans="1:11" ht="15">
      <c r="A6357"/>
      <c r="B6357"/>
      <c r="C6357"/>
      <c r="D6357"/>
      <c r="E6357"/>
      <c r="F6357"/>
      <c r="G6357"/>
      <c r="H6357"/>
      <c r="I6357"/>
      <c r="J6357"/>
      <c r="K6357"/>
    </row>
    <row r="6358" spans="1:11" ht="15">
      <c r="A6358"/>
      <c r="B6358"/>
      <c r="C6358"/>
      <c r="D6358"/>
      <c r="E6358"/>
      <c r="F6358"/>
      <c r="G6358"/>
      <c r="H6358"/>
      <c r="I6358"/>
      <c r="J6358"/>
      <c r="K6358"/>
    </row>
    <row r="6359" spans="1:11" ht="15">
      <c r="A6359"/>
      <c r="B6359"/>
      <c r="C6359"/>
      <c r="D6359"/>
      <c r="E6359"/>
      <c r="F6359"/>
      <c r="G6359"/>
      <c r="H6359"/>
      <c r="I6359"/>
      <c r="J6359"/>
      <c r="K6359"/>
    </row>
    <row r="6360" spans="1:11" ht="15">
      <c r="A6360"/>
      <c r="B6360"/>
      <c r="C6360"/>
      <c r="D6360"/>
      <c r="E6360"/>
      <c r="F6360"/>
      <c r="G6360"/>
      <c r="H6360"/>
      <c r="I6360"/>
      <c r="J6360"/>
      <c r="K6360"/>
    </row>
    <row r="6361" spans="1:11" ht="15">
      <c r="A6361"/>
      <c r="B6361"/>
      <c r="C6361"/>
      <c r="D6361"/>
      <c r="E6361"/>
      <c r="F6361"/>
      <c r="G6361"/>
      <c r="H6361"/>
      <c r="I6361"/>
      <c r="J6361"/>
      <c r="K6361"/>
    </row>
    <row r="6362" spans="1:11" ht="15">
      <c r="A6362"/>
      <c r="B6362"/>
      <c r="C6362"/>
      <c r="D6362"/>
      <c r="E6362"/>
      <c r="F6362"/>
      <c r="G6362"/>
      <c r="H6362"/>
      <c r="I6362"/>
      <c r="J6362"/>
      <c r="K6362"/>
    </row>
    <row r="6363" spans="1:11" ht="15">
      <c r="A6363"/>
      <c r="B6363"/>
      <c r="C6363"/>
      <c r="D6363"/>
      <c r="E6363"/>
      <c r="F6363"/>
      <c r="G6363"/>
      <c r="H6363"/>
      <c r="I6363"/>
      <c r="J6363"/>
      <c r="K6363"/>
    </row>
    <row r="6364" spans="1:11" ht="15">
      <c r="A6364"/>
      <c r="B6364"/>
      <c r="C6364"/>
      <c r="D6364"/>
      <c r="E6364"/>
      <c r="F6364"/>
      <c r="G6364"/>
      <c r="H6364"/>
      <c r="I6364"/>
      <c r="J6364"/>
      <c r="K6364"/>
    </row>
    <row r="6365" spans="1:11" ht="15">
      <c r="A6365"/>
      <c r="B6365"/>
      <c r="C6365"/>
      <c r="D6365"/>
      <c r="E6365"/>
      <c r="F6365"/>
      <c r="G6365"/>
      <c r="H6365"/>
      <c r="I6365"/>
      <c r="J6365"/>
      <c r="K6365"/>
    </row>
    <row r="6366" spans="1:11" ht="15">
      <c r="A6366"/>
      <c r="B6366"/>
      <c r="C6366"/>
      <c r="D6366"/>
      <c r="E6366"/>
      <c r="F6366"/>
      <c r="G6366"/>
      <c r="H6366"/>
      <c r="I6366"/>
      <c r="J6366"/>
      <c r="K6366"/>
    </row>
    <row r="6367" spans="1:11" ht="15">
      <c r="A6367"/>
      <c r="B6367"/>
      <c r="C6367"/>
      <c r="D6367"/>
      <c r="E6367"/>
      <c r="F6367"/>
      <c r="G6367"/>
      <c r="H6367"/>
      <c r="I6367"/>
      <c r="J6367"/>
      <c r="K6367"/>
    </row>
    <row r="6368" spans="1:11" ht="15">
      <c r="A6368"/>
      <c r="B6368"/>
      <c r="C6368"/>
      <c r="D6368"/>
      <c r="E6368"/>
      <c r="F6368"/>
      <c r="G6368"/>
      <c r="H6368"/>
      <c r="I6368"/>
      <c r="J6368"/>
      <c r="K6368"/>
    </row>
    <row r="6369" spans="1:11" ht="15">
      <c r="A6369"/>
      <c r="B6369"/>
      <c r="C6369"/>
      <c r="D6369"/>
      <c r="E6369"/>
      <c r="F6369"/>
      <c r="G6369"/>
      <c r="H6369"/>
      <c r="I6369"/>
      <c r="J6369"/>
      <c r="K6369"/>
    </row>
    <row r="6370" spans="1:11" ht="15">
      <c r="A6370"/>
      <c r="B6370"/>
      <c r="C6370"/>
      <c r="D6370"/>
      <c r="E6370"/>
      <c r="F6370"/>
      <c r="G6370"/>
      <c r="H6370"/>
      <c r="I6370"/>
      <c r="J6370"/>
      <c r="K6370"/>
    </row>
    <row r="6371" spans="1:11" ht="15">
      <c r="A6371"/>
      <c r="B6371"/>
      <c r="C6371"/>
      <c r="D6371"/>
      <c r="E6371"/>
      <c r="F6371"/>
      <c r="G6371"/>
      <c r="H6371"/>
      <c r="I6371"/>
      <c r="J6371"/>
      <c r="K6371"/>
    </row>
    <row r="6372" spans="1:11" ht="15">
      <c r="A6372"/>
      <c r="B6372"/>
      <c r="C6372"/>
      <c r="D6372"/>
      <c r="E6372"/>
      <c r="F6372"/>
      <c r="G6372"/>
      <c r="H6372"/>
      <c r="I6372"/>
      <c r="J6372"/>
      <c r="K6372"/>
    </row>
    <row r="6373" spans="1:11" ht="15">
      <c r="A6373"/>
      <c r="B6373"/>
      <c r="C6373"/>
      <c r="D6373"/>
      <c r="E6373"/>
      <c r="F6373"/>
      <c r="G6373"/>
      <c r="H6373"/>
      <c r="I6373"/>
      <c r="J6373"/>
      <c r="K6373"/>
    </row>
    <row r="6374" spans="1:11" ht="15">
      <c r="A6374"/>
      <c r="B6374"/>
      <c r="C6374"/>
      <c r="D6374"/>
      <c r="E6374"/>
      <c r="F6374"/>
      <c r="G6374"/>
      <c r="H6374"/>
      <c r="I6374"/>
      <c r="J6374"/>
      <c r="K6374"/>
    </row>
    <row r="6375" spans="1:11" ht="15">
      <c r="A6375"/>
      <c r="B6375"/>
      <c r="C6375"/>
      <c r="D6375"/>
      <c r="E6375"/>
      <c r="F6375"/>
      <c r="G6375"/>
      <c r="H6375"/>
      <c r="I6375"/>
      <c r="J6375"/>
      <c r="K6375"/>
    </row>
    <row r="6376" spans="1:11" ht="15">
      <c r="A6376"/>
      <c r="B6376"/>
      <c r="C6376"/>
      <c r="D6376"/>
      <c r="E6376"/>
      <c r="F6376"/>
      <c r="G6376"/>
      <c r="H6376"/>
      <c r="I6376"/>
      <c r="J6376"/>
      <c r="K6376"/>
    </row>
    <row r="6377" spans="1:11" ht="15">
      <c r="A6377"/>
      <c r="B6377"/>
      <c r="C6377"/>
      <c r="D6377"/>
      <c r="E6377"/>
      <c r="F6377"/>
      <c r="G6377"/>
      <c r="H6377"/>
      <c r="I6377"/>
      <c r="J6377"/>
      <c r="K6377"/>
    </row>
    <row r="6378" spans="1:11" ht="15">
      <c r="A6378"/>
      <c r="B6378"/>
      <c r="C6378"/>
      <c r="D6378"/>
      <c r="E6378"/>
      <c r="F6378"/>
      <c r="G6378"/>
      <c r="H6378"/>
      <c r="I6378"/>
      <c r="J6378"/>
      <c r="K6378"/>
    </row>
    <row r="6379" spans="1:11" ht="15">
      <c r="A6379"/>
      <c r="B6379"/>
      <c r="C6379"/>
      <c r="D6379"/>
      <c r="E6379"/>
      <c r="F6379"/>
      <c r="G6379"/>
      <c r="H6379"/>
      <c r="I6379"/>
      <c r="J6379"/>
      <c r="K6379"/>
    </row>
    <row r="6380" spans="1:11" ht="15">
      <c r="A6380"/>
      <c r="B6380"/>
      <c r="C6380"/>
      <c r="D6380"/>
      <c r="E6380"/>
      <c r="F6380"/>
      <c r="G6380"/>
      <c r="H6380"/>
      <c r="I6380"/>
      <c r="J6380"/>
      <c r="K6380"/>
    </row>
    <row r="6381" spans="1:11" ht="15">
      <c r="A6381"/>
      <c r="B6381"/>
      <c r="C6381"/>
      <c r="D6381"/>
      <c r="E6381"/>
      <c r="F6381"/>
      <c r="G6381"/>
      <c r="H6381"/>
      <c r="I6381"/>
      <c r="J6381"/>
      <c r="K6381"/>
    </row>
    <row r="6382" spans="1:11" ht="15">
      <c r="A6382"/>
      <c r="B6382"/>
      <c r="C6382"/>
      <c r="D6382"/>
      <c r="E6382"/>
      <c r="F6382"/>
      <c r="G6382"/>
      <c r="H6382"/>
      <c r="I6382"/>
      <c r="J6382"/>
      <c r="K6382"/>
    </row>
    <row r="6383" spans="1:11" ht="15">
      <c r="A6383"/>
      <c r="B6383"/>
      <c r="C6383"/>
      <c r="D6383"/>
      <c r="E6383"/>
      <c r="F6383"/>
      <c r="G6383"/>
      <c r="H6383"/>
      <c r="I6383"/>
      <c r="J6383"/>
      <c r="K6383"/>
    </row>
    <row r="6384" spans="1:11" ht="15">
      <c r="A6384"/>
      <c r="B6384"/>
      <c r="C6384"/>
      <c r="D6384"/>
      <c r="E6384"/>
      <c r="F6384"/>
      <c r="G6384"/>
      <c r="H6384"/>
      <c r="I6384"/>
      <c r="J6384"/>
      <c r="K6384"/>
    </row>
    <row r="6385" spans="1:11" ht="15">
      <c r="A6385"/>
      <c r="B6385"/>
      <c r="C6385"/>
      <c r="D6385"/>
      <c r="E6385"/>
      <c r="F6385"/>
      <c r="G6385"/>
      <c r="H6385"/>
      <c r="I6385"/>
      <c r="J6385"/>
      <c r="K6385"/>
    </row>
    <row r="6386" spans="1:11" ht="15">
      <c r="A6386"/>
      <c r="B6386"/>
      <c r="C6386"/>
      <c r="D6386"/>
      <c r="E6386"/>
      <c r="F6386"/>
      <c r="G6386"/>
      <c r="H6386"/>
      <c r="I6386"/>
      <c r="J6386"/>
      <c r="K6386"/>
    </row>
    <row r="6387" spans="1:11" ht="15">
      <c r="A6387"/>
      <c r="B6387"/>
      <c r="C6387"/>
      <c r="D6387"/>
      <c r="E6387"/>
      <c r="F6387"/>
      <c r="G6387"/>
      <c r="H6387"/>
      <c r="I6387"/>
      <c r="J6387"/>
      <c r="K6387"/>
    </row>
    <row r="6388" spans="1:11" ht="15">
      <c r="A6388"/>
      <c r="B6388"/>
      <c r="C6388"/>
      <c r="D6388"/>
      <c r="E6388"/>
      <c r="F6388"/>
      <c r="G6388"/>
      <c r="H6388"/>
      <c r="I6388"/>
      <c r="J6388"/>
      <c r="K6388"/>
    </row>
    <row r="6389" spans="1:11" ht="15">
      <c r="A6389"/>
      <c r="B6389"/>
      <c r="C6389"/>
      <c r="D6389"/>
      <c r="E6389"/>
      <c r="F6389"/>
      <c r="G6389"/>
      <c r="H6389"/>
      <c r="I6389"/>
      <c r="J6389"/>
      <c r="K6389"/>
    </row>
    <row r="6390" spans="1:11" ht="15">
      <c r="A6390"/>
      <c r="B6390"/>
      <c r="C6390"/>
      <c r="D6390"/>
      <c r="E6390"/>
      <c r="F6390"/>
      <c r="G6390"/>
      <c r="H6390"/>
      <c r="I6390"/>
      <c r="J6390"/>
      <c r="K6390"/>
    </row>
    <row r="6391" spans="1:11" ht="15">
      <c r="A6391"/>
      <c r="B6391"/>
      <c r="C6391"/>
      <c r="D6391"/>
      <c r="E6391"/>
      <c r="F6391"/>
      <c r="G6391"/>
      <c r="H6391"/>
      <c r="I6391"/>
      <c r="J6391"/>
      <c r="K6391"/>
    </row>
    <row r="6392" spans="1:11" ht="15">
      <c r="A6392"/>
      <c r="B6392"/>
      <c r="C6392"/>
      <c r="D6392"/>
      <c r="E6392"/>
      <c r="F6392"/>
      <c r="G6392"/>
      <c r="H6392"/>
      <c r="I6392"/>
      <c r="J6392"/>
      <c r="K6392"/>
    </row>
    <row r="6393" spans="1:11" ht="15">
      <c r="A6393"/>
      <c r="B6393"/>
      <c r="C6393"/>
      <c r="D6393"/>
      <c r="E6393"/>
      <c r="F6393"/>
      <c r="G6393"/>
      <c r="H6393"/>
      <c r="I6393"/>
      <c r="J6393"/>
      <c r="K6393"/>
    </row>
    <row r="6394" spans="1:11" ht="15">
      <c r="A6394"/>
      <c r="B6394"/>
      <c r="C6394"/>
      <c r="D6394"/>
      <c r="E6394"/>
      <c r="F6394"/>
      <c r="G6394"/>
      <c r="H6394"/>
      <c r="I6394"/>
      <c r="J6394"/>
      <c r="K6394"/>
    </row>
    <row r="6395" spans="1:11" ht="15">
      <c r="A6395"/>
      <c r="B6395"/>
      <c r="C6395"/>
      <c r="D6395"/>
      <c r="E6395"/>
      <c r="F6395"/>
      <c r="G6395"/>
      <c r="H6395"/>
      <c r="I6395"/>
      <c r="J6395"/>
      <c r="K6395"/>
    </row>
    <row r="6396" spans="1:11" ht="15">
      <c r="A6396"/>
      <c r="B6396"/>
      <c r="C6396"/>
      <c r="D6396"/>
      <c r="E6396"/>
      <c r="F6396"/>
      <c r="G6396"/>
      <c r="H6396"/>
      <c r="I6396"/>
      <c r="J6396"/>
      <c r="K6396"/>
    </row>
    <row r="6397" spans="1:11" ht="15">
      <c r="A6397"/>
      <c r="B6397"/>
      <c r="C6397"/>
      <c r="D6397"/>
      <c r="E6397"/>
      <c r="F6397"/>
      <c r="G6397"/>
      <c r="H6397"/>
      <c r="I6397"/>
      <c r="J6397"/>
      <c r="K6397"/>
    </row>
    <row r="6398" spans="1:11" ht="15">
      <c r="A6398"/>
      <c r="B6398"/>
      <c r="C6398"/>
      <c r="D6398"/>
      <c r="E6398"/>
      <c r="F6398"/>
      <c r="G6398"/>
      <c r="H6398"/>
      <c r="I6398"/>
      <c r="J6398"/>
      <c r="K6398"/>
    </row>
    <row r="6399" spans="1:11" ht="15">
      <c r="A6399"/>
      <c r="B6399"/>
      <c r="C6399"/>
      <c r="D6399"/>
      <c r="E6399"/>
      <c r="F6399"/>
      <c r="G6399"/>
      <c r="H6399"/>
      <c r="I6399"/>
      <c r="J6399"/>
      <c r="K6399"/>
    </row>
    <row r="6400" spans="1:11" ht="15">
      <c r="A6400"/>
      <c r="B6400"/>
      <c r="C6400"/>
      <c r="D6400"/>
      <c r="E6400"/>
      <c r="F6400"/>
      <c r="G6400"/>
      <c r="H6400"/>
      <c r="I6400"/>
      <c r="J6400"/>
      <c r="K6400"/>
    </row>
    <row r="6401" spans="1:11" ht="15">
      <c r="A6401"/>
      <c r="B6401"/>
      <c r="C6401"/>
      <c r="D6401"/>
      <c r="E6401"/>
      <c r="F6401"/>
      <c r="G6401"/>
      <c r="H6401"/>
      <c r="I6401"/>
      <c r="J6401"/>
      <c r="K6401"/>
    </row>
    <row r="6402" spans="1:11" ht="15">
      <c r="A6402"/>
      <c r="B6402"/>
      <c r="C6402"/>
      <c r="D6402"/>
      <c r="E6402"/>
      <c r="F6402"/>
      <c r="G6402"/>
      <c r="H6402"/>
      <c r="I6402"/>
      <c r="J6402"/>
      <c r="K6402"/>
    </row>
    <row r="6403" spans="1:11" ht="15">
      <c r="A6403"/>
      <c r="B6403"/>
      <c r="C6403"/>
      <c r="D6403"/>
      <c r="E6403"/>
      <c r="F6403"/>
      <c r="G6403"/>
      <c r="H6403"/>
      <c r="I6403"/>
      <c r="J6403"/>
      <c r="K6403"/>
    </row>
    <row r="6404" spans="1:11" ht="15">
      <c r="A6404"/>
      <c r="B6404"/>
      <c r="C6404"/>
      <c r="D6404"/>
      <c r="E6404"/>
      <c r="F6404"/>
      <c r="G6404"/>
      <c r="H6404"/>
      <c r="I6404"/>
      <c r="J6404"/>
      <c r="K6404"/>
    </row>
    <row r="6405" spans="1:11" ht="15">
      <c r="A6405"/>
      <c r="B6405"/>
      <c r="C6405"/>
      <c r="D6405"/>
      <c r="E6405"/>
      <c r="F6405"/>
      <c r="G6405"/>
      <c r="H6405"/>
      <c r="I6405"/>
      <c r="J6405"/>
      <c r="K6405"/>
    </row>
    <row r="6406" spans="1:11" ht="15">
      <c r="A6406"/>
      <c r="B6406"/>
      <c r="C6406"/>
      <c r="D6406"/>
      <c r="E6406"/>
      <c r="F6406"/>
      <c r="G6406"/>
      <c r="H6406"/>
      <c r="I6406"/>
      <c r="J6406"/>
      <c r="K6406"/>
    </row>
    <row r="6407" spans="1:11" ht="15">
      <c r="A6407"/>
      <c r="B6407"/>
      <c r="C6407"/>
      <c r="D6407"/>
      <c r="E6407"/>
      <c r="F6407"/>
      <c r="G6407"/>
      <c r="H6407"/>
      <c r="I6407"/>
      <c r="J6407"/>
      <c r="K6407"/>
    </row>
    <row r="6408" spans="1:11" ht="15">
      <c r="A6408"/>
      <c r="B6408"/>
      <c r="C6408"/>
      <c r="D6408"/>
      <c r="E6408"/>
      <c r="F6408"/>
      <c r="G6408"/>
      <c r="H6408"/>
      <c r="I6408"/>
      <c r="J6408"/>
      <c r="K6408"/>
    </row>
    <row r="6409" spans="1:11" ht="15">
      <c r="A6409"/>
      <c r="B6409"/>
      <c r="C6409"/>
      <c r="D6409"/>
      <c r="E6409"/>
      <c r="F6409"/>
      <c r="G6409"/>
      <c r="H6409"/>
      <c r="I6409"/>
      <c r="J6409"/>
      <c r="K6409"/>
    </row>
    <row r="6410" spans="1:11" ht="15">
      <c r="A6410"/>
      <c r="B6410"/>
      <c r="C6410"/>
      <c r="D6410"/>
      <c r="E6410"/>
      <c r="F6410"/>
      <c r="G6410"/>
      <c r="H6410"/>
      <c r="I6410"/>
      <c r="J6410"/>
      <c r="K6410"/>
    </row>
    <row r="6411" spans="1:11" ht="15">
      <c r="A6411"/>
      <c r="B6411"/>
      <c r="C6411"/>
      <c r="D6411"/>
      <c r="E6411"/>
      <c r="F6411"/>
      <c r="G6411"/>
      <c r="H6411"/>
      <c r="I6411"/>
      <c r="J6411"/>
      <c r="K6411"/>
    </row>
    <row r="6412" spans="1:11" ht="15">
      <c r="A6412"/>
      <c r="B6412"/>
      <c r="C6412"/>
      <c r="D6412"/>
      <c r="E6412"/>
      <c r="F6412"/>
      <c r="G6412"/>
      <c r="H6412"/>
      <c r="I6412"/>
      <c r="J6412"/>
      <c r="K6412"/>
    </row>
    <row r="6413" spans="1:11" ht="15">
      <c r="A6413"/>
      <c r="B6413"/>
      <c r="C6413"/>
      <c r="D6413"/>
      <c r="E6413"/>
      <c r="F6413"/>
      <c r="G6413"/>
      <c r="H6413"/>
      <c r="I6413"/>
      <c r="J6413"/>
      <c r="K6413"/>
    </row>
    <row r="6414" spans="1:11" ht="15">
      <c r="A6414"/>
      <c r="B6414"/>
      <c r="C6414"/>
      <c r="D6414"/>
      <c r="E6414"/>
      <c r="F6414"/>
      <c r="G6414"/>
      <c r="H6414"/>
      <c r="I6414"/>
      <c r="J6414"/>
      <c r="K6414"/>
    </row>
    <row r="6415" spans="1:11" ht="15">
      <c r="A6415"/>
      <c r="B6415"/>
      <c r="C6415"/>
      <c r="D6415"/>
      <c r="E6415"/>
      <c r="F6415"/>
      <c r="G6415"/>
      <c r="H6415"/>
      <c r="I6415"/>
      <c r="J6415"/>
      <c r="K6415"/>
    </row>
    <row r="6416" spans="1:11" ht="15">
      <c r="A6416"/>
      <c r="B6416"/>
      <c r="C6416"/>
      <c r="D6416"/>
      <c r="E6416"/>
      <c r="F6416"/>
      <c r="G6416"/>
      <c r="H6416"/>
      <c r="I6416"/>
      <c r="J6416"/>
      <c r="K6416"/>
    </row>
    <row r="6417" spans="1:11" ht="15">
      <c r="A6417"/>
      <c r="B6417"/>
      <c r="C6417"/>
      <c r="D6417"/>
      <c r="E6417"/>
      <c r="F6417"/>
      <c r="G6417"/>
      <c r="H6417"/>
      <c r="I6417"/>
      <c r="J6417"/>
      <c r="K6417"/>
    </row>
    <row r="6418" spans="1:11" ht="15">
      <c r="A6418"/>
      <c r="B6418"/>
      <c r="C6418"/>
      <c r="D6418"/>
      <c r="E6418"/>
      <c r="F6418"/>
      <c r="G6418"/>
      <c r="H6418"/>
      <c r="I6418"/>
      <c r="J6418"/>
      <c r="K6418"/>
    </row>
    <row r="6419" spans="1:11" ht="15">
      <c r="A6419"/>
      <c r="B6419"/>
      <c r="C6419"/>
      <c r="D6419"/>
      <c r="E6419"/>
      <c r="F6419"/>
      <c r="G6419"/>
      <c r="H6419"/>
      <c r="I6419"/>
      <c r="J6419"/>
      <c r="K6419"/>
    </row>
    <row r="6420" spans="1:11" ht="15">
      <c r="A6420"/>
      <c r="B6420"/>
      <c r="C6420"/>
      <c r="D6420"/>
      <c r="E6420"/>
      <c r="F6420"/>
      <c r="G6420"/>
      <c r="H6420"/>
      <c r="I6420"/>
      <c r="J6420"/>
      <c r="K6420"/>
    </row>
    <row r="6421" spans="1:11" ht="15">
      <c r="A6421"/>
      <c r="B6421"/>
      <c r="C6421"/>
      <c r="D6421"/>
      <c r="E6421"/>
      <c r="F6421"/>
      <c r="G6421"/>
      <c r="H6421"/>
      <c r="I6421"/>
      <c r="J6421"/>
      <c r="K6421"/>
    </row>
    <row r="6422" spans="1:11" ht="15">
      <c r="A6422"/>
      <c r="B6422"/>
      <c r="C6422"/>
      <c r="D6422"/>
      <c r="E6422"/>
      <c r="F6422"/>
      <c r="G6422"/>
      <c r="H6422"/>
      <c r="I6422"/>
      <c r="J6422"/>
      <c r="K6422"/>
    </row>
    <row r="6423" spans="1:11" ht="15">
      <c r="A6423"/>
      <c r="B6423"/>
      <c r="C6423"/>
      <c r="D6423"/>
      <c r="E6423"/>
      <c r="F6423"/>
      <c r="G6423"/>
      <c r="H6423"/>
      <c r="I6423"/>
      <c r="J6423"/>
      <c r="K6423"/>
    </row>
    <row r="6424" spans="1:11" ht="15">
      <c r="A6424"/>
      <c r="B6424"/>
      <c r="C6424"/>
      <c r="D6424"/>
      <c r="E6424"/>
      <c r="F6424"/>
      <c r="G6424"/>
      <c r="H6424"/>
      <c r="I6424"/>
      <c r="J6424"/>
      <c r="K6424"/>
    </row>
    <row r="6425" spans="1:11" ht="15">
      <c r="A6425"/>
      <c r="B6425"/>
      <c r="C6425"/>
      <c r="D6425"/>
      <c r="E6425"/>
      <c r="F6425"/>
      <c r="G6425"/>
      <c r="H6425"/>
      <c r="I6425"/>
      <c r="J6425"/>
      <c r="K6425"/>
    </row>
    <row r="6426" spans="1:11" ht="15">
      <c r="A6426"/>
      <c r="B6426"/>
      <c r="C6426"/>
      <c r="D6426"/>
      <c r="E6426"/>
      <c r="F6426"/>
      <c r="G6426"/>
      <c r="H6426"/>
      <c r="I6426"/>
      <c r="J6426"/>
      <c r="K6426"/>
    </row>
    <row r="6427" spans="1:11" ht="15">
      <c r="A6427"/>
      <c r="B6427"/>
      <c r="C6427"/>
      <c r="D6427"/>
      <c r="E6427"/>
      <c r="F6427"/>
      <c r="G6427"/>
      <c r="H6427"/>
      <c r="I6427"/>
      <c r="J6427"/>
      <c r="K6427"/>
    </row>
    <row r="6428" spans="1:11" ht="15">
      <c r="A6428"/>
      <c r="B6428"/>
      <c r="C6428"/>
      <c r="D6428"/>
      <c r="E6428"/>
      <c r="F6428"/>
      <c r="G6428"/>
      <c r="H6428"/>
      <c r="I6428"/>
      <c r="J6428"/>
      <c r="K6428"/>
    </row>
    <row r="6429" spans="1:11" ht="15">
      <c r="A6429"/>
      <c r="B6429"/>
      <c r="C6429"/>
      <c r="D6429"/>
      <c r="E6429"/>
      <c r="F6429"/>
      <c r="G6429"/>
      <c r="H6429"/>
      <c r="I6429"/>
      <c r="J6429"/>
      <c r="K6429"/>
    </row>
    <row r="6430" spans="1:11" ht="15">
      <c r="A6430"/>
      <c r="B6430"/>
      <c r="C6430"/>
      <c r="D6430"/>
      <c r="E6430"/>
      <c r="F6430"/>
      <c r="G6430"/>
      <c r="H6430"/>
      <c r="I6430"/>
      <c r="J6430"/>
      <c r="K6430"/>
    </row>
    <row r="6431" spans="1:11" ht="15">
      <c r="A6431"/>
      <c r="B6431"/>
      <c r="C6431"/>
      <c r="D6431"/>
      <c r="E6431"/>
      <c r="F6431"/>
      <c r="G6431"/>
      <c r="H6431"/>
      <c r="I6431"/>
      <c r="J6431"/>
      <c r="K6431"/>
    </row>
    <row r="6432" spans="1:11" ht="15">
      <c r="A6432"/>
      <c r="B6432"/>
      <c r="C6432"/>
      <c r="D6432"/>
      <c r="E6432"/>
      <c r="F6432"/>
      <c r="G6432"/>
      <c r="H6432"/>
      <c r="I6432"/>
      <c r="J6432"/>
      <c r="K6432"/>
    </row>
    <row r="6433" spans="1:11" ht="15">
      <c r="A6433"/>
      <c r="B6433"/>
      <c r="C6433"/>
      <c r="D6433"/>
      <c r="E6433"/>
      <c r="F6433"/>
      <c r="G6433"/>
      <c r="H6433"/>
      <c r="I6433"/>
      <c r="J6433"/>
      <c r="K6433"/>
    </row>
    <row r="6434" spans="1:11" ht="15">
      <c r="A6434"/>
      <c r="B6434"/>
      <c r="C6434"/>
      <c r="D6434"/>
      <c r="E6434"/>
      <c r="F6434"/>
      <c r="G6434"/>
      <c r="H6434"/>
      <c r="I6434"/>
      <c r="J6434"/>
      <c r="K6434"/>
    </row>
    <row r="6435" spans="1:11" ht="15">
      <c r="A6435"/>
      <c r="B6435"/>
      <c r="C6435"/>
      <c r="D6435"/>
      <c r="E6435"/>
      <c r="F6435"/>
      <c r="G6435"/>
      <c r="H6435"/>
      <c r="I6435"/>
      <c r="J6435"/>
      <c r="K6435"/>
    </row>
    <row r="6436" spans="1:11" ht="15">
      <c r="A6436"/>
      <c r="B6436"/>
      <c r="C6436"/>
      <c r="D6436"/>
      <c r="E6436"/>
      <c r="F6436"/>
      <c r="G6436"/>
      <c r="H6436"/>
      <c r="I6436"/>
      <c r="J6436"/>
      <c r="K6436"/>
    </row>
    <row r="6437" spans="1:11" ht="15">
      <c r="A6437"/>
      <c r="B6437"/>
      <c r="C6437"/>
      <c r="D6437"/>
      <c r="E6437"/>
      <c r="F6437"/>
      <c r="G6437"/>
      <c r="H6437"/>
      <c r="I6437"/>
      <c r="J6437"/>
      <c r="K6437"/>
    </row>
    <row r="6438" spans="1:11" ht="15">
      <c r="A6438"/>
      <c r="B6438"/>
      <c r="C6438"/>
      <c r="D6438"/>
      <c r="E6438"/>
      <c r="F6438"/>
      <c r="G6438"/>
      <c r="H6438"/>
      <c r="I6438"/>
      <c r="J6438"/>
      <c r="K6438"/>
    </row>
    <row r="6439" spans="1:11" ht="15">
      <c r="A6439"/>
      <c r="B6439"/>
      <c r="C6439"/>
      <c r="D6439"/>
      <c r="E6439"/>
      <c r="F6439"/>
      <c r="G6439"/>
      <c r="H6439"/>
      <c r="I6439"/>
      <c r="J6439"/>
      <c r="K6439"/>
    </row>
    <row r="6440" spans="1:11" ht="15">
      <c r="A6440"/>
      <c r="B6440"/>
      <c r="C6440"/>
      <c r="D6440"/>
      <c r="E6440"/>
      <c r="F6440"/>
      <c r="G6440"/>
      <c r="H6440"/>
      <c r="I6440"/>
      <c r="J6440"/>
      <c r="K6440"/>
    </row>
    <row r="6441" spans="1:11" ht="15">
      <c r="A6441"/>
      <c r="B6441"/>
      <c r="C6441"/>
      <c r="D6441"/>
      <c r="E6441"/>
      <c r="F6441"/>
      <c r="G6441"/>
      <c r="H6441"/>
      <c r="I6441"/>
      <c r="J6441"/>
      <c r="K6441"/>
    </row>
    <row r="6442" spans="1:11" ht="15">
      <c r="A6442"/>
      <c r="B6442"/>
      <c r="C6442"/>
      <c r="D6442"/>
      <c r="E6442"/>
      <c r="F6442"/>
      <c r="G6442"/>
      <c r="H6442"/>
      <c r="I6442"/>
      <c r="J6442"/>
      <c r="K6442"/>
    </row>
    <row r="6443" spans="1:11" ht="15">
      <c r="A6443"/>
      <c r="B6443"/>
      <c r="C6443"/>
      <c r="D6443"/>
      <c r="E6443"/>
      <c r="F6443"/>
      <c r="G6443"/>
      <c r="H6443"/>
      <c r="I6443"/>
      <c r="J6443"/>
      <c r="K6443"/>
    </row>
    <row r="6444" spans="1:11" ht="15">
      <c r="A6444"/>
      <c r="B6444"/>
      <c r="C6444"/>
      <c r="D6444"/>
      <c r="E6444"/>
      <c r="F6444"/>
      <c r="G6444"/>
      <c r="H6444"/>
      <c r="I6444"/>
      <c r="J6444"/>
      <c r="K6444"/>
    </row>
    <row r="6445" spans="1:11" ht="15">
      <c r="A6445"/>
      <c r="B6445"/>
      <c r="C6445"/>
      <c r="D6445"/>
      <c r="E6445"/>
      <c r="F6445"/>
      <c r="G6445"/>
      <c r="H6445"/>
      <c r="I6445"/>
      <c r="J6445"/>
      <c r="K6445"/>
    </row>
    <row r="6446" spans="1:11" ht="15">
      <c r="A6446"/>
      <c r="B6446"/>
      <c r="C6446"/>
      <c r="D6446"/>
      <c r="E6446"/>
      <c r="F6446"/>
      <c r="G6446"/>
      <c r="H6446"/>
      <c r="I6446"/>
      <c r="J6446"/>
      <c r="K6446"/>
    </row>
    <row r="6447" spans="1:11" ht="15">
      <c r="A6447"/>
      <c r="B6447"/>
      <c r="C6447"/>
      <c r="D6447"/>
      <c r="E6447"/>
      <c r="F6447"/>
      <c r="G6447"/>
      <c r="H6447"/>
      <c r="I6447"/>
      <c r="J6447"/>
      <c r="K6447"/>
    </row>
    <row r="6448" spans="1:11" ht="15">
      <c r="A6448"/>
      <c r="B6448"/>
      <c r="C6448"/>
      <c r="D6448"/>
      <c r="E6448"/>
      <c r="F6448"/>
      <c r="G6448"/>
      <c r="H6448"/>
      <c r="I6448"/>
      <c r="J6448"/>
      <c r="K6448"/>
    </row>
    <row r="6449" spans="1:11" ht="15">
      <c r="A6449"/>
      <c r="B6449"/>
      <c r="C6449"/>
      <c r="D6449"/>
      <c r="E6449"/>
      <c r="F6449"/>
      <c r="G6449"/>
      <c r="H6449"/>
      <c r="I6449"/>
      <c r="J6449"/>
      <c r="K6449"/>
    </row>
    <row r="6450" spans="1:11" ht="15">
      <c r="A6450"/>
      <c r="B6450"/>
      <c r="C6450"/>
      <c r="D6450"/>
      <c r="E6450"/>
      <c r="F6450"/>
      <c r="G6450"/>
      <c r="H6450"/>
      <c r="I6450"/>
      <c r="J6450"/>
      <c r="K6450"/>
    </row>
    <row r="6451" spans="1:11" ht="15">
      <c r="A6451"/>
      <c r="B6451"/>
      <c r="C6451"/>
      <c r="D6451"/>
      <c r="E6451"/>
      <c r="F6451"/>
      <c r="G6451"/>
      <c r="H6451"/>
      <c r="I6451"/>
      <c r="J6451"/>
      <c r="K6451"/>
    </row>
    <row r="6452" spans="1:11" ht="15">
      <c r="A6452"/>
      <c r="B6452"/>
      <c r="C6452"/>
      <c r="D6452"/>
      <c r="E6452"/>
      <c r="F6452"/>
      <c r="G6452"/>
      <c r="H6452"/>
      <c r="I6452"/>
      <c r="J6452"/>
      <c r="K6452"/>
    </row>
    <row r="6453" spans="1:11" ht="15">
      <c r="A6453"/>
      <c r="B6453"/>
      <c r="C6453"/>
      <c r="D6453"/>
      <c r="E6453"/>
      <c r="F6453"/>
      <c r="G6453"/>
      <c r="H6453"/>
      <c r="I6453"/>
      <c r="J6453"/>
      <c r="K6453"/>
    </row>
    <row r="6454" spans="1:11" ht="15">
      <c r="A6454"/>
      <c r="B6454"/>
      <c r="C6454"/>
      <c r="D6454"/>
      <c r="E6454"/>
      <c r="F6454"/>
      <c r="G6454"/>
      <c r="H6454"/>
      <c r="I6454"/>
      <c r="J6454"/>
      <c r="K6454"/>
    </row>
    <row r="6455" spans="1:11" ht="15">
      <c r="A6455"/>
      <c r="B6455"/>
      <c r="C6455"/>
      <c r="D6455"/>
      <c r="E6455"/>
      <c r="F6455"/>
      <c r="G6455"/>
      <c r="H6455"/>
      <c r="I6455"/>
      <c r="J6455"/>
      <c r="K6455"/>
    </row>
    <row r="6456" spans="1:11" ht="15">
      <c r="A6456"/>
      <c r="B6456"/>
      <c r="C6456"/>
      <c r="D6456"/>
      <c r="E6456"/>
      <c r="F6456"/>
      <c r="G6456"/>
      <c r="H6456"/>
      <c r="I6456"/>
      <c r="J6456"/>
      <c r="K6456"/>
    </row>
    <row r="6457" spans="1:11" ht="15">
      <c r="A6457"/>
      <c r="B6457"/>
      <c r="C6457"/>
      <c r="D6457"/>
      <c r="E6457"/>
      <c r="F6457"/>
      <c r="G6457"/>
      <c r="H6457"/>
      <c r="I6457"/>
      <c r="J6457"/>
      <c r="K6457"/>
    </row>
    <row r="6458" spans="1:11" ht="15">
      <c r="A6458"/>
      <c r="B6458"/>
      <c r="C6458"/>
      <c r="D6458"/>
      <c r="E6458"/>
      <c r="F6458"/>
      <c r="G6458"/>
      <c r="H6458"/>
      <c r="I6458"/>
      <c r="J6458"/>
      <c r="K6458"/>
    </row>
    <row r="6459" spans="1:11" ht="15">
      <c r="A6459"/>
      <c r="B6459"/>
      <c r="C6459"/>
      <c r="D6459"/>
      <c r="E6459"/>
      <c r="F6459"/>
      <c r="G6459"/>
      <c r="H6459"/>
      <c r="I6459"/>
      <c r="J6459"/>
      <c r="K6459"/>
    </row>
    <row r="6460" spans="1:11" ht="15">
      <c r="A6460"/>
      <c r="B6460"/>
      <c r="C6460"/>
      <c r="D6460"/>
      <c r="E6460"/>
      <c r="F6460"/>
      <c r="G6460"/>
      <c r="H6460"/>
      <c r="I6460"/>
      <c r="J6460"/>
      <c r="K6460"/>
    </row>
    <row r="6461" spans="1:11" ht="15">
      <c r="A6461"/>
      <c r="B6461"/>
      <c r="C6461"/>
      <c r="D6461"/>
      <c r="E6461"/>
      <c r="F6461"/>
      <c r="G6461"/>
      <c r="H6461"/>
      <c r="I6461"/>
      <c r="J6461"/>
      <c r="K6461"/>
    </row>
    <row r="6462" spans="1:11" ht="15">
      <c r="A6462"/>
      <c r="B6462"/>
      <c r="C6462"/>
      <c r="D6462"/>
      <c r="E6462"/>
      <c r="F6462"/>
      <c r="G6462"/>
      <c r="H6462"/>
      <c r="I6462"/>
      <c r="J6462"/>
      <c r="K6462"/>
    </row>
    <row r="6463" spans="1:11" ht="15">
      <c r="A6463"/>
      <c r="B6463"/>
      <c r="C6463"/>
      <c r="D6463"/>
      <c r="E6463"/>
      <c r="F6463"/>
      <c r="G6463"/>
      <c r="H6463"/>
      <c r="I6463"/>
      <c r="J6463"/>
      <c r="K6463"/>
    </row>
    <row r="6464" spans="1:11" ht="15">
      <c r="A6464"/>
      <c r="B6464"/>
      <c r="C6464"/>
      <c r="D6464"/>
      <c r="E6464"/>
      <c r="F6464"/>
      <c r="G6464"/>
      <c r="H6464"/>
      <c r="I6464"/>
      <c r="J6464"/>
      <c r="K6464"/>
    </row>
    <row r="6465" spans="1:11" ht="15">
      <c r="A6465"/>
      <c r="B6465"/>
      <c r="C6465"/>
      <c r="D6465"/>
      <c r="E6465"/>
      <c r="F6465"/>
      <c r="G6465"/>
      <c r="H6465"/>
      <c r="I6465"/>
      <c r="J6465"/>
      <c r="K6465"/>
    </row>
    <row r="6466" spans="1:11" ht="15">
      <c r="A6466"/>
      <c r="B6466"/>
      <c r="C6466"/>
      <c r="D6466"/>
      <c r="E6466"/>
      <c r="F6466"/>
      <c r="G6466"/>
      <c r="H6466"/>
      <c r="I6466"/>
      <c r="J6466"/>
      <c r="K6466"/>
    </row>
    <row r="6467" spans="1:11" ht="15">
      <c r="A6467"/>
      <c r="B6467"/>
      <c r="C6467"/>
      <c r="D6467"/>
      <c r="E6467"/>
      <c r="F6467"/>
      <c r="G6467"/>
      <c r="H6467"/>
      <c r="I6467"/>
      <c r="J6467"/>
      <c r="K6467"/>
    </row>
    <row r="6468" spans="1:11" ht="15">
      <c r="A6468"/>
      <c r="B6468"/>
      <c r="C6468"/>
      <c r="D6468"/>
      <c r="E6468"/>
      <c r="F6468"/>
      <c r="G6468"/>
      <c r="H6468"/>
      <c r="I6468"/>
      <c r="J6468"/>
      <c r="K6468"/>
    </row>
    <row r="6469" spans="1:11" ht="15">
      <c r="A6469"/>
      <c r="B6469"/>
      <c r="C6469"/>
      <c r="D6469"/>
      <c r="E6469"/>
      <c r="F6469"/>
      <c r="G6469"/>
      <c r="H6469"/>
      <c r="I6469"/>
      <c r="J6469"/>
      <c r="K6469"/>
    </row>
    <row r="6470" spans="1:11" ht="15">
      <c r="A6470"/>
      <c r="B6470"/>
      <c r="C6470"/>
      <c r="D6470"/>
      <c r="E6470"/>
      <c r="F6470"/>
      <c r="G6470"/>
      <c r="H6470"/>
      <c r="I6470"/>
      <c r="J6470"/>
      <c r="K6470"/>
    </row>
    <row r="6471" spans="1:11" ht="15">
      <c r="A6471"/>
      <c r="B6471"/>
      <c r="C6471"/>
      <c r="D6471"/>
      <c r="E6471"/>
      <c r="F6471"/>
      <c r="G6471"/>
      <c r="H6471"/>
      <c r="I6471"/>
      <c r="J6471"/>
      <c r="K6471"/>
    </row>
    <row r="6472" spans="1:11" ht="15">
      <c r="A6472"/>
      <c r="B6472"/>
      <c r="C6472"/>
      <c r="D6472"/>
      <c r="E6472"/>
      <c r="F6472"/>
      <c r="G6472"/>
      <c r="H6472"/>
      <c r="I6472"/>
      <c r="J6472"/>
      <c r="K6472"/>
    </row>
    <row r="6473" spans="1:11" ht="15">
      <c r="A6473"/>
      <c r="B6473"/>
      <c r="C6473"/>
      <c r="D6473"/>
      <c r="E6473"/>
      <c r="F6473"/>
      <c r="G6473"/>
      <c r="H6473"/>
      <c r="I6473"/>
      <c r="J6473"/>
      <c r="K6473"/>
    </row>
    <row r="6474" spans="1:11" ht="15">
      <c r="A6474"/>
      <c r="B6474"/>
      <c r="C6474"/>
      <c r="D6474"/>
      <c r="E6474"/>
      <c r="F6474"/>
      <c r="G6474"/>
      <c r="H6474"/>
      <c r="I6474"/>
      <c r="J6474"/>
      <c r="K6474"/>
    </row>
    <row r="6475" spans="1:11" ht="15">
      <c r="A6475"/>
      <c r="B6475"/>
      <c r="C6475"/>
      <c r="D6475"/>
      <c r="E6475"/>
      <c r="F6475"/>
      <c r="G6475"/>
      <c r="H6475"/>
      <c r="I6475"/>
      <c r="J6475"/>
      <c r="K6475"/>
    </row>
    <row r="6476" spans="1:11" ht="15">
      <c r="A6476"/>
      <c r="B6476"/>
      <c r="C6476"/>
      <c r="D6476"/>
      <c r="E6476"/>
      <c r="F6476"/>
      <c r="G6476"/>
      <c r="H6476"/>
      <c r="I6476"/>
      <c r="J6476"/>
      <c r="K6476"/>
    </row>
    <row r="6477" spans="1:11" ht="15">
      <c r="A6477"/>
      <c r="B6477"/>
      <c r="C6477"/>
      <c r="D6477"/>
      <c r="E6477"/>
      <c r="F6477"/>
      <c r="G6477"/>
      <c r="H6477"/>
      <c r="I6477"/>
      <c r="J6477"/>
      <c r="K6477"/>
    </row>
    <row r="6478" spans="1:11" ht="15">
      <c r="A6478"/>
      <c r="B6478"/>
      <c r="C6478"/>
      <c r="D6478"/>
      <c r="E6478"/>
      <c r="F6478"/>
      <c r="G6478"/>
      <c r="H6478"/>
      <c r="I6478"/>
      <c r="J6478"/>
      <c r="K6478"/>
    </row>
    <row r="6479" spans="1:11" ht="15">
      <c r="A6479"/>
      <c r="B6479"/>
      <c r="C6479"/>
      <c r="D6479"/>
      <c r="E6479"/>
      <c r="F6479"/>
      <c r="G6479"/>
      <c r="H6479"/>
      <c r="I6479"/>
      <c r="J6479"/>
      <c r="K6479"/>
    </row>
    <row r="6480" spans="1:11" ht="15">
      <c r="A6480"/>
      <c r="B6480"/>
      <c r="C6480"/>
      <c r="D6480"/>
      <c r="E6480"/>
      <c r="F6480"/>
      <c r="G6480"/>
      <c r="H6480"/>
      <c r="I6480"/>
      <c r="J6480"/>
      <c r="K6480"/>
    </row>
    <row r="6481" spans="1:11" ht="15">
      <c r="A6481"/>
      <c r="B6481"/>
      <c r="C6481"/>
      <c r="D6481"/>
      <c r="E6481"/>
      <c r="F6481"/>
      <c r="G6481"/>
      <c r="H6481"/>
      <c r="I6481"/>
      <c r="J6481"/>
      <c r="K6481"/>
    </row>
    <row r="6482" spans="1:11" ht="15">
      <c r="A6482"/>
      <c r="B6482"/>
      <c r="C6482"/>
      <c r="D6482"/>
      <c r="E6482"/>
      <c r="F6482"/>
      <c r="G6482"/>
      <c r="H6482"/>
      <c r="I6482"/>
      <c r="J6482"/>
      <c r="K6482"/>
    </row>
    <row r="6483" spans="1:11" ht="15">
      <c r="A6483"/>
      <c r="B6483"/>
      <c r="C6483"/>
      <c r="D6483"/>
      <c r="E6483"/>
      <c r="F6483"/>
      <c r="G6483"/>
      <c r="H6483"/>
      <c r="I6483"/>
      <c r="J6483"/>
      <c r="K6483"/>
    </row>
    <row r="6484" spans="1:11" ht="15">
      <c r="A6484"/>
      <c r="B6484"/>
      <c r="C6484"/>
      <c r="D6484"/>
      <c r="E6484"/>
      <c r="F6484"/>
      <c r="G6484"/>
      <c r="H6484"/>
      <c r="I6484"/>
      <c r="J6484"/>
      <c r="K6484"/>
    </row>
    <row r="6485" spans="1:11" ht="15">
      <c r="A6485"/>
      <c r="B6485"/>
      <c r="C6485"/>
      <c r="D6485"/>
      <c r="E6485"/>
      <c r="F6485"/>
      <c r="G6485"/>
      <c r="H6485"/>
      <c r="I6485"/>
      <c r="J6485"/>
      <c r="K6485"/>
    </row>
    <row r="6486" spans="1:11" ht="15">
      <c r="A6486"/>
      <c r="B6486"/>
      <c r="C6486"/>
      <c r="D6486"/>
      <c r="E6486"/>
      <c r="F6486"/>
      <c r="G6486"/>
      <c r="H6486"/>
      <c r="I6486"/>
      <c r="J6486"/>
      <c r="K6486"/>
    </row>
    <row r="6487" spans="1:11" ht="15">
      <c r="A6487"/>
      <c r="B6487"/>
      <c r="C6487"/>
      <c r="D6487"/>
      <c r="E6487"/>
      <c r="F6487"/>
      <c r="G6487"/>
      <c r="H6487"/>
      <c r="I6487"/>
      <c r="J6487"/>
      <c r="K6487"/>
    </row>
    <row r="6488" spans="1:11" ht="15">
      <c r="A6488"/>
      <c r="B6488"/>
      <c r="C6488"/>
      <c r="D6488"/>
      <c r="E6488"/>
      <c r="F6488"/>
      <c r="G6488"/>
      <c r="H6488"/>
      <c r="I6488"/>
      <c r="J6488"/>
      <c r="K6488"/>
    </row>
    <row r="6489" spans="1:11" ht="15">
      <c r="A6489"/>
      <c r="B6489"/>
      <c r="C6489"/>
      <c r="D6489"/>
      <c r="E6489"/>
      <c r="F6489"/>
      <c r="G6489"/>
      <c r="H6489"/>
      <c r="I6489"/>
      <c r="J6489"/>
      <c r="K6489"/>
    </row>
    <row r="6490" spans="1:11" ht="15">
      <c r="A6490"/>
      <c r="B6490"/>
      <c r="C6490"/>
      <c r="D6490"/>
      <c r="E6490"/>
      <c r="F6490"/>
      <c r="G6490"/>
      <c r="H6490"/>
      <c r="I6490"/>
      <c r="J6490"/>
      <c r="K6490"/>
    </row>
    <row r="6491" spans="1:11" ht="15">
      <c r="A6491"/>
      <c r="B6491"/>
      <c r="C6491"/>
      <c r="D6491"/>
      <c r="E6491"/>
      <c r="F6491"/>
      <c r="G6491"/>
      <c r="H6491"/>
      <c r="I6491"/>
      <c r="J6491"/>
      <c r="K6491"/>
    </row>
    <row r="6492" spans="1:11" ht="15">
      <c r="A6492"/>
      <c r="B6492"/>
      <c r="C6492"/>
      <c r="D6492"/>
      <c r="E6492"/>
      <c r="F6492"/>
      <c r="G6492"/>
      <c r="H6492"/>
      <c r="I6492"/>
      <c r="J6492"/>
      <c r="K6492"/>
    </row>
    <row r="6493" spans="1:11" ht="15">
      <c r="A6493"/>
      <c r="B6493"/>
      <c r="C6493"/>
      <c r="D6493"/>
      <c r="E6493"/>
      <c r="F6493"/>
      <c r="G6493"/>
      <c r="H6493"/>
      <c r="I6493"/>
      <c r="J6493"/>
      <c r="K6493"/>
    </row>
    <row r="6494" spans="1:11" ht="15">
      <c r="A6494"/>
      <c r="B6494"/>
      <c r="C6494"/>
      <c r="D6494"/>
      <c r="E6494"/>
      <c r="F6494"/>
      <c r="G6494"/>
      <c r="H6494"/>
      <c r="I6494"/>
      <c r="J6494"/>
      <c r="K6494"/>
    </row>
    <row r="6495" spans="1:11" ht="15">
      <c r="A6495"/>
      <c r="B6495"/>
      <c r="C6495"/>
      <c r="D6495"/>
      <c r="E6495"/>
      <c r="F6495"/>
      <c r="G6495"/>
      <c r="H6495"/>
      <c r="I6495"/>
      <c r="J6495"/>
      <c r="K6495"/>
    </row>
    <row r="6496" spans="1:11" ht="15">
      <c r="A6496"/>
      <c r="B6496"/>
      <c r="C6496"/>
      <c r="D6496"/>
      <c r="E6496"/>
      <c r="F6496"/>
      <c r="G6496"/>
      <c r="H6496"/>
      <c r="I6496"/>
      <c r="J6496"/>
      <c r="K6496"/>
    </row>
    <row r="6497" spans="1:11" ht="15">
      <c r="A6497"/>
      <c r="B6497"/>
      <c r="C6497"/>
      <c r="D6497"/>
      <c r="E6497"/>
      <c r="F6497"/>
      <c r="G6497"/>
      <c r="H6497"/>
      <c r="I6497"/>
      <c r="J6497"/>
      <c r="K6497"/>
    </row>
    <row r="6498" spans="1:11" ht="15">
      <c r="A6498"/>
      <c r="B6498"/>
      <c r="C6498"/>
      <c r="D6498"/>
      <c r="E6498"/>
      <c r="F6498"/>
      <c r="G6498"/>
      <c r="H6498"/>
      <c r="I6498"/>
      <c r="J6498"/>
      <c r="K6498"/>
    </row>
    <row r="6499" spans="1:11" ht="15">
      <c r="A6499"/>
      <c r="B6499"/>
      <c r="C6499"/>
      <c r="D6499"/>
      <c r="E6499"/>
      <c r="F6499"/>
      <c r="G6499"/>
      <c r="H6499"/>
      <c r="I6499"/>
      <c r="J6499"/>
      <c r="K6499"/>
    </row>
    <row r="6500" spans="1:11" ht="15">
      <c r="A6500"/>
      <c r="B6500"/>
      <c r="C6500"/>
      <c r="D6500"/>
      <c r="E6500"/>
      <c r="F6500"/>
      <c r="G6500"/>
      <c r="H6500"/>
      <c r="I6500"/>
      <c r="J6500"/>
      <c r="K6500"/>
    </row>
    <row r="6501" spans="1:11" ht="15">
      <c r="A6501"/>
      <c r="B6501"/>
      <c r="C6501"/>
      <c r="D6501"/>
      <c r="E6501"/>
      <c r="F6501"/>
      <c r="G6501"/>
      <c r="H6501"/>
      <c r="I6501"/>
      <c r="J6501"/>
      <c r="K6501"/>
    </row>
    <row r="6502" spans="1:11" ht="15">
      <c r="A6502"/>
      <c r="B6502"/>
      <c r="C6502"/>
      <c r="D6502"/>
      <c r="E6502"/>
      <c r="F6502"/>
      <c r="G6502"/>
      <c r="H6502"/>
      <c r="I6502"/>
      <c r="J6502"/>
      <c r="K6502"/>
    </row>
    <row r="6503" spans="1:11" ht="15">
      <c r="A6503"/>
      <c r="B6503"/>
      <c r="C6503"/>
      <c r="D6503"/>
      <c r="E6503"/>
      <c r="F6503"/>
      <c r="G6503"/>
      <c r="H6503"/>
      <c r="I6503"/>
      <c r="J6503"/>
      <c r="K6503"/>
    </row>
    <row r="6504" spans="1:11" ht="15">
      <c r="A6504"/>
      <c r="B6504"/>
      <c r="C6504"/>
      <c r="D6504"/>
      <c r="E6504"/>
      <c r="F6504"/>
      <c r="G6504"/>
      <c r="H6504"/>
      <c r="I6504"/>
      <c r="J6504"/>
      <c r="K6504"/>
    </row>
    <row r="6505" spans="1:11" ht="15">
      <c r="A6505"/>
      <c r="B6505"/>
      <c r="C6505"/>
      <c r="D6505"/>
      <c r="E6505"/>
      <c r="F6505"/>
      <c r="G6505"/>
      <c r="H6505"/>
      <c r="I6505"/>
      <c r="J6505"/>
      <c r="K6505"/>
    </row>
    <row r="6506" spans="1:11" ht="15">
      <c r="A6506"/>
      <c r="B6506"/>
      <c r="C6506"/>
      <c r="D6506"/>
      <c r="E6506"/>
      <c r="F6506"/>
      <c r="G6506"/>
      <c r="H6506"/>
      <c r="I6506"/>
      <c r="J6506"/>
      <c r="K6506"/>
    </row>
    <row r="6507" spans="1:11" ht="15">
      <c r="A6507"/>
      <c r="B6507"/>
      <c r="C6507"/>
      <c r="D6507"/>
      <c r="E6507"/>
      <c r="F6507"/>
      <c r="G6507"/>
      <c r="H6507"/>
      <c r="I6507"/>
      <c r="J6507"/>
      <c r="K6507"/>
    </row>
    <row r="6508" spans="1:11" ht="15">
      <c r="A6508"/>
      <c r="B6508"/>
      <c r="C6508"/>
      <c r="D6508"/>
      <c r="E6508"/>
      <c r="F6508"/>
      <c r="G6508"/>
      <c r="H6508"/>
      <c r="I6508"/>
      <c r="J6508"/>
      <c r="K6508"/>
    </row>
    <row r="6509" spans="1:11" ht="15">
      <c r="A6509"/>
      <c r="B6509"/>
      <c r="C6509"/>
      <c r="D6509"/>
      <c r="E6509"/>
      <c r="F6509"/>
      <c r="G6509"/>
      <c r="H6509"/>
      <c r="I6509"/>
      <c r="J6509"/>
      <c r="K6509"/>
    </row>
    <row r="6510" spans="1:11" ht="15">
      <c r="A6510"/>
      <c r="B6510"/>
      <c r="C6510"/>
      <c r="D6510"/>
      <c r="E6510"/>
      <c r="F6510"/>
      <c r="G6510"/>
      <c r="H6510"/>
      <c r="I6510"/>
      <c r="J6510"/>
      <c r="K6510"/>
    </row>
    <row r="6511" spans="1:11" ht="15">
      <c r="A6511"/>
      <c r="B6511"/>
      <c r="C6511"/>
      <c r="D6511"/>
      <c r="E6511"/>
      <c r="F6511"/>
      <c r="G6511"/>
      <c r="H6511"/>
      <c r="I6511"/>
      <c r="J6511"/>
      <c r="K6511"/>
    </row>
    <row r="6512" spans="1:11" ht="15">
      <c r="A6512"/>
      <c r="B6512"/>
      <c r="C6512"/>
      <c r="D6512"/>
      <c r="E6512"/>
      <c r="F6512"/>
      <c r="G6512"/>
      <c r="H6512"/>
      <c r="I6512"/>
      <c r="J6512"/>
      <c r="K6512"/>
    </row>
    <row r="6513" spans="1:11" ht="15">
      <c r="A6513"/>
      <c r="B6513"/>
      <c r="C6513"/>
      <c r="D6513"/>
      <c r="E6513"/>
      <c r="F6513"/>
      <c r="G6513"/>
      <c r="H6513"/>
      <c r="I6513"/>
      <c r="J6513"/>
      <c r="K6513"/>
    </row>
    <row r="6514" spans="1:11" ht="15">
      <c r="A6514"/>
      <c r="B6514"/>
      <c r="C6514"/>
      <c r="D6514"/>
      <c r="E6514"/>
      <c r="F6514"/>
      <c r="G6514"/>
      <c r="H6514"/>
      <c r="I6514"/>
      <c r="J6514"/>
      <c r="K6514"/>
    </row>
    <row r="6515" spans="1:11" ht="15">
      <c r="A6515"/>
      <c r="B6515"/>
      <c r="C6515"/>
      <c r="D6515"/>
      <c r="E6515"/>
      <c r="F6515"/>
      <c r="G6515"/>
      <c r="H6515"/>
      <c r="I6515"/>
      <c r="J6515"/>
      <c r="K6515"/>
    </row>
    <row r="6516" spans="1:11" ht="15">
      <c r="A6516"/>
      <c r="B6516"/>
      <c r="C6516"/>
      <c r="D6516"/>
      <c r="E6516"/>
      <c r="F6516"/>
      <c r="G6516"/>
      <c r="H6516"/>
      <c r="I6516"/>
      <c r="J6516"/>
      <c r="K6516"/>
    </row>
    <row r="6517" spans="1:11" ht="15">
      <c r="A6517"/>
      <c r="B6517"/>
      <c r="C6517"/>
      <c r="D6517"/>
      <c r="E6517"/>
      <c r="F6517"/>
      <c r="G6517"/>
      <c r="H6517"/>
      <c r="I6517"/>
      <c r="J6517"/>
      <c r="K6517"/>
    </row>
    <row r="6518" spans="1:11" ht="15">
      <c r="A6518"/>
      <c r="B6518"/>
      <c r="C6518"/>
      <c r="D6518"/>
      <c r="E6518"/>
      <c r="F6518"/>
      <c r="G6518"/>
      <c r="H6518"/>
      <c r="I6518"/>
      <c r="J6518"/>
      <c r="K6518"/>
    </row>
    <row r="6519" spans="1:11" ht="15">
      <c r="A6519"/>
      <c r="B6519"/>
      <c r="C6519"/>
      <c r="D6519"/>
      <c r="E6519"/>
      <c r="F6519"/>
      <c r="G6519"/>
      <c r="H6519"/>
      <c r="I6519"/>
      <c r="J6519"/>
      <c r="K6519"/>
    </row>
    <row r="6520" spans="1:11" ht="15">
      <c r="A6520"/>
      <c r="B6520"/>
      <c r="C6520"/>
      <c r="D6520"/>
      <c r="E6520"/>
      <c r="F6520"/>
      <c r="G6520"/>
      <c r="H6520"/>
      <c r="I6520"/>
      <c r="J6520"/>
      <c r="K6520"/>
    </row>
    <row r="6521" spans="1:11" ht="15">
      <c r="A6521"/>
      <c r="B6521"/>
      <c r="C6521"/>
      <c r="D6521"/>
      <c r="E6521"/>
      <c r="F6521"/>
      <c r="G6521"/>
      <c r="H6521"/>
      <c r="I6521"/>
      <c r="J6521"/>
      <c r="K6521"/>
    </row>
    <row r="6522" spans="1:11" ht="15">
      <c r="A6522"/>
      <c r="B6522"/>
      <c r="C6522"/>
      <c r="D6522"/>
      <c r="E6522"/>
      <c r="F6522"/>
      <c r="G6522"/>
      <c r="H6522"/>
      <c r="I6522"/>
      <c r="J6522"/>
      <c r="K6522"/>
    </row>
    <row r="6523" spans="1:11" ht="15">
      <c r="A6523"/>
      <c r="B6523"/>
      <c r="C6523"/>
      <c r="D6523"/>
      <c r="E6523"/>
      <c r="F6523"/>
      <c r="G6523"/>
      <c r="H6523"/>
      <c r="I6523"/>
      <c r="J6523"/>
      <c r="K6523"/>
    </row>
    <row r="6524" spans="1:11" ht="15">
      <c r="A6524"/>
      <c r="B6524"/>
      <c r="C6524"/>
      <c r="D6524"/>
      <c r="E6524"/>
      <c r="F6524"/>
      <c r="G6524"/>
      <c r="H6524"/>
      <c r="I6524"/>
      <c r="J6524"/>
      <c r="K6524"/>
    </row>
    <row r="6525" spans="1:11" ht="15">
      <c r="A6525"/>
      <c r="B6525"/>
      <c r="C6525"/>
      <c r="D6525"/>
      <c r="E6525"/>
      <c r="F6525"/>
      <c r="G6525"/>
      <c r="H6525"/>
      <c r="I6525"/>
      <c r="J6525"/>
      <c r="K6525"/>
    </row>
    <row r="6526" spans="1:11" ht="15">
      <c r="A6526"/>
      <c r="B6526"/>
      <c r="C6526"/>
      <c r="D6526"/>
      <c r="E6526"/>
      <c r="F6526"/>
      <c r="G6526"/>
      <c r="H6526"/>
      <c r="I6526"/>
      <c r="J6526"/>
      <c r="K6526"/>
    </row>
    <row r="6527" spans="1:11" ht="15">
      <c r="A6527"/>
      <c r="B6527"/>
      <c r="C6527"/>
      <c r="D6527"/>
      <c r="E6527"/>
      <c r="F6527"/>
      <c r="G6527"/>
      <c r="H6527"/>
      <c r="I6527"/>
      <c r="J6527"/>
      <c r="K6527"/>
    </row>
    <row r="6528" spans="1:11" ht="15">
      <c r="A6528"/>
      <c r="B6528"/>
      <c r="C6528"/>
      <c r="D6528"/>
      <c r="E6528"/>
      <c r="F6528"/>
      <c r="G6528"/>
      <c r="H6528"/>
      <c r="I6528"/>
      <c r="J6528"/>
      <c r="K6528"/>
    </row>
    <row r="6529" spans="1:11" ht="15">
      <c r="A6529"/>
      <c r="B6529"/>
      <c r="C6529"/>
      <c r="D6529"/>
      <c r="E6529"/>
      <c r="F6529"/>
      <c r="G6529"/>
      <c r="H6529"/>
      <c r="I6529"/>
      <c r="J6529"/>
      <c r="K6529"/>
    </row>
    <row r="6530" spans="1:11" ht="15">
      <c r="A6530"/>
      <c r="B6530"/>
      <c r="C6530"/>
      <c r="D6530"/>
      <c r="E6530"/>
      <c r="F6530"/>
      <c r="G6530"/>
      <c r="H6530"/>
      <c r="I6530"/>
      <c r="J6530"/>
      <c r="K6530"/>
    </row>
    <row r="6531" spans="1:11" ht="15">
      <c r="A6531"/>
      <c r="B6531"/>
      <c r="C6531"/>
      <c r="D6531"/>
      <c r="E6531"/>
      <c r="F6531"/>
      <c r="G6531"/>
      <c r="H6531"/>
      <c r="I6531"/>
      <c r="J6531"/>
      <c r="K6531"/>
    </row>
    <row r="6532" spans="1:11" ht="15">
      <c r="A6532"/>
      <c r="B6532"/>
      <c r="C6532"/>
      <c r="D6532"/>
      <c r="E6532"/>
      <c r="F6532"/>
      <c r="G6532"/>
      <c r="H6532"/>
      <c r="I6532"/>
      <c r="J6532"/>
      <c r="K6532"/>
    </row>
    <row r="6533" spans="1:11" ht="15">
      <c r="A6533"/>
      <c r="B6533"/>
      <c r="C6533"/>
      <c r="D6533"/>
      <c r="E6533"/>
      <c r="F6533"/>
      <c r="G6533"/>
      <c r="H6533"/>
      <c r="I6533"/>
      <c r="J6533"/>
      <c r="K6533"/>
    </row>
    <row r="6534" spans="1:11" ht="15">
      <c r="A6534"/>
      <c r="B6534"/>
      <c r="C6534"/>
      <c r="D6534"/>
      <c r="E6534"/>
      <c r="F6534"/>
      <c r="G6534"/>
      <c r="H6534"/>
      <c r="I6534"/>
      <c r="J6534"/>
      <c r="K6534"/>
    </row>
    <row r="6535" spans="1:11" ht="15">
      <c r="A6535"/>
      <c r="B6535"/>
      <c r="C6535"/>
      <c r="D6535"/>
      <c r="E6535"/>
      <c r="F6535"/>
      <c r="G6535"/>
      <c r="H6535"/>
      <c r="I6535"/>
      <c r="J6535"/>
      <c r="K6535"/>
    </row>
    <row r="6536" spans="1:11" ht="15">
      <c r="A6536"/>
      <c r="B6536"/>
      <c r="C6536"/>
      <c r="D6536"/>
      <c r="E6536"/>
      <c r="F6536"/>
      <c r="G6536"/>
      <c r="H6536"/>
      <c r="I6536"/>
      <c r="J6536"/>
      <c r="K6536"/>
    </row>
    <row r="6537" spans="1:11" ht="15">
      <c r="A6537"/>
      <c r="B6537"/>
      <c r="C6537"/>
      <c r="D6537"/>
      <c r="E6537"/>
      <c r="F6537"/>
      <c r="G6537"/>
      <c r="H6537"/>
      <c r="I6537"/>
      <c r="J6537"/>
      <c r="K6537"/>
    </row>
    <row r="6538" spans="1:11" ht="15">
      <c r="A6538"/>
      <c r="B6538"/>
      <c r="C6538"/>
      <c r="D6538"/>
      <c r="E6538"/>
      <c r="F6538"/>
      <c r="G6538"/>
      <c r="H6538"/>
      <c r="I6538"/>
      <c r="J6538"/>
      <c r="K6538"/>
    </row>
    <row r="6539" spans="1:11" ht="15">
      <c r="A6539"/>
      <c r="B6539"/>
      <c r="C6539"/>
      <c r="D6539"/>
      <c r="E6539"/>
      <c r="F6539"/>
      <c r="G6539"/>
      <c r="H6539"/>
      <c r="I6539"/>
      <c r="J6539"/>
      <c r="K6539"/>
    </row>
    <row r="6540" spans="1:11" ht="15">
      <c r="A6540"/>
      <c r="B6540"/>
      <c r="C6540"/>
      <c r="D6540"/>
      <c r="E6540"/>
      <c r="F6540"/>
      <c r="G6540"/>
      <c r="H6540"/>
      <c r="I6540"/>
      <c r="J6540"/>
      <c r="K6540"/>
    </row>
    <row r="6541" spans="1:11" ht="15">
      <c r="A6541"/>
      <c r="B6541"/>
      <c r="C6541"/>
      <c r="D6541"/>
      <c r="E6541"/>
      <c r="F6541"/>
      <c r="G6541"/>
      <c r="H6541"/>
      <c r="I6541"/>
      <c r="J6541"/>
      <c r="K6541"/>
    </row>
    <row r="6542" spans="1:11" ht="15">
      <c r="A6542"/>
      <c r="B6542"/>
      <c r="C6542"/>
      <c r="D6542"/>
      <c r="E6542"/>
      <c r="F6542"/>
      <c r="G6542"/>
      <c r="H6542"/>
      <c r="I6542"/>
      <c r="J6542"/>
      <c r="K6542"/>
    </row>
    <row r="6543" spans="1:11" ht="15">
      <c r="A6543"/>
      <c r="B6543"/>
      <c r="C6543"/>
      <c r="D6543"/>
      <c r="E6543"/>
      <c r="F6543"/>
      <c r="G6543"/>
      <c r="H6543"/>
      <c r="I6543"/>
      <c r="J6543"/>
      <c r="K6543"/>
    </row>
    <row r="6544" spans="1:11" ht="15">
      <c r="A6544"/>
      <c r="B6544"/>
      <c r="C6544"/>
      <c r="D6544"/>
      <c r="E6544"/>
      <c r="F6544"/>
      <c r="G6544"/>
      <c r="H6544"/>
      <c r="I6544"/>
      <c r="J6544"/>
      <c r="K6544"/>
    </row>
    <row r="6545" spans="1:11" ht="15">
      <c r="A6545"/>
      <c r="B6545"/>
      <c r="C6545"/>
      <c r="D6545"/>
      <c r="E6545"/>
      <c r="F6545"/>
      <c r="G6545"/>
      <c r="H6545"/>
      <c r="I6545"/>
      <c r="J6545"/>
      <c r="K6545"/>
    </row>
    <row r="6546" spans="1:11" ht="15">
      <c r="A6546"/>
      <c r="B6546"/>
      <c r="C6546"/>
      <c r="D6546"/>
      <c r="E6546"/>
      <c r="F6546"/>
      <c r="G6546"/>
      <c r="H6546"/>
      <c r="I6546"/>
      <c r="J6546"/>
      <c r="K6546"/>
    </row>
    <row r="6547" spans="1:11" ht="15">
      <c r="A6547"/>
      <c r="B6547"/>
      <c r="C6547"/>
      <c r="D6547"/>
      <c r="E6547"/>
      <c r="F6547"/>
      <c r="G6547"/>
      <c r="H6547"/>
      <c r="I6547"/>
      <c r="J6547"/>
      <c r="K6547"/>
    </row>
    <row r="6548" spans="1:11" ht="15">
      <c r="A6548"/>
      <c r="B6548"/>
      <c r="C6548"/>
      <c r="D6548"/>
      <c r="E6548"/>
      <c r="F6548"/>
      <c r="G6548"/>
      <c r="H6548"/>
      <c r="I6548"/>
      <c r="J6548"/>
      <c r="K6548"/>
    </row>
    <row r="6549" spans="1:11" ht="15">
      <c r="A6549"/>
      <c r="B6549"/>
      <c r="C6549"/>
      <c r="D6549"/>
      <c r="E6549"/>
      <c r="F6549"/>
      <c r="G6549"/>
      <c r="H6549"/>
      <c r="I6549"/>
      <c r="J6549"/>
      <c r="K6549"/>
    </row>
    <row r="6550" spans="1:11" ht="15">
      <c r="A6550"/>
      <c r="B6550"/>
      <c r="C6550"/>
      <c r="D6550"/>
      <c r="E6550"/>
      <c r="F6550"/>
      <c r="G6550"/>
      <c r="H6550"/>
      <c r="I6550"/>
      <c r="J6550"/>
      <c r="K6550"/>
    </row>
    <row r="6551" spans="1:11" ht="15">
      <c r="A6551"/>
      <c r="B6551"/>
      <c r="C6551"/>
      <c r="D6551"/>
      <c r="E6551"/>
      <c r="F6551"/>
      <c r="G6551"/>
      <c r="H6551"/>
      <c r="I6551"/>
      <c r="J6551"/>
      <c r="K6551"/>
    </row>
    <row r="6552" spans="1:11" ht="15">
      <c r="A6552"/>
      <c r="B6552"/>
      <c r="C6552"/>
      <c r="D6552"/>
      <c r="E6552"/>
      <c r="F6552"/>
      <c r="G6552"/>
      <c r="H6552"/>
      <c r="I6552"/>
      <c r="J6552"/>
      <c r="K6552"/>
    </row>
    <row r="6553" spans="1:11" ht="15">
      <c r="A6553"/>
      <c r="B6553"/>
      <c r="C6553"/>
      <c r="D6553"/>
      <c r="E6553"/>
      <c r="F6553"/>
      <c r="G6553"/>
      <c r="H6553"/>
      <c r="I6553"/>
      <c r="J6553"/>
      <c r="K6553"/>
    </row>
    <row r="6554" spans="1:11" ht="15">
      <c r="A6554"/>
      <c r="B6554"/>
      <c r="C6554"/>
      <c r="D6554"/>
      <c r="E6554"/>
      <c r="F6554"/>
      <c r="G6554"/>
      <c r="H6554"/>
      <c r="I6554"/>
      <c r="J6554"/>
      <c r="K6554"/>
    </row>
    <row r="6555" spans="1:11" ht="15">
      <c r="A6555"/>
      <c r="B6555"/>
      <c r="C6555"/>
      <c r="D6555"/>
      <c r="E6555"/>
      <c r="F6555"/>
      <c r="G6555"/>
      <c r="H6555"/>
      <c r="I6555"/>
      <c r="J6555"/>
      <c r="K6555"/>
    </row>
    <row r="6556" spans="1:11" ht="15">
      <c r="A6556"/>
      <c r="B6556"/>
      <c r="C6556"/>
      <c r="D6556"/>
      <c r="E6556"/>
      <c r="F6556"/>
      <c r="G6556"/>
      <c r="H6556"/>
      <c r="I6556"/>
      <c r="J6556"/>
      <c r="K6556"/>
    </row>
    <row r="6557" spans="1:11" ht="15">
      <c r="A6557"/>
      <c r="B6557"/>
      <c r="C6557"/>
      <c r="D6557"/>
      <c r="E6557"/>
      <c r="F6557"/>
      <c r="G6557"/>
      <c r="H6557"/>
      <c r="I6557"/>
      <c r="J6557"/>
      <c r="K6557"/>
    </row>
    <row r="6558" spans="1:11" ht="15">
      <c r="A6558"/>
      <c r="B6558"/>
      <c r="C6558"/>
      <c r="D6558"/>
      <c r="E6558"/>
      <c r="F6558"/>
      <c r="G6558"/>
      <c r="H6558"/>
      <c r="I6558"/>
      <c r="J6558"/>
      <c r="K6558"/>
    </row>
    <row r="6559" spans="1:11" ht="15">
      <c r="A6559"/>
      <c r="B6559"/>
      <c r="C6559"/>
      <c r="D6559"/>
      <c r="E6559"/>
      <c r="F6559"/>
      <c r="G6559"/>
      <c r="H6559"/>
      <c r="I6559"/>
      <c r="J6559"/>
      <c r="K6559"/>
    </row>
    <row r="6560" spans="1:11" ht="15">
      <c r="A6560"/>
      <c r="B6560"/>
      <c r="C6560"/>
      <c r="D6560"/>
      <c r="E6560"/>
      <c r="F6560"/>
      <c r="G6560"/>
      <c r="H6560"/>
      <c r="I6560"/>
      <c r="J6560"/>
      <c r="K6560"/>
    </row>
    <row r="6561" spans="1:11" ht="15">
      <c r="A6561"/>
      <c r="B6561"/>
      <c r="C6561"/>
      <c r="D6561"/>
      <c r="E6561"/>
      <c r="F6561"/>
      <c r="G6561"/>
      <c r="H6561"/>
      <c r="I6561"/>
      <c r="J6561"/>
      <c r="K6561"/>
    </row>
    <row r="6562" spans="1:11" ht="15">
      <c r="A6562"/>
      <c r="B6562"/>
      <c r="C6562"/>
      <c r="D6562"/>
      <c r="E6562"/>
      <c r="F6562"/>
      <c r="G6562"/>
      <c r="H6562"/>
      <c r="I6562"/>
      <c r="J6562"/>
      <c r="K6562"/>
    </row>
    <row r="6563" spans="1:11" ht="15">
      <c r="A6563"/>
      <c r="B6563"/>
      <c r="C6563"/>
      <c r="D6563"/>
      <c r="E6563"/>
      <c r="F6563"/>
      <c r="G6563"/>
      <c r="H6563"/>
      <c r="I6563"/>
      <c r="J6563"/>
      <c r="K6563"/>
    </row>
    <row r="6564" spans="1:11" ht="15">
      <c r="A6564"/>
      <c r="B6564"/>
      <c r="C6564"/>
      <c r="D6564"/>
      <c r="E6564"/>
      <c r="F6564"/>
      <c r="G6564"/>
      <c r="H6564"/>
      <c r="I6564"/>
      <c r="J6564"/>
      <c r="K6564"/>
    </row>
    <row r="6565" spans="1:11" ht="15">
      <c r="A6565"/>
      <c r="B6565"/>
      <c r="C6565"/>
      <c r="D6565"/>
      <c r="E6565"/>
      <c r="F6565"/>
      <c r="G6565"/>
      <c r="H6565"/>
      <c r="I6565"/>
      <c r="J6565"/>
      <c r="K6565"/>
    </row>
    <row r="6566" spans="1:11" ht="15">
      <c r="A6566"/>
      <c r="B6566"/>
      <c r="C6566"/>
      <c r="D6566"/>
      <c r="E6566"/>
      <c r="F6566"/>
      <c r="G6566"/>
      <c r="H6566"/>
      <c r="I6566"/>
      <c r="J6566"/>
      <c r="K6566"/>
    </row>
    <row r="6567" spans="1:11" ht="15">
      <c r="A6567"/>
      <c r="B6567"/>
      <c r="C6567"/>
      <c r="D6567"/>
      <c r="E6567"/>
      <c r="F6567"/>
      <c r="G6567"/>
      <c r="H6567"/>
      <c r="I6567"/>
      <c r="J6567"/>
      <c r="K6567"/>
    </row>
    <row r="6568" spans="1:11" ht="15">
      <c r="A6568"/>
      <c r="B6568"/>
      <c r="C6568"/>
      <c r="D6568"/>
      <c r="E6568"/>
      <c r="F6568"/>
      <c r="G6568"/>
      <c r="H6568"/>
      <c r="I6568"/>
      <c r="J6568"/>
      <c r="K6568"/>
    </row>
    <row r="6569" spans="1:11" ht="15">
      <c r="A6569"/>
      <c r="B6569"/>
      <c r="C6569"/>
      <c r="D6569"/>
      <c r="E6569"/>
      <c r="F6569"/>
      <c r="G6569"/>
      <c r="H6569"/>
      <c r="I6569"/>
      <c r="J6569"/>
      <c r="K6569"/>
    </row>
    <row r="6570" spans="1:11" ht="15">
      <c r="A6570"/>
      <c r="B6570"/>
      <c r="C6570"/>
      <c r="D6570"/>
      <c r="E6570"/>
      <c r="F6570"/>
      <c r="G6570"/>
      <c r="H6570"/>
      <c r="I6570"/>
      <c r="J6570"/>
      <c r="K6570"/>
    </row>
    <row r="6571" spans="1:11" ht="15">
      <c r="A6571"/>
      <c r="B6571"/>
      <c r="C6571"/>
      <c r="D6571"/>
      <c r="E6571"/>
      <c r="F6571"/>
      <c r="G6571"/>
      <c r="H6571"/>
      <c r="I6571"/>
      <c r="J6571"/>
      <c r="K6571"/>
    </row>
    <row r="6572" spans="1:11" ht="15">
      <c r="A6572"/>
      <c r="B6572"/>
      <c r="C6572"/>
      <c r="D6572"/>
      <c r="E6572"/>
      <c r="F6572"/>
      <c r="G6572"/>
      <c r="H6572"/>
      <c r="I6572"/>
      <c r="J6572"/>
      <c r="K6572"/>
    </row>
    <row r="6573" spans="1:11" ht="15">
      <c r="A6573"/>
      <c r="B6573"/>
      <c r="C6573"/>
      <c r="D6573"/>
      <c r="E6573"/>
      <c r="F6573"/>
      <c r="G6573"/>
      <c r="H6573"/>
      <c r="I6573"/>
      <c r="J6573"/>
      <c r="K6573"/>
    </row>
    <row r="6574" spans="1:11" ht="15">
      <c r="A6574"/>
      <c r="B6574"/>
      <c r="C6574"/>
      <c r="D6574"/>
      <c r="E6574"/>
      <c r="F6574"/>
      <c r="G6574"/>
      <c r="H6574"/>
      <c r="I6574"/>
      <c r="J6574"/>
      <c r="K6574"/>
    </row>
    <row r="6575" spans="1:11" ht="15">
      <c r="A6575"/>
      <c r="B6575"/>
      <c r="C6575"/>
      <c r="D6575"/>
      <c r="E6575"/>
      <c r="F6575"/>
      <c r="G6575"/>
      <c r="H6575"/>
      <c r="I6575"/>
      <c r="J6575"/>
      <c r="K6575"/>
    </row>
    <row r="6576" spans="1:11" ht="15">
      <c r="A6576"/>
      <c r="B6576"/>
      <c r="C6576"/>
      <c r="D6576"/>
      <c r="E6576"/>
      <c r="F6576"/>
      <c r="G6576"/>
      <c r="H6576"/>
      <c r="I6576"/>
      <c r="J6576"/>
      <c r="K6576"/>
    </row>
    <row r="6577" spans="1:11" ht="15">
      <c r="A6577"/>
      <c r="B6577"/>
      <c r="C6577"/>
      <c r="D6577"/>
      <c r="E6577"/>
      <c r="F6577"/>
      <c r="G6577"/>
      <c r="H6577"/>
      <c r="I6577"/>
      <c r="J6577"/>
      <c r="K6577"/>
    </row>
    <row r="6578" spans="1:11" ht="15">
      <c r="A6578"/>
      <c r="B6578"/>
      <c r="C6578"/>
      <c r="D6578"/>
      <c r="E6578"/>
      <c r="F6578"/>
      <c r="G6578"/>
      <c r="H6578"/>
      <c r="I6578"/>
      <c r="J6578"/>
      <c r="K6578"/>
    </row>
    <row r="6579" spans="1:11" ht="15">
      <c r="A6579"/>
      <c r="B6579"/>
      <c r="C6579"/>
      <c r="D6579"/>
      <c r="E6579"/>
      <c r="F6579"/>
      <c r="G6579"/>
      <c r="H6579"/>
      <c r="I6579"/>
      <c r="J6579"/>
      <c r="K6579"/>
    </row>
    <row r="6580" spans="1:11" ht="15">
      <c r="A6580"/>
      <c r="B6580"/>
      <c r="C6580"/>
      <c r="D6580"/>
      <c r="E6580"/>
      <c r="F6580"/>
      <c r="G6580"/>
      <c r="H6580"/>
      <c r="I6580"/>
      <c r="J6580"/>
      <c r="K6580"/>
    </row>
    <row r="6581" spans="1:11" ht="15">
      <c r="A6581"/>
      <c r="B6581"/>
      <c r="C6581"/>
      <c r="D6581"/>
      <c r="E6581"/>
      <c r="F6581"/>
      <c r="G6581"/>
      <c r="H6581"/>
      <c r="I6581"/>
      <c r="J6581"/>
      <c r="K6581"/>
    </row>
    <row r="6582" spans="1:11" ht="15">
      <c r="A6582"/>
      <c r="B6582"/>
      <c r="C6582"/>
      <c r="D6582"/>
      <c r="E6582"/>
      <c r="F6582"/>
      <c r="G6582"/>
      <c r="H6582"/>
      <c r="I6582"/>
      <c r="J6582"/>
      <c r="K6582"/>
    </row>
    <row r="6583" spans="1:11" ht="15">
      <c r="A6583"/>
      <c r="B6583"/>
      <c r="C6583"/>
      <c r="D6583"/>
      <c r="E6583"/>
      <c r="F6583"/>
      <c r="G6583"/>
      <c r="H6583"/>
      <c r="I6583"/>
      <c r="J6583"/>
      <c r="K6583"/>
    </row>
    <row r="6584" spans="1:11" ht="15">
      <c r="A6584"/>
      <c r="B6584"/>
      <c r="C6584"/>
      <c r="D6584"/>
      <c r="E6584"/>
      <c r="F6584"/>
      <c r="G6584"/>
      <c r="H6584"/>
      <c r="I6584"/>
      <c r="J6584"/>
      <c r="K6584"/>
    </row>
    <row r="6585" spans="1:11" ht="15">
      <c r="A6585"/>
      <c r="B6585"/>
      <c r="C6585"/>
      <c r="D6585"/>
      <c r="E6585"/>
      <c r="F6585"/>
      <c r="G6585"/>
      <c r="H6585"/>
      <c r="I6585"/>
      <c r="J6585"/>
      <c r="K6585"/>
    </row>
    <row r="6586" spans="1:11" ht="15">
      <c r="A6586"/>
      <c r="B6586"/>
      <c r="C6586"/>
      <c r="D6586"/>
      <c r="E6586"/>
      <c r="F6586"/>
      <c r="G6586"/>
      <c r="H6586"/>
      <c r="I6586"/>
      <c r="J6586"/>
      <c r="K6586"/>
    </row>
    <row r="6587" spans="1:11" ht="15">
      <c r="A6587"/>
      <c r="B6587"/>
      <c r="C6587"/>
      <c r="D6587"/>
      <c r="E6587"/>
      <c r="F6587"/>
      <c r="G6587"/>
      <c r="H6587"/>
      <c r="I6587"/>
      <c r="J6587"/>
      <c r="K6587"/>
    </row>
    <row r="6588" spans="1:11" ht="15">
      <c r="A6588"/>
      <c r="B6588"/>
      <c r="C6588"/>
      <c r="D6588"/>
      <c r="E6588"/>
      <c r="F6588"/>
      <c r="G6588"/>
      <c r="H6588"/>
      <c r="I6588"/>
      <c r="J6588"/>
      <c r="K6588"/>
    </row>
    <row r="6589" spans="1:11" ht="15">
      <c r="A6589"/>
      <c r="B6589"/>
      <c r="C6589"/>
      <c r="D6589"/>
      <c r="E6589"/>
      <c r="F6589"/>
      <c r="G6589"/>
      <c r="H6589"/>
      <c r="I6589"/>
      <c r="J6589"/>
      <c r="K6589"/>
    </row>
    <row r="6590" spans="1:11" ht="15">
      <c r="A6590"/>
      <c r="B6590"/>
      <c r="C6590"/>
      <c r="D6590"/>
      <c r="E6590"/>
      <c r="F6590"/>
      <c r="G6590"/>
      <c r="H6590"/>
      <c r="I6590"/>
      <c r="J6590"/>
      <c r="K6590"/>
    </row>
    <row r="6591" spans="1:11" ht="15">
      <c r="A6591"/>
      <c r="B6591"/>
      <c r="C6591"/>
      <c r="D6591"/>
      <c r="E6591"/>
      <c r="F6591"/>
      <c r="G6591"/>
      <c r="H6591"/>
      <c r="I6591"/>
      <c r="J6591"/>
      <c r="K6591"/>
    </row>
    <row r="6592" spans="1:11" ht="15">
      <c r="A6592"/>
      <c r="B6592"/>
      <c r="C6592"/>
      <c r="D6592"/>
      <c r="E6592"/>
      <c r="F6592"/>
      <c r="G6592"/>
      <c r="H6592"/>
      <c r="I6592"/>
      <c r="J6592"/>
      <c r="K6592"/>
    </row>
    <row r="6593" spans="1:11" ht="15">
      <c r="A6593"/>
      <c r="B6593"/>
      <c r="C6593"/>
      <c r="D6593"/>
      <c r="E6593"/>
      <c r="F6593"/>
      <c r="G6593"/>
      <c r="H6593"/>
      <c r="I6593"/>
      <c r="J6593"/>
      <c r="K6593"/>
    </row>
    <row r="6594" spans="1:11" ht="15">
      <c r="A6594"/>
      <c r="B6594"/>
      <c r="C6594"/>
      <c r="D6594"/>
      <c r="E6594"/>
      <c r="F6594"/>
      <c r="G6594"/>
      <c r="H6594"/>
      <c r="I6594"/>
      <c r="J6594"/>
      <c r="K6594"/>
    </row>
    <row r="6595" spans="1:11" ht="15">
      <c r="A6595"/>
      <c r="B6595"/>
      <c r="C6595"/>
      <c r="D6595"/>
      <c r="E6595"/>
      <c r="F6595"/>
      <c r="G6595"/>
      <c r="H6595"/>
      <c r="I6595"/>
      <c r="J6595"/>
      <c r="K6595"/>
    </row>
    <row r="6596" spans="1:11" ht="15">
      <c r="A6596"/>
      <c r="B6596"/>
      <c r="C6596"/>
      <c r="D6596"/>
      <c r="E6596"/>
      <c r="F6596"/>
      <c r="G6596"/>
      <c r="H6596"/>
      <c r="I6596"/>
      <c r="J6596"/>
      <c r="K6596"/>
    </row>
    <row r="6597" spans="1:11" ht="15">
      <c r="A6597"/>
      <c r="B6597"/>
      <c r="C6597"/>
      <c r="D6597"/>
      <c r="E6597"/>
      <c r="F6597"/>
      <c r="G6597"/>
      <c r="H6597"/>
      <c r="I6597"/>
      <c r="J6597"/>
      <c r="K6597"/>
    </row>
    <row r="6598" spans="1:11" ht="15">
      <c r="A6598"/>
      <c r="B6598"/>
      <c r="C6598"/>
      <c r="D6598"/>
      <c r="E6598"/>
      <c r="F6598"/>
      <c r="G6598"/>
      <c r="H6598"/>
      <c r="I6598"/>
      <c r="J6598"/>
      <c r="K6598"/>
    </row>
    <row r="6599" spans="1:11" ht="15">
      <c r="A6599"/>
      <c r="B6599"/>
      <c r="C6599"/>
      <c r="D6599"/>
      <c r="E6599"/>
      <c r="F6599"/>
      <c r="G6599"/>
      <c r="H6599"/>
      <c r="I6599"/>
      <c r="J6599"/>
      <c r="K6599"/>
    </row>
    <row r="6600" spans="1:11" ht="15">
      <c r="A6600"/>
      <c r="B6600"/>
      <c r="C6600"/>
      <c r="D6600"/>
      <c r="E6600"/>
      <c r="F6600"/>
      <c r="G6600"/>
      <c r="H6600"/>
      <c r="I6600"/>
      <c r="J6600"/>
      <c r="K6600"/>
    </row>
    <row r="6601" spans="1:11" ht="15">
      <c r="A6601"/>
      <c r="B6601"/>
      <c r="C6601"/>
      <c r="D6601"/>
      <c r="E6601"/>
      <c r="F6601"/>
      <c r="G6601"/>
      <c r="H6601"/>
      <c r="I6601"/>
      <c r="J6601"/>
      <c r="K6601"/>
    </row>
    <row r="6602" spans="1:11" ht="15">
      <c r="A6602"/>
      <c r="B6602"/>
      <c r="C6602"/>
      <c r="D6602"/>
      <c r="E6602"/>
      <c r="F6602"/>
      <c r="G6602"/>
      <c r="H6602"/>
      <c r="I6602"/>
      <c r="J6602"/>
      <c r="K6602"/>
    </row>
    <row r="6603" spans="1:11" ht="15">
      <c r="A6603"/>
      <c r="B6603"/>
      <c r="C6603"/>
      <c r="D6603"/>
      <c r="E6603"/>
      <c r="F6603"/>
      <c r="G6603"/>
      <c r="H6603"/>
      <c r="I6603"/>
      <c r="J6603"/>
      <c r="K6603"/>
    </row>
    <row r="6604" spans="1:11" ht="15">
      <c r="A6604"/>
      <c r="B6604"/>
      <c r="C6604"/>
      <c r="D6604"/>
      <c r="E6604"/>
      <c r="F6604"/>
      <c r="G6604"/>
      <c r="H6604"/>
      <c r="I6604"/>
      <c r="J6604"/>
      <c r="K6604"/>
    </row>
    <row r="6605" spans="1:11" ht="15">
      <c r="A6605"/>
      <c r="B6605"/>
      <c r="C6605"/>
      <c r="D6605"/>
      <c r="E6605"/>
      <c r="F6605"/>
      <c r="G6605"/>
      <c r="H6605"/>
      <c r="I6605"/>
      <c r="J6605"/>
      <c r="K6605"/>
    </row>
    <row r="6606" spans="1:11" ht="15">
      <c r="A6606"/>
      <c r="B6606"/>
      <c r="C6606"/>
      <c r="D6606"/>
      <c r="E6606"/>
      <c r="F6606"/>
      <c r="G6606"/>
      <c r="H6606"/>
      <c r="I6606"/>
      <c r="J6606"/>
      <c r="K6606"/>
    </row>
    <row r="6607" spans="1:11" ht="15">
      <c r="A6607"/>
      <c r="B6607"/>
      <c r="C6607"/>
      <c r="D6607"/>
      <c r="E6607"/>
      <c r="F6607"/>
      <c r="G6607"/>
      <c r="H6607"/>
      <c r="I6607"/>
      <c r="J6607"/>
      <c r="K6607"/>
    </row>
    <row r="6608" spans="1:11" ht="15">
      <c r="A6608"/>
      <c r="B6608"/>
      <c r="C6608"/>
      <c r="D6608"/>
      <c r="E6608"/>
      <c r="F6608"/>
      <c r="G6608"/>
      <c r="H6608"/>
      <c r="I6608"/>
      <c r="J6608"/>
      <c r="K6608"/>
    </row>
    <row r="6609" spans="1:11" ht="15">
      <c r="A6609"/>
      <c r="B6609"/>
      <c r="C6609"/>
      <c r="D6609"/>
      <c r="E6609"/>
      <c r="F6609"/>
      <c r="G6609"/>
      <c r="H6609"/>
      <c r="I6609"/>
      <c r="J6609"/>
      <c r="K6609"/>
    </row>
    <row r="6610" spans="1:11" ht="15">
      <c r="A6610"/>
      <c r="B6610"/>
      <c r="C6610"/>
      <c r="D6610"/>
      <c r="E6610"/>
      <c r="F6610"/>
      <c r="G6610"/>
      <c r="H6610"/>
      <c r="I6610"/>
      <c r="J6610"/>
      <c r="K6610"/>
    </row>
    <row r="6611" spans="1:11" ht="15">
      <c r="A6611"/>
      <c r="B6611"/>
      <c r="C6611"/>
      <c r="D6611"/>
      <c r="E6611"/>
      <c r="F6611"/>
      <c r="G6611"/>
      <c r="H6611"/>
      <c r="I6611"/>
      <c r="J6611"/>
      <c r="K6611"/>
    </row>
    <row r="6612" spans="1:11" ht="15">
      <c r="A6612"/>
      <c r="B6612"/>
      <c r="C6612"/>
      <c r="D6612"/>
      <c r="E6612"/>
      <c r="F6612"/>
      <c r="G6612"/>
      <c r="H6612"/>
      <c r="I6612"/>
      <c r="J6612"/>
      <c r="K6612"/>
    </row>
    <row r="6613" spans="1:11" ht="15">
      <c r="A6613"/>
      <c r="B6613"/>
      <c r="C6613"/>
      <c r="D6613"/>
      <c r="E6613"/>
      <c r="F6613"/>
      <c r="G6613"/>
      <c r="H6613"/>
      <c r="I6613"/>
      <c r="J6613"/>
      <c r="K6613"/>
    </row>
    <row r="6614" spans="1:11" ht="15">
      <c r="A6614"/>
      <c r="B6614"/>
      <c r="C6614"/>
      <c r="D6614"/>
      <c r="E6614"/>
      <c r="F6614"/>
      <c r="G6614"/>
      <c r="H6614"/>
      <c r="I6614"/>
      <c r="J6614"/>
      <c r="K6614"/>
    </row>
    <row r="6615" spans="1:11" ht="15">
      <c r="A6615"/>
      <c r="B6615"/>
      <c r="C6615"/>
      <c r="D6615"/>
      <c r="E6615"/>
      <c r="F6615"/>
      <c r="G6615"/>
      <c r="H6615"/>
      <c r="I6615"/>
      <c r="J6615"/>
      <c r="K6615"/>
    </row>
    <row r="6616" spans="1:11" ht="15">
      <c r="A6616"/>
      <c r="B6616"/>
      <c r="C6616"/>
      <c r="D6616"/>
      <c r="E6616"/>
      <c r="F6616"/>
      <c r="G6616"/>
      <c r="H6616"/>
      <c r="I6616"/>
      <c r="J6616"/>
      <c r="K6616"/>
    </row>
    <row r="6617" spans="1:11" ht="15">
      <c r="A6617"/>
      <c r="B6617"/>
      <c r="C6617"/>
      <c r="D6617"/>
      <c r="E6617"/>
      <c r="F6617"/>
      <c r="G6617"/>
      <c r="H6617"/>
      <c r="I6617"/>
      <c r="J6617"/>
      <c r="K6617"/>
    </row>
    <row r="6618" spans="1:11" ht="15">
      <c r="A6618"/>
      <c r="B6618"/>
      <c r="C6618"/>
      <c r="D6618"/>
      <c r="E6618"/>
      <c r="F6618"/>
      <c r="G6618"/>
      <c r="H6618"/>
      <c r="I6618"/>
      <c r="J6618"/>
      <c r="K6618"/>
    </row>
    <row r="6619" spans="1:11" ht="15">
      <c r="A6619"/>
      <c r="B6619"/>
      <c r="C6619"/>
      <c r="D6619"/>
      <c r="E6619"/>
      <c r="F6619"/>
      <c r="G6619"/>
      <c r="H6619"/>
      <c r="I6619"/>
      <c r="J6619"/>
      <c r="K6619"/>
    </row>
    <row r="6620" spans="1:11" ht="15">
      <c r="A6620"/>
      <c r="B6620"/>
      <c r="C6620"/>
      <c r="D6620"/>
      <c r="E6620"/>
      <c r="F6620"/>
      <c r="G6620"/>
      <c r="H6620"/>
      <c r="I6620"/>
      <c r="J6620"/>
      <c r="K6620"/>
    </row>
    <row r="6621" spans="1:11" ht="15">
      <c r="A6621"/>
      <c r="B6621"/>
      <c r="C6621"/>
      <c r="D6621"/>
      <c r="E6621"/>
      <c r="F6621"/>
      <c r="G6621"/>
      <c r="H6621"/>
      <c r="I6621"/>
      <c r="J6621"/>
      <c r="K6621"/>
    </row>
    <row r="6622" spans="1:11" ht="15">
      <c r="A6622"/>
      <c r="B6622"/>
      <c r="C6622"/>
      <c r="D6622"/>
      <c r="E6622"/>
      <c r="F6622"/>
      <c r="G6622"/>
      <c r="H6622"/>
      <c r="I6622"/>
      <c r="J6622"/>
      <c r="K6622"/>
    </row>
    <row r="6623" spans="1:11" ht="15">
      <c r="A6623"/>
      <c r="B6623"/>
      <c r="C6623"/>
      <c r="D6623"/>
      <c r="E6623"/>
      <c r="F6623"/>
      <c r="G6623"/>
      <c r="H6623"/>
      <c r="I6623"/>
      <c r="J6623"/>
      <c r="K6623"/>
    </row>
    <row r="6624" spans="1:11" ht="15">
      <c r="A6624"/>
      <c r="B6624"/>
      <c r="C6624"/>
      <c r="D6624"/>
      <c r="E6624"/>
      <c r="F6624"/>
      <c r="G6624"/>
      <c r="H6624"/>
      <c r="I6624"/>
      <c r="J6624"/>
      <c r="K6624"/>
    </row>
    <row r="6625" spans="1:11" ht="15">
      <c r="A6625"/>
      <c r="B6625"/>
      <c r="C6625"/>
      <c r="D6625"/>
      <c r="E6625"/>
      <c r="F6625"/>
      <c r="G6625"/>
      <c r="H6625"/>
      <c r="I6625"/>
      <c r="J6625"/>
      <c r="K6625"/>
    </row>
    <row r="6626" spans="1:11" ht="15">
      <c r="A6626"/>
      <c r="B6626"/>
      <c r="C6626"/>
      <c r="D6626"/>
      <c r="E6626"/>
      <c r="F6626"/>
      <c r="G6626"/>
      <c r="H6626"/>
      <c r="I6626"/>
      <c r="J6626"/>
      <c r="K6626"/>
    </row>
    <row r="6627" spans="1:11" ht="15">
      <c r="A6627"/>
      <c r="B6627"/>
      <c r="C6627"/>
      <c r="D6627"/>
      <c r="E6627"/>
      <c r="F6627"/>
      <c r="G6627"/>
      <c r="H6627"/>
      <c r="I6627"/>
      <c r="J6627"/>
      <c r="K6627"/>
    </row>
    <row r="6628" spans="1:11" ht="15">
      <c r="A6628"/>
      <c r="B6628"/>
      <c r="C6628"/>
      <c r="D6628"/>
      <c r="E6628"/>
      <c r="F6628"/>
      <c r="G6628"/>
      <c r="H6628"/>
      <c r="I6628"/>
      <c r="J6628"/>
      <c r="K6628"/>
    </row>
    <row r="6629" spans="1:11" ht="15">
      <c r="A6629"/>
      <c r="B6629"/>
      <c r="C6629"/>
      <c r="D6629"/>
      <c r="E6629"/>
      <c r="F6629"/>
      <c r="G6629"/>
      <c r="H6629"/>
      <c r="I6629"/>
      <c r="J6629"/>
      <c r="K6629"/>
    </row>
    <row r="6630" spans="1:11" ht="15">
      <c r="A6630"/>
      <c r="B6630"/>
      <c r="C6630"/>
      <c r="D6630"/>
      <c r="E6630"/>
      <c r="F6630"/>
      <c r="G6630"/>
      <c r="H6630"/>
      <c r="I6630"/>
      <c r="J6630"/>
      <c r="K6630"/>
    </row>
    <row r="6631" spans="1:11" ht="15">
      <c r="A6631"/>
      <c r="B6631"/>
      <c r="C6631"/>
      <c r="D6631"/>
      <c r="E6631"/>
      <c r="F6631"/>
      <c r="G6631"/>
      <c r="H6631"/>
      <c r="I6631"/>
      <c r="J6631"/>
      <c r="K6631"/>
    </row>
    <row r="6632" spans="1:11" ht="15">
      <c r="A6632"/>
      <c r="B6632"/>
      <c r="C6632"/>
      <c r="D6632"/>
      <c r="E6632"/>
      <c r="F6632"/>
      <c r="G6632"/>
      <c r="H6632"/>
      <c r="I6632"/>
      <c r="J6632"/>
      <c r="K6632"/>
    </row>
    <row r="6633" spans="1:11" ht="15">
      <c r="A6633"/>
      <c r="B6633"/>
      <c r="C6633"/>
      <c r="D6633"/>
      <c r="E6633"/>
      <c r="F6633"/>
      <c r="G6633"/>
      <c r="H6633"/>
      <c r="I6633"/>
      <c r="J6633"/>
      <c r="K6633"/>
    </row>
    <row r="6634" spans="1:11" ht="15">
      <c r="A6634"/>
      <c r="B6634"/>
      <c r="C6634"/>
      <c r="D6634"/>
      <c r="E6634"/>
      <c r="F6634"/>
      <c r="G6634"/>
      <c r="H6634"/>
      <c r="I6634"/>
      <c r="J6634"/>
      <c r="K6634"/>
    </row>
    <row r="6635" spans="1:11" ht="15">
      <c r="A6635"/>
      <c r="B6635"/>
      <c r="C6635"/>
      <c r="D6635"/>
      <c r="E6635"/>
      <c r="F6635"/>
      <c r="G6635"/>
      <c r="H6635"/>
      <c r="I6635"/>
      <c r="J6635"/>
      <c r="K6635"/>
    </row>
    <row r="6636" spans="1:11" ht="15">
      <c r="A6636"/>
      <c r="B6636"/>
      <c r="C6636"/>
      <c r="D6636"/>
      <c r="E6636"/>
      <c r="F6636"/>
      <c r="G6636"/>
      <c r="H6636"/>
      <c r="I6636"/>
      <c r="J6636"/>
      <c r="K6636"/>
    </row>
    <row r="6637" spans="1:11" ht="15">
      <c r="A6637"/>
      <c r="B6637"/>
      <c r="C6637"/>
      <c r="D6637"/>
      <c r="E6637"/>
      <c r="F6637"/>
      <c r="G6637"/>
      <c r="H6637"/>
      <c r="I6637"/>
      <c r="J6637"/>
      <c r="K6637"/>
    </row>
    <row r="6638" spans="1:11" ht="15">
      <c r="A6638"/>
      <c r="B6638"/>
      <c r="C6638"/>
      <c r="D6638"/>
      <c r="E6638"/>
      <c r="F6638"/>
      <c r="G6638"/>
      <c r="H6638"/>
      <c r="I6638"/>
      <c r="J6638"/>
      <c r="K6638"/>
    </row>
    <row r="6639" spans="1:11" ht="15">
      <c r="A6639"/>
      <c r="B6639"/>
      <c r="C6639"/>
      <c r="D6639"/>
      <c r="E6639"/>
      <c r="F6639"/>
      <c r="G6639"/>
      <c r="H6639"/>
      <c r="I6639"/>
      <c r="J6639"/>
      <c r="K6639"/>
    </row>
    <row r="6640" spans="1:11" ht="15">
      <c r="A6640"/>
      <c r="B6640"/>
      <c r="C6640"/>
      <c r="D6640"/>
      <c r="E6640"/>
      <c r="F6640"/>
      <c r="G6640"/>
      <c r="H6640"/>
      <c r="I6640"/>
      <c r="J6640"/>
      <c r="K6640"/>
    </row>
    <row r="6641" spans="1:11" ht="15">
      <c r="A6641"/>
      <c r="B6641"/>
      <c r="C6641"/>
      <c r="D6641"/>
      <c r="E6641"/>
      <c r="F6641"/>
      <c r="G6641"/>
      <c r="H6641"/>
      <c r="I6641"/>
      <c r="J6641"/>
      <c r="K6641"/>
    </row>
    <row r="6642" spans="1:11" ht="15">
      <c r="A6642"/>
      <c r="B6642"/>
      <c r="C6642"/>
      <c r="D6642"/>
      <c r="E6642"/>
      <c r="F6642"/>
      <c r="G6642"/>
      <c r="H6642"/>
      <c r="I6642"/>
      <c r="J6642"/>
      <c r="K6642"/>
    </row>
    <row r="6643" spans="1:11" ht="15">
      <c r="A6643"/>
      <c r="B6643"/>
      <c r="C6643"/>
      <c r="D6643"/>
      <c r="E6643"/>
      <c r="F6643"/>
      <c r="G6643"/>
      <c r="H6643"/>
      <c r="I6643"/>
      <c r="J6643"/>
      <c r="K6643"/>
    </row>
    <row r="6644" spans="1:11" ht="15">
      <c r="A6644"/>
      <c r="B6644"/>
      <c r="C6644"/>
      <c r="D6644"/>
      <c r="E6644"/>
      <c r="F6644"/>
      <c r="G6644"/>
      <c r="H6644"/>
      <c r="I6644"/>
      <c r="J6644"/>
      <c r="K6644"/>
    </row>
    <row r="6645" spans="1:11" ht="15">
      <c r="A6645"/>
      <c r="B6645"/>
      <c r="C6645"/>
      <c r="D6645"/>
      <c r="E6645"/>
      <c r="F6645"/>
      <c r="G6645"/>
      <c r="H6645"/>
      <c r="I6645"/>
      <c r="J6645"/>
      <c r="K6645"/>
    </row>
    <row r="6646" spans="1:11" ht="15">
      <c r="A6646"/>
      <c r="B6646"/>
      <c r="C6646"/>
      <c r="D6646"/>
      <c r="E6646"/>
      <c r="F6646"/>
      <c r="G6646"/>
      <c r="H6646"/>
      <c r="I6646"/>
      <c r="J6646"/>
      <c r="K6646"/>
    </row>
    <row r="6647" spans="1:11" ht="15">
      <c r="A6647"/>
      <c r="B6647"/>
      <c r="C6647"/>
      <c r="D6647"/>
      <c r="E6647"/>
      <c r="F6647"/>
      <c r="G6647"/>
      <c r="H6647"/>
      <c r="I6647"/>
      <c r="J6647"/>
      <c r="K6647"/>
    </row>
    <row r="6648" spans="1:11" ht="15">
      <c r="A6648"/>
      <c r="B6648"/>
      <c r="C6648"/>
      <c r="D6648"/>
      <c r="E6648"/>
      <c r="F6648"/>
      <c r="G6648"/>
      <c r="H6648"/>
      <c r="I6648"/>
      <c r="J6648"/>
      <c r="K6648"/>
    </row>
    <row r="6649" spans="1:11" ht="15">
      <c r="A6649"/>
      <c r="B6649"/>
      <c r="C6649"/>
      <c r="D6649"/>
      <c r="E6649"/>
      <c r="F6649"/>
      <c r="G6649"/>
      <c r="H6649"/>
      <c r="I6649"/>
      <c r="J6649"/>
      <c r="K6649"/>
    </row>
    <row r="6650" spans="1:11" ht="15">
      <c r="A6650"/>
      <c r="B6650"/>
      <c r="C6650"/>
      <c r="D6650"/>
      <c r="E6650"/>
      <c r="F6650"/>
      <c r="G6650"/>
      <c r="H6650"/>
      <c r="I6650"/>
      <c r="J6650"/>
      <c r="K6650"/>
    </row>
    <row r="6651" spans="1:11" ht="15">
      <c r="A6651"/>
      <c r="B6651"/>
      <c r="C6651"/>
      <c r="D6651"/>
      <c r="E6651"/>
      <c r="F6651"/>
      <c r="G6651"/>
      <c r="H6651"/>
      <c r="I6651"/>
      <c r="J6651"/>
      <c r="K6651"/>
    </row>
    <row r="6652" spans="1:11" ht="15">
      <c r="A6652"/>
      <c r="B6652"/>
      <c r="C6652"/>
      <c r="D6652"/>
      <c r="E6652"/>
      <c r="F6652"/>
      <c r="G6652"/>
      <c r="H6652"/>
      <c r="I6652"/>
      <c r="J6652"/>
      <c r="K6652"/>
    </row>
    <row r="6653" spans="1:11" ht="15">
      <c r="A6653"/>
      <c r="B6653"/>
      <c r="C6653"/>
      <c r="D6653"/>
      <c r="E6653"/>
      <c r="F6653"/>
      <c r="G6653"/>
      <c r="H6653"/>
      <c r="I6653"/>
      <c r="J6653"/>
      <c r="K6653"/>
    </row>
    <row r="6654" spans="1:11" ht="15">
      <c r="A6654"/>
      <c r="B6654"/>
      <c r="C6654"/>
      <c r="D6654"/>
      <c r="E6654"/>
      <c r="F6654"/>
      <c r="G6654"/>
      <c r="H6654"/>
      <c r="I6654"/>
      <c r="J6654"/>
      <c r="K6654"/>
    </row>
    <row r="6655" spans="1:11" ht="15">
      <c r="A6655"/>
      <c r="B6655"/>
      <c r="C6655"/>
      <c r="D6655"/>
      <c r="E6655"/>
      <c r="F6655"/>
      <c r="G6655"/>
      <c r="H6655"/>
      <c r="I6655"/>
      <c r="J6655"/>
      <c r="K6655"/>
    </row>
    <row r="6656" spans="1:11" ht="15">
      <c r="A6656"/>
      <c r="B6656"/>
      <c r="C6656"/>
      <c r="D6656"/>
      <c r="E6656"/>
      <c r="F6656"/>
      <c r="G6656"/>
      <c r="H6656"/>
      <c r="I6656"/>
      <c r="J6656"/>
      <c r="K6656"/>
    </row>
    <row r="6657" spans="1:11" ht="15">
      <c r="A6657"/>
      <c r="B6657"/>
      <c r="C6657"/>
      <c r="D6657"/>
      <c r="E6657"/>
      <c r="F6657"/>
      <c r="G6657"/>
      <c r="H6657"/>
      <c r="I6657"/>
      <c r="J6657"/>
      <c r="K6657"/>
    </row>
    <row r="6658" spans="1:11" ht="15">
      <c r="A6658"/>
      <c r="B6658"/>
      <c r="C6658"/>
      <c r="D6658"/>
      <c r="E6658"/>
      <c r="F6658"/>
      <c r="G6658"/>
      <c r="H6658"/>
      <c r="I6658"/>
      <c r="J6658"/>
      <c r="K6658"/>
    </row>
    <row r="6659" spans="1:11" ht="15">
      <c r="A6659"/>
      <c r="B6659"/>
      <c r="C6659"/>
      <c r="D6659"/>
      <c r="E6659"/>
      <c r="F6659"/>
      <c r="G6659"/>
      <c r="H6659"/>
      <c r="I6659"/>
      <c r="J6659"/>
      <c r="K6659"/>
    </row>
    <row r="6660" spans="1:11" ht="15">
      <c r="A6660"/>
      <c r="B6660"/>
      <c r="C6660"/>
      <c r="D6660"/>
      <c r="E6660"/>
      <c r="F6660"/>
      <c r="G6660"/>
      <c r="H6660"/>
      <c r="I6660"/>
      <c r="J6660"/>
      <c r="K6660"/>
    </row>
    <row r="6661" spans="1:11" ht="15">
      <c r="A6661"/>
      <c r="B6661"/>
      <c r="C6661"/>
      <c r="D6661"/>
      <c r="E6661"/>
      <c r="F6661"/>
      <c r="G6661"/>
      <c r="H6661"/>
      <c r="I6661"/>
      <c r="J6661"/>
      <c r="K6661"/>
    </row>
    <row r="6662" spans="1:11" ht="15">
      <c r="A6662"/>
      <c r="B6662"/>
      <c r="C6662"/>
      <c r="D6662"/>
      <c r="E6662"/>
      <c r="F6662"/>
      <c r="G6662"/>
      <c r="H6662"/>
      <c r="I6662"/>
      <c r="J6662"/>
      <c r="K6662"/>
    </row>
    <row r="6663" spans="1:11" ht="15">
      <c r="A6663"/>
      <c r="B6663"/>
      <c r="C6663"/>
      <c r="D6663"/>
      <c r="E6663"/>
      <c r="F6663"/>
      <c r="G6663"/>
      <c r="H6663"/>
      <c r="I6663"/>
      <c r="J6663"/>
      <c r="K6663"/>
    </row>
    <row r="6664" spans="1:11" ht="15">
      <c r="A6664"/>
      <c r="B6664"/>
      <c r="C6664"/>
      <c r="D6664"/>
      <c r="E6664"/>
      <c r="F6664"/>
      <c r="G6664"/>
      <c r="H6664"/>
      <c r="I6664"/>
      <c r="J6664"/>
      <c r="K6664"/>
    </row>
    <row r="6665" spans="1:11" ht="15">
      <c r="A6665"/>
      <c r="B6665"/>
      <c r="C6665"/>
      <c r="D6665"/>
      <c r="E6665"/>
      <c r="F6665"/>
      <c r="G6665"/>
      <c r="H6665"/>
      <c r="I6665"/>
      <c r="J6665"/>
      <c r="K6665"/>
    </row>
    <row r="6666" spans="1:11" ht="15">
      <c r="A6666"/>
      <c r="B6666"/>
      <c r="C6666"/>
      <c r="D6666"/>
      <c r="E6666"/>
      <c r="F6666"/>
      <c r="G6666"/>
      <c r="H6666"/>
      <c r="I6666"/>
      <c r="J6666"/>
      <c r="K6666"/>
    </row>
    <row r="6667" spans="1:11" ht="15">
      <c r="A6667"/>
      <c r="B6667"/>
      <c r="C6667"/>
      <c r="D6667"/>
      <c r="E6667"/>
      <c r="F6667"/>
      <c r="G6667"/>
      <c r="H6667"/>
      <c r="I6667"/>
      <c r="J6667"/>
      <c r="K6667"/>
    </row>
    <row r="6668" spans="1:11" ht="15">
      <c r="A6668"/>
      <c r="B6668"/>
      <c r="C6668"/>
      <c r="D6668"/>
      <c r="E6668"/>
      <c r="F6668"/>
      <c r="G6668"/>
      <c r="H6668"/>
      <c r="I6668"/>
      <c r="J6668"/>
      <c r="K6668"/>
    </row>
    <row r="6669" spans="1:11" ht="15">
      <c r="A6669"/>
      <c r="B6669"/>
      <c r="C6669"/>
      <c r="D6669"/>
      <c r="E6669"/>
      <c r="F6669"/>
      <c r="G6669"/>
      <c r="H6669"/>
      <c r="I6669"/>
      <c r="J6669"/>
      <c r="K6669"/>
    </row>
    <row r="6670" spans="1:11" ht="15">
      <c r="A6670"/>
      <c r="B6670"/>
      <c r="C6670"/>
      <c r="D6670"/>
      <c r="E6670"/>
      <c r="F6670"/>
      <c r="G6670"/>
      <c r="H6670"/>
      <c r="I6670"/>
      <c r="J6670"/>
      <c r="K6670"/>
    </row>
    <row r="6671" spans="1:11" ht="15">
      <c r="A6671"/>
      <c r="B6671"/>
      <c r="C6671"/>
      <c r="D6671"/>
      <c r="E6671"/>
      <c r="F6671"/>
      <c r="G6671"/>
      <c r="H6671"/>
      <c r="I6671"/>
      <c r="J6671"/>
      <c r="K6671"/>
    </row>
    <row r="6672" spans="1:11" ht="15">
      <c r="A6672"/>
      <c r="B6672"/>
      <c r="C6672"/>
      <c r="D6672"/>
      <c r="E6672"/>
      <c r="F6672"/>
      <c r="G6672"/>
      <c r="H6672"/>
      <c r="I6672"/>
      <c r="J6672"/>
      <c r="K6672"/>
    </row>
    <row r="6673" spans="1:11" ht="15">
      <c r="A6673"/>
      <c r="B6673"/>
      <c r="C6673"/>
      <c r="D6673"/>
      <c r="E6673"/>
      <c r="F6673"/>
      <c r="G6673"/>
      <c r="H6673"/>
      <c r="I6673"/>
      <c r="J6673"/>
      <c r="K6673"/>
    </row>
    <row r="6674" spans="1:11" ht="15">
      <c r="A6674"/>
      <c r="B6674"/>
      <c r="C6674"/>
      <c r="D6674"/>
      <c r="E6674"/>
      <c r="F6674"/>
      <c r="G6674"/>
      <c r="H6674"/>
      <c r="I6674"/>
      <c r="J6674"/>
      <c r="K6674"/>
    </row>
    <row r="6675" spans="1:11" ht="15">
      <c r="A6675"/>
      <c r="B6675"/>
      <c r="C6675"/>
      <c r="D6675"/>
      <c r="E6675"/>
      <c r="F6675"/>
      <c r="G6675"/>
      <c r="H6675"/>
      <c r="I6675"/>
      <c r="J6675"/>
      <c r="K6675"/>
    </row>
    <row r="6676" spans="1:11" ht="15">
      <c r="A6676"/>
      <c r="B6676"/>
      <c r="C6676"/>
      <c r="D6676"/>
      <c r="E6676"/>
      <c r="F6676"/>
      <c r="G6676"/>
      <c r="H6676"/>
      <c r="I6676"/>
      <c r="J6676"/>
      <c r="K6676"/>
    </row>
    <row r="6677" spans="1:11" ht="15">
      <c r="A6677"/>
      <c r="B6677"/>
      <c r="C6677"/>
      <c r="D6677"/>
      <c r="E6677"/>
      <c r="F6677"/>
      <c r="G6677"/>
      <c r="H6677"/>
      <c r="I6677"/>
      <c r="J6677"/>
      <c r="K6677"/>
    </row>
    <row r="6678" spans="1:11" ht="15">
      <c r="A6678"/>
      <c r="B6678"/>
      <c r="C6678"/>
      <c r="D6678"/>
      <c r="E6678"/>
      <c r="F6678"/>
      <c r="G6678"/>
      <c r="H6678"/>
      <c r="I6678"/>
      <c r="J6678"/>
      <c r="K6678"/>
    </row>
    <row r="6679" spans="1:11" ht="15">
      <c r="A6679"/>
      <c r="B6679"/>
      <c r="C6679"/>
      <c r="D6679"/>
      <c r="E6679"/>
      <c r="F6679"/>
      <c r="G6679"/>
      <c r="H6679"/>
      <c r="I6679"/>
      <c r="J6679"/>
      <c r="K6679"/>
    </row>
    <row r="6680" spans="1:11" ht="15">
      <c r="A6680"/>
      <c r="B6680"/>
      <c r="C6680"/>
      <c r="D6680"/>
      <c r="E6680"/>
      <c r="F6680"/>
      <c r="G6680"/>
      <c r="H6680"/>
      <c r="I6680"/>
      <c r="J6680"/>
      <c r="K6680"/>
    </row>
    <row r="6681" spans="1:11" ht="15">
      <c r="A6681"/>
      <c r="B6681"/>
      <c r="C6681"/>
      <c r="D6681"/>
      <c r="E6681"/>
      <c r="F6681"/>
      <c r="G6681"/>
      <c r="H6681"/>
      <c r="I6681"/>
      <c r="J6681"/>
      <c r="K6681"/>
    </row>
    <row r="6682" spans="1:11" ht="15">
      <c r="A6682"/>
      <c r="B6682"/>
      <c r="C6682"/>
      <c r="D6682"/>
      <c r="E6682"/>
      <c r="F6682"/>
      <c r="G6682"/>
      <c r="H6682"/>
      <c r="I6682"/>
      <c r="J6682"/>
      <c r="K6682"/>
    </row>
    <row r="6683" spans="1:11" ht="15">
      <c r="A6683"/>
      <c r="B6683"/>
      <c r="C6683"/>
      <c r="D6683"/>
      <c r="E6683"/>
      <c r="F6683"/>
      <c r="G6683"/>
      <c r="H6683"/>
      <c r="I6683"/>
      <c r="J6683"/>
      <c r="K6683"/>
    </row>
    <row r="6684" spans="1:11" ht="15">
      <c r="A6684"/>
      <c r="B6684"/>
      <c r="C6684"/>
      <c r="D6684"/>
      <c r="E6684"/>
      <c r="F6684"/>
      <c r="G6684"/>
      <c r="H6684"/>
      <c r="I6684"/>
      <c r="J6684"/>
      <c r="K6684"/>
    </row>
    <row r="6685" spans="1:11" ht="15">
      <c r="A6685"/>
      <c r="B6685"/>
      <c r="C6685"/>
      <c r="D6685"/>
      <c r="E6685"/>
      <c r="F6685"/>
      <c r="G6685"/>
      <c r="H6685"/>
      <c r="I6685"/>
      <c r="J6685"/>
      <c r="K6685"/>
    </row>
    <row r="6686" spans="1:11" ht="15">
      <c r="A6686"/>
      <c r="B6686"/>
      <c r="C6686"/>
      <c r="D6686"/>
      <c r="E6686"/>
      <c r="F6686"/>
      <c r="G6686"/>
      <c r="H6686"/>
      <c r="I6686"/>
      <c r="J6686"/>
      <c r="K6686"/>
    </row>
    <row r="6687" spans="1:11" ht="15">
      <c r="A6687"/>
      <c r="B6687"/>
      <c r="C6687"/>
      <c r="D6687"/>
      <c r="E6687"/>
      <c r="F6687"/>
      <c r="G6687"/>
      <c r="H6687"/>
      <c r="I6687"/>
      <c r="J6687"/>
      <c r="K6687"/>
    </row>
    <row r="6688" spans="1:11" ht="15">
      <c r="A6688"/>
      <c r="B6688"/>
      <c r="C6688"/>
      <c r="D6688"/>
      <c r="E6688"/>
      <c r="F6688"/>
      <c r="G6688"/>
      <c r="H6688"/>
      <c r="I6688"/>
      <c r="J6688"/>
      <c r="K6688"/>
    </row>
    <row r="6689" spans="1:11" ht="15">
      <c r="A6689"/>
      <c r="B6689"/>
      <c r="C6689"/>
      <c r="D6689"/>
      <c r="E6689"/>
      <c r="F6689"/>
      <c r="G6689"/>
      <c r="H6689"/>
      <c r="I6689"/>
      <c r="J6689"/>
      <c r="K6689"/>
    </row>
    <row r="6690" spans="1:11" ht="15">
      <c r="A6690"/>
      <c r="B6690"/>
      <c r="C6690"/>
      <c r="D6690"/>
      <c r="E6690"/>
      <c r="F6690"/>
      <c r="G6690"/>
      <c r="H6690"/>
      <c r="I6690"/>
      <c r="J6690"/>
      <c r="K6690"/>
    </row>
    <row r="6691" spans="1:11" ht="15">
      <c r="A6691"/>
      <c r="B6691"/>
      <c r="C6691"/>
      <c r="D6691"/>
      <c r="E6691"/>
      <c r="F6691"/>
      <c r="G6691"/>
      <c r="H6691"/>
      <c r="I6691"/>
      <c r="J6691"/>
      <c r="K6691"/>
    </row>
    <row r="6692" spans="1:11" ht="15">
      <c r="A6692"/>
      <c r="B6692"/>
      <c r="C6692"/>
      <c r="D6692"/>
      <c r="E6692"/>
      <c r="F6692"/>
      <c r="G6692"/>
      <c r="H6692"/>
      <c r="I6692"/>
      <c r="J6692"/>
      <c r="K6692"/>
    </row>
    <row r="6693" spans="1:11" ht="15">
      <c r="A6693"/>
      <c r="B6693"/>
      <c r="C6693"/>
      <c r="D6693"/>
      <c r="E6693"/>
      <c r="F6693"/>
      <c r="G6693"/>
      <c r="H6693"/>
      <c r="I6693"/>
      <c r="J6693"/>
      <c r="K6693"/>
    </row>
    <row r="6694" spans="1:11" ht="15">
      <c r="A6694"/>
      <c r="B6694"/>
      <c r="C6694"/>
      <c r="D6694"/>
      <c r="E6694"/>
      <c r="F6694"/>
      <c r="G6694"/>
      <c r="H6694"/>
      <c r="I6694"/>
      <c r="J6694"/>
      <c r="K6694"/>
    </row>
    <row r="6695" spans="1:11" ht="15">
      <c r="A6695"/>
      <c r="B6695"/>
      <c r="C6695"/>
      <c r="D6695"/>
      <c r="E6695"/>
      <c r="F6695"/>
      <c r="G6695"/>
      <c r="H6695"/>
      <c r="I6695"/>
      <c r="J6695"/>
      <c r="K6695"/>
    </row>
    <row r="6696" spans="1:11" ht="15">
      <c r="A6696"/>
      <c r="B6696"/>
      <c r="C6696"/>
      <c r="D6696"/>
      <c r="E6696"/>
      <c r="F6696"/>
      <c r="G6696"/>
      <c r="H6696"/>
      <c r="I6696"/>
      <c r="J6696"/>
      <c r="K6696"/>
    </row>
    <row r="6697" spans="1:11" ht="15">
      <c r="A6697"/>
      <c r="B6697"/>
      <c r="C6697"/>
      <c r="D6697"/>
      <c r="E6697"/>
      <c r="F6697"/>
      <c r="G6697"/>
      <c r="H6697"/>
      <c r="I6697"/>
      <c r="J6697"/>
      <c r="K6697"/>
    </row>
    <row r="6698" spans="1:11" ht="15">
      <c r="A6698"/>
      <c r="B6698"/>
      <c r="C6698"/>
      <c r="D6698"/>
      <c r="E6698"/>
      <c r="F6698"/>
      <c r="G6698"/>
      <c r="H6698"/>
      <c r="I6698"/>
      <c r="J6698"/>
      <c r="K6698"/>
    </row>
    <row r="6699" spans="1:11" ht="15">
      <c r="A6699"/>
      <c r="B6699"/>
      <c r="C6699"/>
      <c r="D6699"/>
      <c r="E6699"/>
      <c r="F6699"/>
      <c r="G6699"/>
      <c r="H6699"/>
      <c r="I6699"/>
      <c r="J6699"/>
      <c r="K6699"/>
    </row>
    <row r="6700" spans="1:11" ht="15">
      <c r="A6700"/>
      <c r="B6700"/>
      <c r="C6700"/>
      <c r="D6700"/>
      <c r="E6700"/>
      <c r="F6700"/>
      <c r="G6700"/>
      <c r="H6700"/>
      <c r="I6700"/>
      <c r="J6700"/>
      <c r="K6700"/>
    </row>
    <row r="6701" spans="1:11" ht="15">
      <c r="A6701"/>
      <c r="B6701"/>
      <c r="C6701"/>
      <c r="D6701"/>
      <c r="E6701"/>
      <c r="F6701"/>
      <c r="G6701"/>
      <c r="H6701"/>
      <c r="I6701"/>
      <c r="J6701"/>
      <c r="K6701"/>
    </row>
    <row r="6702" spans="1:11" ht="15">
      <c r="A6702"/>
      <c r="B6702"/>
      <c r="C6702"/>
      <c r="D6702"/>
      <c r="E6702"/>
      <c r="F6702"/>
      <c r="G6702"/>
      <c r="H6702"/>
      <c r="I6702"/>
      <c r="J6702"/>
      <c r="K6702"/>
    </row>
    <row r="6703" spans="1:11" ht="15">
      <c r="A6703"/>
      <c r="B6703"/>
      <c r="C6703"/>
      <c r="D6703"/>
      <c r="E6703"/>
      <c r="F6703"/>
      <c r="G6703"/>
      <c r="H6703"/>
      <c r="I6703"/>
      <c r="J6703"/>
      <c r="K6703"/>
    </row>
    <row r="6704" spans="1:11" ht="15">
      <c r="A6704"/>
      <c r="B6704"/>
      <c r="C6704"/>
      <c r="D6704"/>
      <c r="E6704"/>
      <c r="F6704"/>
      <c r="G6704"/>
      <c r="H6704"/>
      <c r="I6704"/>
      <c r="J6704"/>
      <c r="K6704"/>
    </row>
    <row r="6705" spans="1:11" ht="15">
      <c r="A6705"/>
      <c r="B6705"/>
      <c r="C6705"/>
      <c r="D6705"/>
      <c r="E6705"/>
      <c r="F6705"/>
      <c r="G6705"/>
      <c r="H6705"/>
      <c r="I6705"/>
      <c r="J6705"/>
      <c r="K6705"/>
    </row>
    <row r="6706" spans="1:11" ht="15">
      <c r="A6706"/>
      <c r="B6706"/>
      <c r="C6706"/>
      <c r="D6706"/>
      <c r="E6706"/>
      <c r="F6706"/>
      <c r="G6706"/>
      <c r="H6706"/>
      <c r="I6706"/>
      <c r="J6706"/>
      <c r="K6706"/>
    </row>
    <row r="6707" spans="1:11" ht="15">
      <c r="A6707"/>
      <c r="B6707"/>
      <c r="C6707"/>
      <c r="D6707"/>
      <c r="E6707"/>
      <c r="F6707"/>
      <c r="G6707"/>
      <c r="H6707"/>
      <c r="I6707"/>
      <c r="J6707"/>
      <c r="K6707"/>
    </row>
    <row r="6708" spans="1:11" ht="15">
      <c r="A6708"/>
      <c r="B6708"/>
      <c r="C6708"/>
      <c r="D6708"/>
      <c r="E6708"/>
      <c r="F6708"/>
      <c r="G6708"/>
      <c r="H6708"/>
      <c r="I6708"/>
      <c r="J6708"/>
      <c r="K6708"/>
    </row>
    <row r="6709" spans="1:11" ht="15">
      <c r="A6709"/>
      <c r="B6709"/>
      <c r="C6709"/>
      <c r="D6709"/>
      <c r="E6709"/>
      <c r="F6709"/>
      <c r="G6709"/>
      <c r="H6709"/>
      <c r="I6709"/>
      <c r="J6709"/>
      <c r="K6709"/>
    </row>
    <row r="6710" spans="1:11" ht="15">
      <c r="A6710"/>
      <c r="B6710"/>
      <c r="C6710"/>
      <c r="D6710"/>
      <c r="E6710"/>
      <c r="F6710"/>
      <c r="G6710"/>
      <c r="H6710"/>
      <c r="I6710"/>
      <c r="J6710"/>
      <c r="K6710"/>
    </row>
    <row r="6711" spans="1:11" ht="15">
      <c r="A6711"/>
      <c r="B6711"/>
      <c r="C6711"/>
      <c r="D6711"/>
      <c r="E6711"/>
      <c r="F6711"/>
      <c r="G6711"/>
      <c r="H6711"/>
      <c r="I6711"/>
      <c r="J6711"/>
      <c r="K6711"/>
    </row>
    <row r="6712" spans="1:11" ht="15">
      <c r="A6712"/>
      <c r="B6712"/>
      <c r="C6712"/>
      <c r="D6712"/>
      <c r="E6712"/>
      <c r="F6712"/>
      <c r="G6712"/>
      <c r="H6712"/>
      <c r="I6712"/>
      <c r="J6712"/>
      <c r="K6712"/>
    </row>
    <row r="6713" spans="1:11" ht="15">
      <c r="A6713"/>
      <c r="B6713"/>
      <c r="C6713"/>
      <c r="D6713"/>
      <c r="E6713"/>
      <c r="F6713"/>
      <c r="G6713"/>
      <c r="H6713"/>
      <c r="I6713"/>
      <c r="J6713"/>
      <c r="K6713"/>
    </row>
    <row r="6714" spans="1:11" ht="15">
      <c r="A6714"/>
      <c r="B6714"/>
      <c r="C6714"/>
      <c r="D6714"/>
      <c r="E6714"/>
      <c r="F6714"/>
      <c r="G6714"/>
      <c r="H6714"/>
      <c r="I6714"/>
      <c r="J6714"/>
      <c r="K6714"/>
    </row>
    <row r="6715" spans="1:11" ht="15">
      <c r="A6715"/>
      <c r="B6715"/>
      <c r="C6715"/>
      <c r="D6715"/>
      <c r="E6715"/>
      <c r="F6715"/>
      <c r="G6715"/>
      <c r="H6715"/>
      <c r="I6715"/>
      <c r="J6715"/>
      <c r="K6715"/>
    </row>
    <row r="6716" spans="1:11" ht="15">
      <c r="A6716"/>
      <c r="B6716"/>
      <c r="C6716"/>
      <c r="D6716"/>
      <c r="E6716"/>
      <c r="F6716"/>
      <c r="G6716"/>
      <c r="H6716"/>
      <c r="I6716"/>
      <c r="J6716"/>
      <c r="K6716"/>
    </row>
    <row r="6717" spans="1:11" ht="15">
      <c r="A6717"/>
      <c r="B6717"/>
      <c r="C6717"/>
      <c r="D6717"/>
      <c r="E6717"/>
      <c r="F6717"/>
      <c r="G6717"/>
      <c r="H6717"/>
      <c r="I6717"/>
      <c r="J6717"/>
      <c r="K6717"/>
    </row>
    <row r="6718" spans="1:11" ht="15">
      <c r="A6718"/>
      <c r="B6718"/>
      <c r="C6718"/>
      <c r="D6718"/>
      <c r="E6718"/>
      <c r="F6718"/>
      <c r="G6718"/>
      <c r="H6718"/>
      <c r="I6718"/>
      <c r="J6718"/>
      <c r="K6718"/>
    </row>
    <row r="6719" spans="1:11" ht="15">
      <c r="A6719"/>
      <c r="B6719"/>
      <c r="C6719"/>
      <c r="D6719"/>
      <c r="E6719"/>
      <c r="F6719"/>
      <c r="G6719"/>
      <c r="H6719"/>
      <c r="I6719"/>
      <c r="J6719"/>
      <c r="K6719"/>
    </row>
    <row r="6720" spans="1:11" ht="15">
      <c r="A6720"/>
      <c r="B6720"/>
      <c r="C6720"/>
      <c r="D6720"/>
      <c r="E6720"/>
      <c r="F6720"/>
      <c r="G6720"/>
      <c r="H6720"/>
      <c r="I6720"/>
      <c r="J6720"/>
      <c r="K6720"/>
    </row>
    <row r="6721" spans="1:11" ht="15">
      <c r="A6721"/>
      <c r="B6721"/>
      <c r="C6721"/>
      <c r="D6721"/>
      <c r="E6721"/>
      <c r="F6721"/>
      <c r="G6721"/>
      <c r="H6721"/>
      <c r="I6721"/>
      <c r="J6721"/>
      <c r="K6721"/>
    </row>
    <row r="6722" spans="1:11" ht="15">
      <c r="A6722"/>
      <c r="B6722"/>
      <c r="C6722"/>
      <c r="D6722"/>
      <c r="E6722"/>
      <c r="F6722"/>
      <c r="G6722"/>
      <c r="H6722"/>
      <c r="I6722"/>
      <c r="J6722"/>
      <c r="K6722"/>
    </row>
    <row r="6723" spans="1:11" ht="15">
      <c r="A6723"/>
      <c r="B6723"/>
      <c r="C6723"/>
      <c r="D6723"/>
      <c r="E6723"/>
      <c r="F6723"/>
      <c r="G6723"/>
      <c r="H6723"/>
      <c r="I6723"/>
      <c r="J6723"/>
      <c r="K6723"/>
    </row>
    <row r="6724" spans="1:11" ht="15">
      <c r="A6724"/>
      <c r="B6724"/>
      <c r="C6724"/>
      <c r="D6724"/>
      <c r="E6724"/>
      <c r="F6724"/>
      <c r="G6724"/>
      <c r="H6724"/>
      <c r="I6724"/>
      <c r="J6724"/>
      <c r="K6724"/>
    </row>
    <row r="6725" spans="1:11" ht="15">
      <c r="A6725"/>
      <c r="B6725"/>
      <c r="C6725"/>
      <c r="D6725"/>
      <c r="E6725"/>
      <c r="F6725"/>
      <c r="G6725"/>
      <c r="H6725"/>
      <c r="I6725"/>
      <c r="J6725"/>
      <c r="K6725"/>
    </row>
    <row r="6726" spans="1:11" ht="15">
      <c r="A6726"/>
      <c r="B6726"/>
      <c r="C6726"/>
      <c r="D6726"/>
      <c r="E6726"/>
      <c r="F6726"/>
      <c r="G6726"/>
      <c r="H6726"/>
      <c r="I6726"/>
      <c r="J6726"/>
      <c r="K6726"/>
    </row>
    <row r="6727" spans="1:11" ht="15">
      <c r="A6727"/>
      <c r="B6727"/>
      <c r="C6727"/>
      <c r="D6727"/>
      <c r="E6727"/>
      <c r="F6727"/>
      <c r="G6727"/>
      <c r="H6727"/>
      <c r="I6727"/>
      <c r="J6727"/>
      <c r="K6727"/>
    </row>
    <row r="6728" spans="1:11" ht="15">
      <c r="A6728"/>
      <c r="B6728"/>
      <c r="C6728"/>
      <c r="D6728"/>
      <c r="E6728"/>
      <c r="F6728"/>
      <c r="G6728"/>
      <c r="H6728"/>
      <c r="I6728"/>
      <c r="J6728"/>
      <c r="K6728"/>
    </row>
    <row r="6729" spans="1:11" ht="15">
      <c r="A6729"/>
      <c r="B6729"/>
      <c r="C6729"/>
      <c r="D6729"/>
      <c r="E6729"/>
      <c r="F6729"/>
      <c r="G6729"/>
      <c r="H6729"/>
      <c r="I6729"/>
      <c r="J6729"/>
      <c r="K6729"/>
    </row>
    <row r="6730" spans="1:11" ht="15">
      <c r="A6730"/>
      <c r="B6730"/>
      <c r="C6730"/>
      <c r="D6730"/>
      <c r="E6730"/>
      <c r="F6730"/>
      <c r="G6730"/>
      <c r="H6730"/>
      <c r="I6730"/>
      <c r="J6730"/>
      <c r="K6730"/>
    </row>
    <row r="6731" spans="1:11" ht="15">
      <c r="A6731"/>
      <c r="B6731"/>
      <c r="C6731"/>
      <c r="D6731"/>
      <c r="E6731"/>
      <c r="F6731"/>
      <c r="G6731"/>
      <c r="H6731"/>
      <c r="I6731"/>
      <c r="J6731"/>
      <c r="K6731"/>
    </row>
    <row r="6732" spans="1:11" ht="15">
      <c r="A6732"/>
      <c r="B6732"/>
      <c r="C6732"/>
      <c r="D6732"/>
      <c r="E6732"/>
      <c r="F6732"/>
      <c r="G6732"/>
      <c r="H6732"/>
      <c r="I6732"/>
      <c r="J6732"/>
      <c r="K6732"/>
    </row>
    <row r="6733" spans="1:11" ht="15">
      <c r="A6733"/>
      <c r="B6733"/>
      <c r="C6733"/>
      <c r="D6733"/>
      <c r="E6733"/>
      <c r="F6733"/>
      <c r="G6733"/>
      <c r="H6733"/>
      <c r="I6733"/>
      <c r="J6733"/>
      <c r="K6733"/>
    </row>
    <row r="6734" spans="1:11" ht="15">
      <c r="A6734"/>
      <c r="B6734"/>
      <c r="C6734"/>
      <c r="D6734"/>
      <c r="E6734"/>
      <c r="F6734"/>
      <c r="G6734"/>
      <c r="H6734"/>
      <c r="I6734"/>
      <c r="J6734"/>
      <c r="K6734"/>
    </row>
    <row r="6735" spans="1:11" ht="15">
      <c r="A6735"/>
      <c r="B6735"/>
      <c r="C6735"/>
      <c r="D6735"/>
      <c r="E6735"/>
      <c r="F6735"/>
      <c r="G6735"/>
      <c r="H6735"/>
      <c r="I6735"/>
      <c r="J6735"/>
      <c r="K6735"/>
    </row>
    <row r="6736" spans="1:11" ht="15">
      <c r="A6736"/>
      <c r="B6736"/>
      <c r="C6736"/>
      <c r="D6736"/>
      <c r="E6736"/>
      <c r="F6736"/>
      <c r="G6736"/>
      <c r="H6736"/>
      <c r="I6736"/>
      <c r="J6736"/>
      <c r="K6736"/>
    </row>
    <row r="6737" spans="1:11" ht="15">
      <c r="A6737"/>
      <c r="B6737"/>
      <c r="C6737"/>
      <c r="D6737"/>
      <c r="E6737"/>
      <c r="F6737"/>
      <c r="G6737"/>
      <c r="H6737"/>
      <c r="I6737"/>
      <c r="J6737"/>
      <c r="K6737"/>
    </row>
    <row r="6738" spans="1:11" ht="15">
      <c r="A6738"/>
      <c r="B6738"/>
      <c r="C6738"/>
      <c r="D6738"/>
      <c r="E6738"/>
      <c r="F6738"/>
      <c r="G6738"/>
      <c r="H6738"/>
      <c r="I6738"/>
      <c r="J6738"/>
      <c r="K6738"/>
    </row>
    <row r="6739" spans="1:11" ht="15">
      <c r="A6739"/>
      <c r="B6739"/>
      <c r="C6739"/>
      <c r="D6739"/>
      <c r="E6739"/>
      <c r="F6739"/>
      <c r="G6739"/>
      <c r="H6739"/>
      <c r="I6739"/>
      <c r="J6739"/>
      <c r="K6739"/>
    </row>
    <row r="6740" spans="1:11" ht="15">
      <c r="A6740"/>
      <c r="B6740"/>
      <c r="C6740"/>
      <c r="D6740"/>
      <c r="E6740"/>
      <c r="F6740"/>
      <c r="G6740"/>
      <c r="H6740"/>
      <c r="I6740"/>
      <c r="J6740"/>
      <c r="K6740"/>
    </row>
    <row r="6741" spans="1:11" ht="15">
      <c r="A6741"/>
      <c r="B6741"/>
      <c r="C6741"/>
      <c r="D6741"/>
      <c r="E6741"/>
      <c r="F6741"/>
      <c r="G6741"/>
      <c r="H6741"/>
      <c r="I6741"/>
      <c r="J6741"/>
      <c r="K6741"/>
    </row>
    <row r="6742" spans="1:11" ht="15">
      <c r="A6742"/>
      <c r="B6742"/>
      <c r="C6742"/>
      <c r="D6742"/>
      <c r="E6742"/>
      <c r="F6742"/>
      <c r="G6742"/>
      <c r="H6742"/>
      <c r="I6742"/>
      <c r="J6742"/>
      <c r="K6742"/>
    </row>
    <row r="6743" spans="1:11" ht="15">
      <c r="A6743"/>
      <c r="B6743"/>
      <c r="C6743"/>
      <c r="D6743"/>
      <c r="E6743"/>
      <c r="F6743"/>
      <c r="G6743"/>
      <c r="H6743"/>
      <c r="I6743"/>
      <c r="J6743"/>
      <c r="K6743"/>
    </row>
    <row r="6744" spans="1:11" ht="15">
      <c r="A6744"/>
      <c r="B6744"/>
      <c r="C6744"/>
      <c r="D6744"/>
      <c r="E6744"/>
      <c r="F6744"/>
      <c r="G6744"/>
      <c r="H6744"/>
      <c r="I6744"/>
      <c r="J6744"/>
      <c r="K6744"/>
    </row>
    <row r="6745" spans="1:11" ht="15">
      <c r="A6745"/>
      <c r="B6745"/>
      <c r="C6745"/>
      <c r="D6745"/>
      <c r="E6745"/>
      <c r="F6745"/>
      <c r="G6745"/>
      <c r="H6745"/>
      <c r="I6745"/>
      <c r="J6745"/>
      <c r="K6745"/>
    </row>
    <row r="6746" spans="1:11" ht="15">
      <c r="A6746"/>
      <c r="B6746"/>
      <c r="C6746"/>
      <c r="D6746"/>
      <c r="E6746"/>
      <c r="F6746"/>
      <c r="G6746"/>
      <c r="H6746"/>
      <c r="I6746"/>
      <c r="J6746"/>
      <c r="K6746"/>
    </row>
    <row r="6747" spans="1:11" ht="15">
      <c r="A6747"/>
      <c r="B6747"/>
      <c r="C6747"/>
      <c r="D6747"/>
      <c r="E6747"/>
      <c r="F6747"/>
      <c r="G6747"/>
      <c r="H6747"/>
      <c r="I6747"/>
      <c r="J6747"/>
      <c r="K6747"/>
    </row>
    <row r="6748" spans="1:11" ht="15">
      <c r="A6748"/>
      <c r="B6748"/>
      <c r="C6748"/>
      <c r="D6748"/>
      <c r="E6748"/>
      <c r="F6748"/>
      <c r="G6748"/>
      <c r="H6748"/>
      <c r="I6748"/>
      <c r="J6748"/>
      <c r="K6748"/>
    </row>
    <row r="6749" spans="1:11" ht="15">
      <c r="A6749"/>
      <c r="B6749"/>
      <c r="C6749"/>
      <c r="D6749"/>
      <c r="E6749"/>
      <c r="F6749"/>
      <c r="G6749"/>
      <c r="H6749"/>
      <c r="I6749"/>
      <c r="J6749"/>
      <c r="K6749"/>
    </row>
    <row r="6750" spans="1:11" ht="15">
      <c r="A6750"/>
      <c r="B6750"/>
      <c r="C6750"/>
      <c r="D6750"/>
      <c r="E6750"/>
      <c r="F6750"/>
      <c r="G6750"/>
      <c r="H6750"/>
      <c r="I6750"/>
      <c r="J6750"/>
      <c r="K6750"/>
    </row>
    <row r="6751" spans="1:11" ht="15">
      <c r="A6751"/>
      <c r="B6751"/>
      <c r="C6751"/>
      <c r="D6751"/>
      <c r="E6751"/>
      <c r="F6751"/>
      <c r="G6751"/>
      <c r="H6751"/>
      <c r="I6751"/>
      <c r="J6751"/>
      <c r="K6751"/>
    </row>
    <row r="6752" spans="1:11" ht="15">
      <c r="A6752"/>
      <c r="B6752"/>
      <c r="C6752"/>
      <c r="D6752"/>
      <c r="E6752"/>
      <c r="F6752"/>
      <c r="G6752"/>
      <c r="H6752"/>
      <c r="I6752"/>
      <c r="J6752"/>
      <c r="K6752"/>
    </row>
    <row r="6753" spans="1:11" ht="15">
      <c r="A6753"/>
      <c r="B6753"/>
      <c r="C6753"/>
      <c r="D6753"/>
      <c r="E6753"/>
      <c r="F6753"/>
      <c r="G6753"/>
      <c r="H6753"/>
      <c r="I6753"/>
      <c r="J6753"/>
      <c r="K6753"/>
    </row>
    <row r="6754" spans="1:11" ht="15">
      <c r="A6754"/>
      <c r="B6754"/>
      <c r="C6754"/>
      <c r="D6754"/>
      <c r="E6754"/>
      <c r="F6754"/>
      <c r="G6754"/>
      <c r="H6754"/>
      <c r="I6754"/>
      <c r="J6754"/>
      <c r="K6754"/>
    </row>
    <row r="6755" spans="1:11" ht="15">
      <c r="A6755"/>
      <c r="B6755"/>
      <c r="C6755"/>
      <c r="D6755"/>
      <c r="E6755"/>
      <c r="F6755"/>
      <c r="G6755"/>
      <c r="H6755"/>
      <c r="I6755"/>
      <c r="J6755"/>
      <c r="K6755"/>
    </row>
    <row r="6756" spans="1:11" ht="15">
      <c r="A6756"/>
      <c r="B6756"/>
      <c r="C6756"/>
      <c r="D6756"/>
      <c r="E6756"/>
      <c r="F6756"/>
      <c r="G6756"/>
      <c r="H6756"/>
      <c r="I6756"/>
      <c r="J6756"/>
      <c r="K6756"/>
    </row>
    <row r="6757" spans="1:11" ht="15">
      <c r="A6757"/>
      <c r="B6757"/>
      <c r="C6757"/>
      <c r="D6757"/>
      <c r="E6757"/>
      <c r="F6757"/>
      <c r="G6757"/>
      <c r="H6757"/>
      <c r="I6757"/>
      <c r="J6757"/>
      <c r="K6757"/>
    </row>
    <row r="6758" spans="1:11" ht="15">
      <c r="A6758"/>
      <c r="B6758"/>
      <c r="C6758"/>
      <c r="D6758"/>
      <c r="E6758"/>
      <c r="F6758"/>
      <c r="G6758"/>
      <c r="H6758"/>
      <c r="I6758"/>
      <c r="J6758"/>
      <c r="K6758"/>
    </row>
    <row r="6759" spans="1:11" ht="15">
      <c r="A6759"/>
      <c r="B6759"/>
      <c r="C6759"/>
      <c r="D6759"/>
      <c r="E6759"/>
      <c r="F6759"/>
      <c r="G6759"/>
      <c r="H6759"/>
      <c r="I6759"/>
      <c r="J6759"/>
      <c r="K6759"/>
    </row>
    <row r="6760" spans="1:11" ht="15">
      <c r="A6760"/>
      <c r="B6760"/>
      <c r="C6760"/>
      <c r="D6760"/>
      <c r="E6760"/>
      <c r="F6760"/>
      <c r="G6760"/>
      <c r="H6760"/>
      <c r="I6760"/>
      <c r="J6760"/>
      <c r="K6760"/>
    </row>
    <row r="6761" spans="1:11" ht="15">
      <c r="A6761"/>
      <c r="B6761"/>
      <c r="C6761"/>
      <c r="D6761"/>
      <c r="E6761"/>
      <c r="F6761"/>
      <c r="G6761"/>
      <c r="H6761"/>
      <c r="I6761"/>
      <c r="J6761"/>
      <c r="K6761"/>
    </row>
    <row r="6762" spans="1:11" ht="15">
      <c r="A6762"/>
      <c r="B6762"/>
      <c r="C6762"/>
      <c r="D6762"/>
      <c r="E6762"/>
      <c r="F6762"/>
      <c r="G6762"/>
      <c r="H6762"/>
      <c r="I6762"/>
      <c r="J6762"/>
      <c r="K6762"/>
    </row>
    <row r="6763" spans="1:11" ht="15">
      <c r="A6763"/>
      <c r="B6763"/>
      <c r="C6763"/>
      <c r="D6763"/>
      <c r="E6763"/>
      <c r="F6763"/>
      <c r="G6763"/>
      <c r="H6763"/>
      <c r="I6763"/>
      <c r="J6763"/>
      <c r="K6763"/>
    </row>
    <row r="6764" spans="1:11" ht="15">
      <c r="A6764"/>
      <c r="B6764"/>
      <c r="C6764"/>
      <c r="D6764"/>
      <c r="E6764"/>
      <c r="F6764"/>
      <c r="G6764"/>
      <c r="H6764"/>
      <c r="I6764"/>
      <c r="J6764"/>
      <c r="K6764"/>
    </row>
    <row r="6765" spans="1:11" ht="15">
      <c r="A6765"/>
      <c r="B6765"/>
      <c r="C6765"/>
      <c r="D6765"/>
      <c r="E6765"/>
      <c r="F6765"/>
      <c r="G6765"/>
      <c r="H6765"/>
      <c r="I6765"/>
      <c r="J6765"/>
      <c r="K6765"/>
    </row>
    <row r="6766" spans="1:11" ht="15">
      <c r="A6766"/>
      <c r="B6766"/>
      <c r="C6766"/>
      <c r="D6766"/>
      <c r="E6766"/>
      <c r="F6766"/>
      <c r="G6766"/>
      <c r="H6766"/>
      <c r="I6766"/>
      <c r="J6766"/>
      <c r="K6766"/>
    </row>
    <row r="6767" spans="1:11" ht="15">
      <c r="A6767"/>
      <c r="B6767"/>
      <c r="C6767"/>
      <c r="D6767"/>
      <c r="E6767"/>
      <c r="F6767"/>
      <c r="G6767"/>
      <c r="H6767"/>
      <c r="I6767"/>
      <c r="J6767"/>
      <c r="K6767"/>
    </row>
    <row r="6768" spans="1:11" ht="15">
      <c r="A6768"/>
      <c r="B6768"/>
      <c r="C6768"/>
      <c r="D6768"/>
      <c r="E6768"/>
      <c r="F6768"/>
      <c r="G6768"/>
      <c r="H6768"/>
      <c r="I6768"/>
      <c r="J6768"/>
      <c r="K6768"/>
    </row>
    <row r="6769" spans="1:11" ht="15">
      <c r="A6769"/>
      <c r="B6769"/>
      <c r="C6769"/>
      <c r="D6769"/>
      <c r="E6769"/>
      <c r="F6769"/>
      <c r="G6769"/>
      <c r="H6769"/>
      <c r="I6769"/>
      <c r="J6769"/>
      <c r="K6769"/>
    </row>
    <row r="6770" spans="1:11" ht="15">
      <c r="A6770"/>
      <c r="B6770"/>
      <c r="C6770"/>
      <c r="D6770"/>
      <c r="E6770"/>
      <c r="F6770"/>
      <c r="G6770"/>
      <c r="H6770"/>
      <c r="I6770"/>
      <c r="J6770"/>
      <c r="K6770"/>
    </row>
    <row r="6771" spans="1:11" ht="15">
      <c r="A6771"/>
      <c r="B6771"/>
      <c r="C6771"/>
      <c r="D6771"/>
      <c r="E6771"/>
      <c r="F6771"/>
      <c r="G6771"/>
      <c r="H6771"/>
      <c r="I6771"/>
      <c r="J6771"/>
      <c r="K6771"/>
    </row>
    <row r="6772" spans="1:11" ht="15">
      <c r="A6772"/>
      <c r="B6772"/>
      <c r="C6772"/>
      <c r="D6772"/>
      <c r="E6772"/>
      <c r="F6772"/>
      <c r="G6772"/>
      <c r="H6772"/>
      <c r="I6772"/>
      <c r="J6772"/>
      <c r="K6772"/>
    </row>
    <row r="6773" spans="1:11" ht="15">
      <c r="A6773"/>
      <c r="B6773"/>
      <c r="C6773"/>
      <c r="D6773"/>
      <c r="E6773"/>
      <c r="F6773"/>
      <c r="G6773"/>
      <c r="H6773"/>
      <c r="I6773"/>
      <c r="J6773"/>
      <c r="K6773"/>
    </row>
    <row r="6774" spans="1:11" ht="15">
      <c r="A6774"/>
      <c r="B6774"/>
      <c r="C6774"/>
      <c r="D6774"/>
      <c r="E6774"/>
      <c r="F6774"/>
      <c r="G6774"/>
      <c r="H6774"/>
      <c r="I6774"/>
      <c r="J6774"/>
      <c r="K6774"/>
    </row>
    <row r="6775" spans="1:11" ht="15">
      <c r="A6775"/>
      <c r="B6775"/>
      <c r="C6775"/>
      <c r="D6775"/>
      <c r="E6775"/>
      <c r="F6775"/>
      <c r="G6775"/>
      <c r="H6775"/>
      <c r="I6775"/>
      <c r="J6775"/>
      <c r="K6775"/>
    </row>
    <row r="6776" spans="1:11" ht="15">
      <c r="A6776"/>
      <c r="B6776"/>
      <c r="C6776"/>
      <c r="D6776"/>
      <c r="E6776"/>
      <c r="F6776"/>
      <c r="G6776"/>
      <c r="H6776"/>
      <c r="I6776"/>
      <c r="J6776"/>
      <c r="K6776"/>
    </row>
    <row r="6777" spans="1:11" ht="15">
      <c r="A6777"/>
      <c r="B6777"/>
      <c r="C6777"/>
      <c r="D6777"/>
      <c r="E6777"/>
      <c r="F6777"/>
      <c r="G6777"/>
      <c r="H6777"/>
      <c r="I6777"/>
      <c r="J6777"/>
      <c r="K6777"/>
    </row>
    <row r="6778" spans="1:11" ht="15">
      <c r="A6778"/>
      <c r="B6778"/>
      <c r="C6778"/>
      <c r="D6778"/>
      <c r="E6778"/>
      <c r="F6778"/>
      <c r="G6778"/>
      <c r="H6778"/>
      <c r="I6778"/>
      <c r="J6778"/>
      <c r="K6778"/>
    </row>
    <row r="6779" spans="1:11" ht="15">
      <c r="A6779"/>
      <c r="B6779"/>
      <c r="C6779"/>
      <c r="D6779"/>
      <c r="E6779"/>
      <c r="F6779"/>
      <c r="G6779"/>
      <c r="H6779"/>
      <c r="I6779"/>
      <c r="J6779"/>
      <c r="K6779"/>
    </row>
    <row r="6780" spans="1:11" ht="15">
      <c r="A6780"/>
      <c r="B6780"/>
      <c r="C6780"/>
      <c r="D6780"/>
      <c r="E6780"/>
      <c r="F6780"/>
      <c r="G6780"/>
      <c r="H6780"/>
      <c r="I6780"/>
      <c r="J6780"/>
      <c r="K6780"/>
    </row>
    <row r="6781" spans="1:11" ht="15">
      <c r="A6781"/>
      <c r="B6781"/>
      <c r="C6781"/>
      <c r="D6781"/>
      <c r="E6781"/>
      <c r="F6781"/>
      <c r="G6781"/>
      <c r="H6781"/>
      <c r="I6781"/>
      <c r="J6781"/>
      <c r="K6781"/>
    </row>
    <row r="6782" spans="1:11" ht="15">
      <c r="A6782"/>
      <c r="B6782"/>
      <c r="C6782"/>
      <c r="D6782"/>
      <c r="E6782"/>
      <c r="F6782"/>
      <c r="G6782"/>
      <c r="H6782"/>
      <c r="I6782"/>
      <c r="J6782"/>
      <c r="K6782"/>
    </row>
    <row r="6783" spans="1:11" ht="15">
      <c r="A6783"/>
      <c r="B6783"/>
      <c r="C6783"/>
      <c r="D6783"/>
      <c r="E6783"/>
      <c r="F6783"/>
      <c r="G6783"/>
      <c r="H6783"/>
      <c r="I6783"/>
      <c r="J6783"/>
      <c r="K6783"/>
    </row>
    <row r="6784" spans="1:11" ht="15">
      <c r="A6784"/>
      <c r="B6784"/>
      <c r="C6784"/>
      <c r="D6784"/>
      <c r="E6784"/>
      <c r="F6784"/>
      <c r="G6784"/>
      <c r="H6784"/>
      <c r="I6784"/>
      <c r="J6784"/>
      <c r="K6784"/>
    </row>
    <row r="6785" spans="1:11" ht="15">
      <c r="A6785"/>
      <c r="B6785"/>
      <c r="C6785"/>
      <c r="D6785"/>
      <c r="E6785"/>
      <c r="F6785"/>
      <c r="G6785"/>
      <c r="H6785"/>
      <c r="I6785"/>
      <c r="J6785"/>
      <c r="K6785"/>
    </row>
    <row r="6786" spans="1:11" ht="15">
      <c r="A6786"/>
      <c r="B6786"/>
      <c r="C6786"/>
      <c r="D6786"/>
      <c r="E6786"/>
      <c r="F6786"/>
      <c r="G6786"/>
      <c r="H6786"/>
      <c r="I6786"/>
      <c r="J6786"/>
      <c r="K6786"/>
    </row>
    <row r="6787" spans="1:11" ht="15">
      <c r="A6787"/>
      <c r="B6787"/>
      <c r="C6787"/>
      <c r="D6787"/>
      <c r="E6787"/>
      <c r="F6787"/>
      <c r="G6787"/>
      <c r="H6787"/>
      <c r="I6787"/>
      <c r="J6787"/>
      <c r="K6787"/>
    </row>
    <row r="6788" spans="1:11" ht="15">
      <c r="A6788"/>
      <c r="B6788"/>
      <c r="C6788"/>
      <c r="D6788"/>
      <c r="E6788"/>
      <c r="F6788"/>
      <c r="G6788"/>
      <c r="H6788"/>
      <c r="I6788"/>
      <c r="J6788"/>
      <c r="K6788"/>
    </row>
    <row r="6789" spans="1:11" ht="15">
      <c r="A6789"/>
      <c r="B6789"/>
      <c r="C6789"/>
      <c r="D6789"/>
      <c r="E6789"/>
      <c r="F6789"/>
      <c r="G6789"/>
      <c r="H6789"/>
      <c r="I6789"/>
      <c r="J6789"/>
      <c r="K6789"/>
    </row>
    <row r="6790" spans="1:11" ht="15">
      <c r="A6790"/>
      <c r="B6790"/>
      <c r="C6790"/>
      <c r="D6790"/>
      <c r="E6790"/>
      <c r="F6790"/>
      <c r="G6790"/>
      <c r="H6790"/>
      <c r="I6790"/>
      <c r="J6790"/>
      <c r="K6790"/>
    </row>
    <row r="6791" spans="1:11" ht="15">
      <c r="A6791"/>
      <c r="B6791"/>
      <c r="C6791"/>
      <c r="D6791"/>
      <c r="E6791"/>
      <c r="F6791"/>
      <c r="G6791"/>
      <c r="H6791"/>
      <c r="I6791"/>
      <c r="J6791"/>
      <c r="K6791"/>
    </row>
    <row r="6792" spans="1:11" ht="15">
      <c r="A6792"/>
      <c r="B6792"/>
      <c r="C6792"/>
      <c r="D6792"/>
      <c r="E6792"/>
      <c r="F6792"/>
      <c r="G6792"/>
      <c r="H6792"/>
      <c r="I6792"/>
      <c r="J6792"/>
      <c r="K6792"/>
    </row>
    <row r="6793" spans="1:11" ht="15">
      <c r="A6793"/>
      <c r="B6793"/>
      <c r="C6793"/>
      <c r="D6793"/>
      <c r="E6793"/>
      <c r="F6793"/>
      <c r="G6793"/>
      <c r="H6793"/>
      <c r="I6793"/>
      <c r="J6793"/>
      <c r="K6793"/>
    </row>
    <row r="6794" spans="1:11" ht="15">
      <c r="A6794"/>
      <c r="B6794"/>
      <c r="C6794"/>
      <c r="D6794"/>
      <c r="E6794"/>
      <c r="F6794"/>
      <c r="G6794"/>
      <c r="H6794"/>
      <c r="I6794"/>
      <c r="J6794"/>
      <c r="K6794"/>
    </row>
    <row r="6795" spans="1:11" ht="15">
      <c r="A6795"/>
      <c r="B6795"/>
      <c r="C6795"/>
      <c r="D6795"/>
      <c r="E6795"/>
      <c r="F6795"/>
      <c r="G6795"/>
      <c r="H6795"/>
      <c r="I6795"/>
      <c r="J6795"/>
      <c r="K6795"/>
    </row>
    <row r="6796" spans="1:11" ht="15">
      <c r="A6796"/>
      <c r="B6796"/>
      <c r="C6796"/>
      <c r="D6796"/>
      <c r="E6796"/>
      <c r="F6796"/>
      <c r="G6796"/>
      <c r="H6796"/>
      <c r="I6796"/>
      <c r="J6796"/>
      <c r="K6796"/>
    </row>
    <row r="6797" spans="1:11" ht="15">
      <c r="A6797"/>
      <c r="B6797"/>
      <c r="C6797"/>
      <c r="D6797"/>
      <c r="E6797"/>
      <c r="F6797"/>
      <c r="G6797"/>
      <c r="H6797"/>
      <c r="I6797"/>
      <c r="J6797"/>
      <c r="K6797"/>
    </row>
    <row r="6798" spans="1:11" ht="15">
      <c r="A6798"/>
      <c r="B6798"/>
      <c r="C6798"/>
      <c r="D6798"/>
      <c r="E6798"/>
      <c r="F6798"/>
      <c r="G6798"/>
      <c r="H6798"/>
      <c r="I6798"/>
      <c r="J6798"/>
      <c r="K6798"/>
    </row>
    <row r="6799" spans="1:11" ht="15">
      <c r="A6799"/>
      <c r="B6799"/>
      <c r="C6799"/>
      <c r="D6799"/>
      <c r="E6799"/>
      <c r="F6799"/>
      <c r="G6799"/>
      <c r="H6799"/>
      <c r="I6799"/>
      <c r="J6799"/>
      <c r="K6799"/>
    </row>
    <row r="6800" spans="1:11" ht="15">
      <c r="A6800"/>
      <c r="B6800"/>
      <c r="C6800"/>
      <c r="D6800"/>
      <c r="E6800"/>
      <c r="F6800"/>
      <c r="G6800"/>
      <c r="H6800"/>
      <c r="I6800"/>
      <c r="J6800"/>
      <c r="K6800"/>
    </row>
    <row r="6801" spans="1:11" ht="15">
      <c r="A6801"/>
      <c r="B6801"/>
      <c r="C6801"/>
      <c r="D6801"/>
      <c r="E6801"/>
      <c r="F6801"/>
      <c r="G6801"/>
      <c r="H6801"/>
      <c r="I6801"/>
      <c r="J6801"/>
      <c r="K6801"/>
    </row>
    <row r="6802" spans="1:11" ht="15">
      <c r="A6802"/>
      <c r="B6802"/>
      <c r="C6802"/>
      <c r="D6802"/>
      <c r="E6802"/>
      <c r="F6802"/>
      <c r="G6802"/>
      <c r="H6802"/>
      <c r="I6802"/>
      <c r="J6802"/>
      <c r="K6802"/>
    </row>
    <row r="6803" spans="1:11" ht="15">
      <c r="A6803"/>
      <c r="B6803"/>
      <c r="C6803"/>
      <c r="D6803"/>
      <c r="E6803"/>
      <c r="F6803"/>
      <c r="G6803"/>
      <c r="H6803"/>
      <c r="I6803"/>
      <c r="J6803"/>
      <c r="K6803"/>
    </row>
    <row r="6804" spans="1:11" ht="15">
      <c r="A6804"/>
      <c r="B6804"/>
      <c r="C6804"/>
      <c r="D6804"/>
      <c r="E6804"/>
      <c r="F6804"/>
      <c r="G6804"/>
      <c r="H6804"/>
      <c r="I6804"/>
      <c r="J6804"/>
      <c r="K6804"/>
    </row>
    <row r="6805" spans="1:11" ht="15">
      <c r="A6805"/>
      <c r="B6805"/>
      <c r="C6805"/>
      <c r="D6805"/>
      <c r="E6805"/>
      <c r="F6805"/>
      <c r="G6805"/>
      <c r="H6805"/>
      <c r="I6805"/>
      <c r="J6805"/>
      <c r="K6805"/>
    </row>
    <row r="6806" spans="1:11" ht="15">
      <c r="A6806"/>
      <c r="B6806"/>
      <c r="C6806"/>
      <c r="D6806"/>
      <c r="E6806"/>
      <c r="F6806"/>
      <c r="G6806"/>
      <c r="H6806"/>
      <c r="I6806"/>
      <c r="J6806"/>
      <c r="K6806"/>
    </row>
    <row r="6807" spans="1:11" ht="15">
      <c r="A6807"/>
      <c r="B6807"/>
      <c r="C6807"/>
      <c r="D6807"/>
      <c r="E6807"/>
      <c r="F6807"/>
      <c r="G6807"/>
      <c r="H6807"/>
      <c r="I6807"/>
      <c r="J6807"/>
      <c r="K6807"/>
    </row>
    <row r="6808" spans="1:11" ht="15">
      <c r="A6808"/>
      <c r="B6808"/>
      <c r="C6808"/>
      <c r="D6808"/>
      <c r="E6808"/>
      <c r="F6808"/>
      <c r="G6808"/>
      <c r="H6808"/>
      <c r="I6808"/>
      <c r="J6808"/>
      <c r="K6808"/>
    </row>
    <row r="6809" spans="1:11" ht="15">
      <c r="A6809"/>
      <c r="B6809"/>
      <c r="C6809"/>
      <c r="D6809"/>
      <c r="E6809"/>
      <c r="F6809"/>
      <c r="G6809"/>
      <c r="H6809"/>
      <c r="I6809"/>
      <c r="J6809"/>
      <c r="K6809"/>
    </row>
    <row r="6810" spans="1:11" ht="15">
      <c r="A6810"/>
      <c r="B6810"/>
      <c r="C6810"/>
      <c r="D6810"/>
      <c r="E6810"/>
      <c r="F6810"/>
      <c r="G6810"/>
      <c r="H6810"/>
      <c r="I6810"/>
      <c r="J6810"/>
      <c r="K6810"/>
    </row>
    <row r="6811" spans="1:11" ht="15">
      <c r="A6811"/>
      <c r="B6811"/>
      <c r="C6811"/>
      <c r="D6811"/>
      <c r="E6811"/>
      <c r="F6811"/>
      <c r="G6811"/>
      <c r="H6811"/>
      <c r="I6811"/>
      <c r="J6811"/>
      <c r="K6811"/>
    </row>
    <row r="6812" spans="1:11" ht="15">
      <c r="A6812"/>
      <c r="B6812"/>
      <c r="C6812"/>
      <c r="D6812"/>
      <c r="E6812"/>
      <c r="F6812"/>
      <c r="G6812"/>
      <c r="H6812"/>
      <c r="I6812"/>
      <c r="J6812"/>
      <c r="K6812"/>
    </row>
    <row r="6813" spans="1:11" ht="15">
      <c r="A6813"/>
      <c r="B6813"/>
      <c r="C6813"/>
      <c r="D6813"/>
      <c r="E6813"/>
      <c r="F6813"/>
      <c r="G6813"/>
      <c r="H6813"/>
      <c r="I6813"/>
      <c r="J6813"/>
      <c r="K6813"/>
    </row>
    <row r="6814" spans="1:11" ht="15">
      <c r="A6814"/>
      <c r="B6814"/>
      <c r="C6814"/>
      <c r="D6814"/>
      <c r="E6814"/>
      <c r="F6814"/>
      <c r="G6814"/>
      <c r="H6814"/>
      <c r="I6814"/>
      <c r="J6814"/>
      <c r="K6814"/>
    </row>
    <row r="6815" spans="1:11" ht="15">
      <c r="A6815"/>
      <c r="B6815"/>
      <c r="C6815"/>
      <c r="D6815"/>
      <c r="E6815"/>
      <c r="F6815"/>
      <c r="G6815"/>
      <c r="H6815"/>
      <c r="I6815"/>
      <c r="J6815"/>
      <c r="K6815"/>
    </row>
    <row r="6816" spans="1:11" ht="15">
      <c r="A6816"/>
      <c r="B6816"/>
      <c r="C6816"/>
      <c r="D6816"/>
      <c r="E6816"/>
      <c r="F6816"/>
      <c r="G6816"/>
      <c r="H6816"/>
      <c r="I6816"/>
      <c r="J6816"/>
      <c r="K6816"/>
    </row>
    <row r="6817" spans="1:11" ht="15">
      <c r="A6817"/>
      <c r="B6817"/>
      <c r="C6817"/>
      <c r="D6817"/>
      <c r="E6817"/>
      <c r="F6817"/>
      <c r="G6817"/>
      <c r="H6817"/>
      <c r="I6817"/>
      <c r="J6817"/>
      <c r="K6817"/>
    </row>
    <row r="6818" spans="1:11" ht="15">
      <c r="A6818"/>
      <c r="B6818"/>
      <c r="C6818"/>
      <c r="D6818"/>
      <c r="E6818"/>
      <c r="F6818"/>
      <c r="G6818"/>
      <c r="H6818"/>
      <c r="I6818"/>
      <c r="J6818"/>
      <c r="K6818"/>
    </row>
    <row r="6819" spans="1:11" ht="15">
      <c r="A6819"/>
      <c r="B6819"/>
      <c r="C6819"/>
      <c r="D6819"/>
      <c r="E6819"/>
      <c r="F6819"/>
      <c r="G6819"/>
      <c r="H6819"/>
      <c r="I6819"/>
      <c r="J6819"/>
      <c r="K6819"/>
    </row>
    <row r="6820" spans="1:11" ht="15">
      <c r="A6820"/>
      <c r="B6820"/>
      <c r="C6820"/>
      <c r="D6820"/>
      <c r="E6820"/>
      <c r="F6820"/>
      <c r="G6820"/>
      <c r="H6820"/>
      <c r="I6820"/>
      <c r="J6820"/>
      <c r="K6820"/>
    </row>
    <row r="6821" spans="1:11" ht="15">
      <c r="A6821"/>
      <c r="B6821"/>
      <c r="C6821"/>
      <c r="D6821"/>
      <c r="E6821"/>
      <c r="F6821"/>
      <c r="G6821"/>
      <c r="H6821"/>
      <c r="I6821"/>
      <c r="J6821"/>
      <c r="K6821"/>
    </row>
    <row r="6822" spans="1:11" ht="15">
      <c r="A6822"/>
      <c r="B6822"/>
      <c r="C6822"/>
      <c r="D6822"/>
      <c r="E6822"/>
      <c r="F6822"/>
      <c r="G6822"/>
      <c r="H6822"/>
      <c r="I6822"/>
      <c r="J6822"/>
      <c r="K6822"/>
    </row>
    <row r="6823" spans="1:11" ht="15">
      <c r="A6823"/>
      <c r="B6823"/>
      <c r="C6823"/>
      <c r="D6823"/>
      <c r="E6823"/>
      <c r="F6823"/>
      <c r="G6823"/>
      <c r="H6823"/>
      <c r="I6823"/>
      <c r="J6823"/>
      <c r="K6823"/>
    </row>
    <row r="6824" spans="1:11" ht="15">
      <c r="A6824"/>
      <c r="B6824"/>
      <c r="C6824"/>
      <c r="D6824"/>
      <c r="E6824"/>
      <c r="F6824"/>
      <c r="G6824"/>
      <c r="H6824"/>
      <c r="I6824"/>
      <c r="J6824"/>
      <c r="K6824"/>
    </row>
    <row r="6825" spans="1:11" ht="15">
      <c r="A6825"/>
      <c r="B6825"/>
      <c r="C6825"/>
      <c r="D6825"/>
      <c r="E6825"/>
      <c r="F6825"/>
      <c r="G6825"/>
      <c r="H6825"/>
      <c r="I6825"/>
      <c r="J6825"/>
      <c r="K6825"/>
    </row>
    <row r="6826" spans="1:11" ht="15">
      <c r="A6826"/>
      <c r="B6826"/>
      <c r="C6826"/>
      <c r="D6826"/>
      <c r="E6826"/>
      <c r="F6826"/>
      <c r="G6826"/>
      <c r="H6826"/>
      <c r="I6826"/>
      <c r="J6826"/>
      <c r="K6826"/>
    </row>
    <row r="6827" spans="1:11" ht="15">
      <c r="A6827"/>
      <c r="B6827"/>
      <c r="C6827"/>
      <c r="D6827"/>
      <c r="E6827"/>
      <c r="F6827"/>
      <c r="G6827"/>
      <c r="H6827"/>
      <c r="I6827"/>
      <c r="J6827"/>
      <c r="K6827"/>
    </row>
    <row r="6828" spans="1:11" ht="15">
      <c r="A6828"/>
      <c r="B6828"/>
      <c r="C6828"/>
      <c r="D6828"/>
      <c r="E6828"/>
      <c r="F6828"/>
      <c r="G6828"/>
      <c r="H6828"/>
      <c r="I6828"/>
      <c r="J6828"/>
      <c r="K6828"/>
    </row>
    <row r="6829" spans="1:11" ht="15">
      <c r="A6829"/>
      <c r="B6829"/>
      <c r="C6829"/>
      <c r="D6829"/>
      <c r="E6829"/>
      <c r="F6829"/>
      <c r="G6829"/>
      <c r="H6829"/>
      <c r="I6829"/>
      <c r="J6829"/>
      <c r="K6829"/>
    </row>
    <row r="6830" spans="1:11" ht="15">
      <c r="A6830"/>
      <c r="B6830"/>
      <c r="C6830"/>
      <c r="D6830"/>
      <c r="E6830"/>
      <c r="F6830"/>
      <c r="G6830"/>
      <c r="H6830"/>
      <c r="I6830"/>
      <c r="J6830"/>
      <c r="K6830"/>
    </row>
    <row r="6831" spans="1:11" ht="15">
      <c r="A6831"/>
      <c r="B6831"/>
      <c r="C6831"/>
      <c r="D6831"/>
      <c r="E6831"/>
      <c r="F6831"/>
      <c r="G6831"/>
      <c r="H6831"/>
      <c r="I6831"/>
      <c r="J6831"/>
      <c r="K6831"/>
    </row>
    <row r="6832" spans="1:11" ht="15">
      <c r="A6832"/>
      <c r="B6832"/>
      <c r="C6832"/>
      <c r="D6832"/>
      <c r="E6832"/>
      <c r="F6832"/>
      <c r="G6832"/>
      <c r="H6832"/>
      <c r="I6832"/>
      <c r="J6832"/>
      <c r="K6832"/>
    </row>
    <row r="6833" spans="1:11" ht="15">
      <c r="A6833"/>
      <c r="B6833"/>
      <c r="C6833"/>
      <c r="D6833"/>
      <c r="E6833"/>
      <c r="F6833"/>
      <c r="G6833"/>
      <c r="H6833"/>
      <c r="I6833"/>
      <c r="J6833"/>
      <c r="K6833"/>
    </row>
    <row r="6834" spans="1:11" ht="15">
      <c r="A6834"/>
      <c r="B6834"/>
      <c r="C6834"/>
      <c r="D6834"/>
      <c r="E6834"/>
      <c r="F6834"/>
      <c r="G6834"/>
      <c r="H6834"/>
      <c r="I6834"/>
      <c r="J6834"/>
      <c r="K6834"/>
    </row>
    <row r="6835" spans="1:11" ht="15">
      <c r="A6835"/>
      <c r="B6835"/>
      <c r="C6835"/>
      <c r="D6835"/>
      <c r="E6835"/>
      <c r="F6835"/>
      <c r="G6835"/>
      <c r="H6835"/>
      <c r="I6835"/>
      <c r="J6835"/>
      <c r="K6835"/>
    </row>
    <row r="6836" spans="1:11" ht="15">
      <c r="A6836"/>
      <c r="B6836"/>
      <c r="C6836"/>
      <c r="D6836"/>
      <c r="E6836"/>
      <c r="F6836"/>
      <c r="G6836"/>
      <c r="H6836"/>
      <c r="I6836"/>
      <c r="J6836"/>
      <c r="K6836"/>
    </row>
    <row r="6837" spans="1:11" ht="15">
      <c r="A6837"/>
      <c r="B6837"/>
      <c r="C6837"/>
      <c r="D6837"/>
      <c r="E6837"/>
      <c r="F6837"/>
      <c r="G6837"/>
      <c r="H6837"/>
      <c r="I6837"/>
      <c r="J6837"/>
      <c r="K6837"/>
    </row>
    <row r="6838" spans="1:11" ht="15">
      <c r="A6838"/>
      <c r="B6838"/>
      <c r="C6838"/>
      <c r="D6838"/>
      <c r="E6838"/>
      <c r="F6838"/>
      <c r="G6838"/>
      <c r="H6838"/>
      <c r="I6838"/>
      <c r="J6838"/>
      <c r="K6838"/>
    </row>
    <row r="6839" spans="1:11" ht="15">
      <c r="A6839"/>
      <c r="B6839"/>
      <c r="C6839"/>
      <c r="D6839"/>
      <c r="E6839"/>
      <c r="F6839"/>
      <c r="G6839"/>
      <c r="H6839"/>
      <c r="I6839"/>
      <c r="J6839"/>
      <c r="K6839"/>
    </row>
    <row r="6840" spans="1:11" ht="15">
      <c r="A6840"/>
      <c r="B6840"/>
      <c r="C6840"/>
      <c r="D6840"/>
      <c r="E6840"/>
      <c r="F6840"/>
      <c r="G6840"/>
      <c r="H6840"/>
      <c r="I6840"/>
      <c r="J6840"/>
      <c r="K6840"/>
    </row>
    <row r="6841" spans="1:11" ht="15">
      <c r="A6841"/>
      <c r="B6841"/>
      <c r="C6841"/>
      <c r="D6841"/>
      <c r="E6841"/>
      <c r="F6841"/>
      <c r="G6841"/>
      <c r="H6841"/>
      <c r="I6841"/>
      <c r="J6841"/>
      <c r="K6841"/>
    </row>
    <row r="6842" spans="1:11" ht="15">
      <c r="A6842"/>
      <c r="B6842"/>
      <c r="C6842"/>
      <c r="D6842"/>
      <c r="E6842"/>
      <c r="F6842"/>
      <c r="G6842"/>
      <c r="H6842"/>
      <c r="I6842"/>
      <c r="J6842"/>
      <c r="K6842"/>
    </row>
    <row r="6843" spans="1:11" ht="15">
      <c r="A6843"/>
      <c r="B6843"/>
      <c r="C6843"/>
      <c r="D6843"/>
      <c r="E6843"/>
      <c r="F6843"/>
      <c r="G6843"/>
      <c r="H6843"/>
      <c r="I6843"/>
      <c r="J6843"/>
      <c r="K6843"/>
    </row>
    <row r="6844" spans="1:11" ht="15">
      <c r="A6844"/>
      <c r="B6844"/>
      <c r="C6844"/>
      <c r="D6844"/>
      <c r="E6844"/>
      <c r="F6844"/>
      <c r="G6844"/>
      <c r="H6844"/>
      <c r="I6844"/>
      <c r="J6844"/>
      <c r="K6844"/>
    </row>
    <row r="6845" spans="1:11" ht="15">
      <c r="A6845"/>
      <c r="B6845"/>
      <c r="C6845"/>
      <c r="D6845"/>
      <c r="E6845"/>
      <c r="F6845"/>
      <c r="G6845"/>
      <c r="H6845"/>
      <c r="I6845"/>
      <c r="J6845"/>
      <c r="K6845"/>
    </row>
    <row r="6846" spans="1:11" ht="15">
      <c r="A6846"/>
      <c r="B6846"/>
      <c r="C6846"/>
      <c r="D6846"/>
      <c r="E6846"/>
      <c r="F6846"/>
      <c r="G6846"/>
      <c r="H6846"/>
      <c r="I6846"/>
      <c r="J6846"/>
      <c r="K6846"/>
    </row>
    <row r="6847" spans="1:11" ht="15">
      <c r="A6847"/>
      <c r="B6847"/>
      <c r="C6847"/>
      <c r="D6847"/>
      <c r="E6847"/>
      <c r="F6847"/>
      <c r="G6847"/>
      <c r="H6847"/>
      <c r="I6847"/>
      <c r="J6847"/>
      <c r="K6847"/>
    </row>
    <row r="6848" spans="1:11" ht="15">
      <c r="A6848"/>
      <c r="B6848"/>
      <c r="C6848"/>
      <c r="D6848"/>
      <c r="E6848"/>
      <c r="F6848"/>
      <c r="G6848"/>
      <c r="H6848"/>
      <c r="I6848"/>
      <c r="J6848"/>
      <c r="K6848"/>
    </row>
    <row r="6849" spans="1:11" ht="15">
      <c r="A6849"/>
      <c r="B6849"/>
      <c r="C6849"/>
      <c r="D6849"/>
      <c r="E6849"/>
      <c r="F6849"/>
      <c r="G6849"/>
      <c r="H6849"/>
      <c r="I6849"/>
      <c r="J6849"/>
      <c r="K6849"/>
    </row>
    <row r="6850" spans="1:11" ht="15">
      <c r="A6850"/>
      <c r="B6850"/>
      <c r="C6850"/>
      <c r="D6850"/>
      <c r="E6850"/>
      <c r="F6850"/>
      <c r="G6850"/>
      <c r="H6850"/>
      <c r="I6850"/>
      <c r="J6850"/>
      <c r="K6850"/>
    </row>
    <row r="6851" spans="1:11" ht="15">
      <c r="A6851"/>
      <c r="B6851"/>
      <c r="C6851"/>
      <c r="D6851"/>
      <c r="E6851"/>
      <c r="F6851"/>
      <c r="G6851"/>
      <c r="H6851"/>
      <c r="I6851"/>
      <c r="J6851"/>
      <c r="K6851"/>
    </row>
    <row r="6852" spans="1:11" ht="15">
      <c r="A6852"/>
      <c r="B6852"/>
      <c r="C6852"/>
      <c r="D6852"/>
      <c r="E6852"/>
      <c r="F6852"/>
      <c r="G6852"/>
      <c r="H6852"/>
      <c r="I6852"/>
      <c r="J6852"/>
      <c r="K6852"/>
    </row>
    <row r="6853" spans="1:11" ht="15">
      <c r="A6853"/>
      <c r="B6853"/>
      <c r="C6853"/>
      <c r="D6853"/>
      <c r="E6853"/>
      <c r="F6853"/>
      <c r="G6853"/>
      <c r="H6853"/>
      <c r="I6853"/>
      <c r="J6853"/>
      <c r="K6853"/>
    </row>
    <row r="6854" spans="1:11" ht="15">
      <c r="A6854"/>
      <c r="B6854"/>
      <c r="C6854"/>
      <c r="D6854"/>
      <c r="E6854"/>
      <c r="F6854"/>
      <c r="G6854"/>
      <c r="H6854"/>
      <c r="I6854"/>
      <c r="J6854"/>
      <c r="K6854"/>
    </row>
    <row r="6855" spans="1:11" ht="15">
      <c r="A6855"/>
      <c r="B6855"/>
      <c r="C6855"/>
      <c r="D6855"/>
      <c r="E6855"/>
      <c r="F6855"/>
      <c r="G6855"/>
      <c r="H6855"/>
      <c r="I6855"/>
      <c r="J6855"/>
      <c r="K6855"/>
    </row>
    <row r="6856" spans="1:11" ht="15">
      <c r="A6856"/>
      <c r="B6856"/>
      <c r="C6856"/>
      <c r="D6856"/>
      <c r="E6856"/>
      <c r="F6856"/>
      <c r="G6856"/>
      <c r="H6856"/>
      <c r="I6856"/>
      <c r="J6856"/>
      <c r="K6856"/>
    </row>
    <row r="6857" spans="1:11" ht="15">
      <c r="A6857"/>
      <c r="B6857"/>
      <c r="C6857"/>
      <c r="D6857"/>
      <c r="E6857"/>
      <c r="F6857"/>
      <c r="G6857"/>
      <c r="H6857"/>
      <c r="I6857"/>
      <c r="J6857"/>
      <c r="K6857"/>
    </row>
    <row r="6858" spans="1:11" ht="15">
      <c r="A6858"/>
      <c r="B6858"/>
      <c r="C6858"/>
      <c r="D6858"/>
      <c r="E6858"/>
      <c r="F6858"/>
      <c r="G6858"/>
      <c r="H6858"/>
      <c r="I6858"/>
      <c r="J6858"/>
      <c r="K6858"/>
    </row>
    <row r="6859" spans="1:11" ht="15">
      <c r="A6859"/>
      <c r="B6859"/>
      <c r="C6859"/>
      <c r="D6859"/>
      <c r="E6859"/>
      <c r="F6859"/>
      <c r="G6859"/>
      <c r="H6859"/>
      <c r="I6859"/>
      <c r="J6859"/>
      <c r="K6859"/>
    </row>
    <row r="6860" spans="1:11" ht="15">
      <c r="A6860"/>
      <c r="B6860"/>
      <c r="C6860"/>
      <c r="D6860"/>
      <c r="E6860"/>
      <c r="F6860"/>
      <c r="G6860"/>
      <c r="H6860"/>
      <c r="I6860"/>
      <c r="J6860"/>
      <c r="K6860"/>
    </row>
    <row r="6861" spans="1:11" ht="15">
      <c r="A6861"/>
      <c r="B6861"/>
      <c r="C6861"/>
      <c r="D6861"/>
      <c r="E6861"/>
      <c r="F6861"/>
      <c r="G6861"/>
      <c r="H6861"/>
      <c r="I6861"/>
      <c r="J6861"/>
      <c r="K6861"/>
    </row>
    <row r="6862" spans="1:11" ht="15">
      <c r="A6862"/>
      <c r="B6862"/>
      <c r="C6862"/>
      <c r="D6862"/>
      <c r="E6862"/>
      <c r="F6862"/>
      <c r="G6862"/>
      <c r="H6862"/>
      <c r="I6862"/>
      <c r="J6862"/>
      <c r="K6862"/>
    </row>
    <row r="6863" spans="1:11" ht="15">
      <c r="A6863"/>
      <c r="B6863"/>
      <c r="C6863"/>
      <c r="D6863"/>
      <c r="E6863"/>
      <c r="F6863"/>
      <c r="G6863"/>
      <c r="H6863"/>
      <c r="I6863"/>
      <c r="J6863"/>
      <c r="K6863"/>
    </row>
    <row r="6864" spans="1:11" ht="15">
      <c r="A6864"/>
      <c r="B6864"/>
      <c r="C6864"/>
      <c r="D6864"/>
      <c r="E6864"/>
      <c r="F6864"/>
      <c r="G6864"/>
      <c r="H6864"/>
      <c r="I6864"/>
      <c r="J6864"/>
      <c r="K6864"/>
    </row>
    <row r="6865" spans="1:11" ht="15">
      <c r="A6865"/>
      <c r="B6865"/>
      <c r="C6865"/>
      <c r="D6865"/>
      <c r="E6865"/>
      <c r="F6865"/>
      <c r="G6865"/>
      <c r="H6865"/>
      <c r="I6865"/>
      <c r="J6865"/>
      <c r="K6865"/>
    </row>
    <row r="6866" spans="1:11" ht="15">
      <c r="A6866"/>
      <c r="B6866"/>
      <c r="C6866"/>
      <c r="D6866"/>
      <c r="E6866"/>
      <c r="F6866"/>
      <c r="G6866"/>
      <c r="H6866"/>
      <c r="I6866"/>
      <c r="J6866"/>
      <c r="K6866"/>
    </row>
    <row r="6867" spans="1:11" ht="15">
      <c r="A6867"/>
      <c r="B6867"/>
      <c r="C6867"/>
      <c r="D6867"/>
      <c r="E6867"/>
      <c r="F6867"/>
      <c r="G6867"/>
      <c r="H6867"/>
      <c r="I6867"/>
      <c r="J6867"/>
      <c r="K6867"/>
    </row>
    <row r="6868" spans="1:11" ht="15">
      <c r="A6868"/>
      <c r="B6868"/>
      <c r="C6868"/>
      <c r="D6868"/>
      <c r="E6868"/>
      <c r="F6868"/>
      <c r="G6868"/>
      <c r="H6868"/>
      <c r="I6868"/>
      <c r="J6868"/>
      <c r="K6868"/>
    </row>
    <row r="6869" spans="1:11" ht="15">
      <c r="A6869"/>
      <c r="B6869"/>
      <c r="C6869"/>
      <c r="D6869"/>
      <c r="E6869"/>
      <c r="F6869"/>
      <c r="G6869"/>
      <c r="H6869"/>
      <c r="I6869"/>
      <c r="J6869"/>
      <c r="K6869"/>
    </row>
    <row r="6870" spans="1:11" ht="15">
      <c r="A6870"/>
      <c r="B6870"/>
      <c r="C6870"/>
      <c r="D6870"/>
      <c r="E6870"/>
      <c r="F6870"/>
      <c r="G6870"/>
      <c r="H6870"/>
      <c r="I6870"/>
      <c r="J6870"/>
      <c r="K6870"/>
    </row>
    <row r="6871" spans="1:11" ht="15">
      <c r="A6871"/>
      <c r="B6871"/>
      <c r="C6871"/>
      <c r="D6871"/>
      <c r="E6871"/>
      <c r="F6871"/>
      <c r="G6871"/>
      <c r="H6871"/>
      <c r="I6871"/>
      <c r="J6871"/>
      <c r="K6871"/>
    </row>
    <row r="6872" spans="1:11" ht="15">
      <c r="A6872"/>
      <c r="B6872"/>
      <c r="C6872"/>
      <c r="D6872"/>
      <c r="E6872"/>
      <c r="F6872"/>
      <c r="G6872"/>
      <c r="H6872"/>
      <c r="I6872"/>
      <c r="J6872"/>
      <c r="K6872"/>
    </row>
    <row r="6873" spans="1:11" ht="15">
      <c r="A6873"/>
      <c r="B6873"/>
      <c r="C6873"/>
      <c r="D6873"/>
      <c r="E6873"/>
      <c r="F6873"/>
      <c r="G6873"/>
      <c r="H6873"/>
      <c r="I6873"/>
      <c r="J6873"/>
      <c r="K6873"/>
    </row>
    <row r="6874" spans="1:11" ht="15">
      <c r="A6874"/>
      <c r="B6874"/>
      <c r="C6874"/>
      <c r="D6874"/>
      <c r="E6874"/>
      <c r="F6874"/>
      <c r="G6874"/>
      <c r="H6874"/>
      <c r="I6874"/>
      <c r="J6874"/>
      <c r="K6874"/>
    </row>
    <row r="6875" spans="1:11" ht="15">
      <c r="A6875"/>
      <c r="B6875"/>
      <c r="C6875"/>
      <c r="D6875"/>
      <c r="E6875"/>
      <c r="F6875"/>
      <c r="G6875"/>
      <c r="H6875"/>
      <c r="I6875"/>
      <c r="J6875"/>
      <c r="K6875"/>
    </row>
    <row r="6876" spans="1:11" ht="15">
      <c r="A6876"/>
      <c r="B6876"/>
      <c r="C6876"/>
      <c r="D6876"/>
      <c r="E6876"/>
      <c r="F6876"/>
      <c r="G6876"/>
      <c r="H6876"/>
      <c r="I6876"/>
      <c r="J6876"/>
      <c r="K6876"/>
    </row>
    <row r="6877" spans="1:11" ht="15">
      <c r="A6877"/>
      <c r="B6877"/>
      <c r="C6877"/>
      <c r="D6877"/>
      <c r="E6877"/>
      <c r="F6877"/>
      <c r="G6877"/>
      <c r="H6877"/>
      <c r="I6877"/>
      <c r="J6877"/>
      <c r="K6877"/>
    </row>
    <row r="6878" spans="1:11" ht="15">
      <c r="A6878"/>
      <c r="B6878"/>
      <c r="C6878"/>
      <c r="D6878"/>
      <c r="E6878"/>
      <c r="F6878"/>
      <c r="G6878"/>
      <c r="H6878"/>
      <c r="I6878"/>
      <c r="J6878"/>
      <c r="K6878"/>
    </row>
    <row r="6879" spans="1:11" ht="15">
      <c r="A6879"/>
      <c r="B6879"/>
      <c r="C6879"/>
      <c r="D6879"/>
      <c r="E6879"/>
      <c r="F6879"/>
      <c r="G6879"/>
      <c r="H6879"/>
      <c r="I6879"/>
      <c r="J6879"/>
      <c r="K6879"/>
    </row>
    <row r="6880" spans="1:11" ht="15">
      <c r="A6880"/>
      <c r="B6880"/>
      <c r="C6880"/>
      <c r="D6880"/>
      <c r="E6880"/>
      <c r="F6880"/>
      <c r="G6880"/>
      <c r="H6880"/>
      <c r="I6880"/>
      <c r="J6880"/>
      <c r="K6880"/>
    </row>
    <row r="6881" spans="1:11" ht="15">
      <c r="A6881"/>
      <c r="B6881"/>
      <c r="C6881"/>
      <c r="D6881"/>
      <c r="E6881"/>
      <c r="F6881"/>
      <c r="G6881"/>
      <c r="H6881"/>
      <c r="I6881"/>
      <c r="J6881"/>
      <c r="K6881"/>
    </row>
    <row r="6882" spans="1:11" ht="15">
      <c r="A6882"/>
      <c r="B6882"/>
      <c r="C6882"/>
      <c r="D6882"/>
      <c r="E6882"/>
      <c r="F6882"/>
      <c r="G6882"/>
      <c r="H6882"/>
      <c r="I6882"/>
      <c r="J6882"/>
      <c r="K6882"/>
    </row>
    <row r="6883" spans="1:11" ht="15">
      <c r="A6883"/>
      <c r="B6883"/>
      <c r="C6883"/>
      <c r="D6883"/>
      <c r="E6883"/>
      <c r="F6883"/>
      <c r="G6883"/>
      <c r="H6883"/>
      <c r="I6883"/>
      <c r="J6883"/>
      <c r="K6883"/>
    </row>
    <row r="6884" spans="1:11" ht="15">
      <c r="A6884"/>
      <c r="B6884"/>
      <c r="C6884"/>
      <c r="D6884"/>
      <c r="E6884"/>
      <c r="F6884"/>
      <c r="G6884"/>
      <c r="H6884"/>
      <c r="I6884"/>
      <c r="J6884"/>
      <c r="K6884"/>
    </row>
    <row r="6885" spans="1:11" ht="15">
      <c r="A6885"/>
      <c r="B6885"/>
      <c r="C6885"/>
      <c r="D6885"/>
      <c r="E6885"/>
      <c r="F6885"/>
      <c r="G6885"/>
      <c r="H6885"/>
      <c r="I6885"/>
      <c r="J6885"/>
      <c r="K6885"/>
    </row>
    <row r="6886" spans="1:11" ht="15">
      <c r="A6886"/>
      <c r="B6886"/>
      <c r="C6886"/>
      <c r="D6886"/>
      <c r="E6886"/>
      <c r="F6886"/>
      <c r="G6886"/>
      <c r="H6886"/>
      <c r="I6886"/>
      <c r="J6886"/>
      <c r="K6886"/>
    </row>
    <row r="6887" spans="1:11" ht="15">
      <c r="A6887"/>
      <c r="B6887"/>
      <c r="C6887"/>
      <c r="D6887"/>
      <c r="E6887"/>
      <c r="F6887"/>
      <c r="G6887"/>
      <c r="H6887"/>
      <c r="I6887"/>
      <c r="J6887"/>
      <c r="K6887"/>
    </row>
    <row r="6888" spans="1:11" ht="15">
      <c r="A6888"/>
      <c r="B6888"/>
      <c r="C6888"/>
      <c r="D6888"/>
      <c r="E6888"/>
      <c r="F6888"/>
      <c r="G6888"/>
      <c r="H6888"/>
      <c r="I6888"/>
      <c r="J6888"/>
      <c r="K6888"/>
    </row>
    <row r="6889" spans="1:11" ht="15">
      <c r="A6889"/>
      <c r="B6889"/>
      <c r="C6889"/>
      <c r="D6889"/>
      <c r="E6889"/>
      <c r="F6889"/>
      <c r="G6889"/>
      <c r="H6889"/>
      <c r="I6889"/>
      <c r="J6889"/>
      <c r="K6889"/>
    </row>
    <row r="6890" spans="1:11" ht="15">
      <c r="A6890"/>
      <c r="B6890"/>
      <c r="C6890"/>
      <c r="D6890"/>
      <c r="E6890"/>
      <c r="F6890"/>
      <c r="G6890"/>
      <c r="H6890"/>
      <c r="I6890"/>
      <c r="J6890"/>
      <c r="K6890"/>
    </row>
    <row r="6891" spans="1:11" ht="15">
      <c r="A6891"/>
      <c r="B6891"/>
      <c r="C6891"/>
      <c r="D6891"/>
      <c r="E6891"/>
      <c r="F6891"/>
      <c r="G6891"/>
      <c r="H6891"/>
      <c r="I6891"/>
      <c r="J6891"/>
      <c r="K6891"/>
    </row>
    <row r="6892" spans="1:11" ht="15">
      <c r="A6892"/>
      <c r="B6892"/>
      <c r="C6892"/>
      <c r="D6892"/>
      <c r="E6892"/>
      <c r="F6892"/>
      <c r="G6892"/>
      <c r="H6892"/>
      <c r="I6892"/>
      <c r="J6892"/>
      <c r="K6892"/>
    </row>
    <row r="6893" spans="1:11" ht="15">
      <c r="A6893"/>
      <c r="B6893"/>
      <c r="C6893"/>
      <c r="D6893"/>
      <c r="E6893"/>
      <c r="F6893"/>
      <c r="G6893"/>
      <c r="H6893"/>
      <c r="I6893"/>
      <c r="J6893"/>
      <c r="K6893"/>
    </row>
    <row r="6894" spans="1:11" ht="15">
      <c r="A6894"/>
      <c r="B6894"/>
      <c r="C6894"/>
      <c r="D6894"/>
      <c r="E6894"/>
      <c r="F6894"/>
      <c r="G6894"/>
      <c r="H6894"/>
      <c r="I6894"/>
      <c r="J6894"/>
      <c r="K6894"/>
    </row>
    <row r="6895" spans="1:11" ht="15">
      <c r="A6895"/>
      <c r="B6895"/>
      <c r="C6895"/>
      <c r="D6895"/>
      <c r="E6895"/>
      <c r="F6895"/>
      <c r="G6895"/>
      <c r="H6895"/>
      <c r="I6895"/>
      <c r="J6895"/>
      <c r="K6895"/>
    </row>
    <row r="6896" spans="1:11" ht="15">
      <c r="A6896"/>
      <c r="B6896"/>
      <c r="C6896"/>
      <c r="D6896"/>
      <c r="E6896"/>
      <c r="F6896"/>
      <c r="G6896"/>
      <c r="H6896"/>
      <c r="I6896"/>
      <c r="J6896"/>
      <c r="K6896"/>
    </row>
    <row r="6897" spans="1:11" ht="15">
      <c r="A6897"/>
      <c r="B6897"/>
      <c r="C6897"/>
      <c r="D6897"/>
      <c r="E6897"/>
      <c r="F6897"/>
      <c r="G6897"/>
      <c r="H6897"/>
      <c r="I6897"/>
      <c r="J6897"/>
      <c r="K6897"/>
    </row>
    <row r="6898" spans="1:11" ht="15">
      <c r="A6898"/>
      <c r="B6898"/>
      <c r="C6898"/>
      <c r="D6898"/>
      <c r="E6898"/>
      <c r="F6898"/>
      <c r="G6898"/>
      <c r="H6898"/>
      <c r="I6898"/>
      <c r="J6898"/>
      <c r="K6898"/>
    </row>
    <row r="6899" spans="1:11" ht="15">
      <c r="A6899"/>
      <c r="B6899"/>
      <c r="C6899"/>
      <c r="D6899"/>
      <c r="E6899"/>
      <c r="F6899"/>
      <c r="G6899"/>
      <c r="H6899"/>
      <c r="I6899"/>
      <c r="J6899"/>
      <c r="K6899"/>
    </row>
    <row r="6900" spans="1:11" ht="15">
      <c r="A6900"/>
      <c r="B6900"/>
      <c r="C6900"/>
      <c r="D6900"/>
      <c r="E6900"/>
      <c r="F6900"/>
      <c r="G6900"/>
      <c r="H6900"/>
      <c r="I6900"/>
      <c r="J6900"/>
      <c r="K6900"/>
    </row>
    <row r="6901" spans="1:11" ht="15">
      <c r="A6901"/>
      <c r="B6901"/>
      <c r="C6901"/>
      <c r="D6901"/>
      <c r="E6901"/>
      <c r="F6901"/>
      <c r="G6901"/>
      <c r="H6901"/>
      <c r="I6901"/>
      <c r="J6901"/>
      <c r="K6901"/>
    </row>
    <row r="6902" spans="1:11" ht="15">
      <c r="A6902"/>
      <c r="B6902"/>
      <c r="C6902"/>
      <c r="D6902"/>
      <c r="E6902"/>
      <c r="F6902"/>
      <c r="G6902"/>
      <c r="H6902"/>
      <c r="I6902"/>
      <c r="J6902"/>
      <c r="K6902"/>
    </row>
    <row r="6903" spans="1:11" ht="15">
      <c r="A6903"/>
      <c r="B6903"/>
      <c r="C6903"/>
      <c r="D6903"/>
      <c r="E6903"/>
      <c r="F6903"/>
      <c r="G6903"/>
      <c r="H6903"/>
      <c r="I6903"/>
      <c r="J6903"/>
      <c r="K6903"/>
    </row>
    <row r="6904" spans="1:11" ht="15">
      <c r="A6904"/>
      <c r="B6904"/>
      <c r="C6904"/>
      <c r="D6904"/>
      <c r="E6904"/>
      <c r="F6904"/>
      <c r="G6904"/>
      <c r="H6904"/>
      <c r="I6904"/>
      <c r="J6904"/>
      <c r="K6904"/>
    </row>
    <row r="6905" spans="1:11" ht="15">
      <c r="A6905"/>
      <c r="B6905"/>
      <c r="C6905"/>
      <c r="D6905"/>
      <c r="E6905"/>
      <c r="F6905"/>
      <c r="G6905"/>
      <c r="H6905"/>
      <c r="I6905"/>
      <c r="J6905"/>
      <c r="K6905"/>
    </row>
    <row r="6906" spans="1:11" ht="15">
      <c r="A6906"/>
      <c r="B6906"/>
      <c r="C6906"/>
      <c r="D6906"/>
      <c r="E6906"/>
      <c r="F6906"/>
      <c r="G6906"/>
      <c r="H6906"/>
      <c r="I6906"/>
      <c r="J6906"/>
      <c r="K6906"/>
    </row>
    <row r="6907" spans="1:11" ht="15">
      <c r="A6907"/>
      <c r="B6907"/>
      <c r="C6907"/>
      <c r="D6907"/>
      <c r="E6907"/>
      <c r="F6907"/>
      <c r="G6907"/>
      <c r="H6907"/>
      <c r="I6907"/>
      <c r="J6907"/>
      <c r="K6907"/>
    </row>
    <row r="6908" spans="1:11" ht="15">
      <c r="A6908"/>
      <c r="B6908"/>
      <c r="C6908"/>
      <c r="D6908"/>
      <c r="E6908"/>
      <c r="F6908"/>
      <c r="G6908"/>
      <c r="H6908"/>
      <c r="I6908"/>
      <c r="J6908"/>
      <c r="K6908"/>
    </row>
    <row r="6909" spans="1:11" ht="15">
      <c r="A6909"/>
      <c r="B6909"/>
      <c r="C6909"/>
      <c r="D6909"/>
      <c r="E6909"/>
      <c r="F6909"/>
      <c r="G6909"/>
      <c r="H6909"/>
      <c r="I6909"/>
      <c r="J6909"/>
      <c r="K6909"/>
    </row>
    <row r="6910" spans="1:11" ht="15">
      <c r="A6910"/>
      <c r="B6910"/>
      <c r="C6910"/>
      <c r="D6910"/>
      <c r="E6910"/>
      <c r="F6910"/>
      <c r="G6910"/>
      <c r="H6910"/>
      <c r="I6910"/>
      <c r="J6910"/>
      <c r="K6910"/>
    </row>
    <row r="6911" spans="1:11" ht="15">
      <c r="A6911"/>
      <c r="B6911"/>
      <c r="C6911"/>
      <c r="D6911"/>
      <c r="E6911"/>
      <c r="F6911"/>
      <c r="G6911"/>
      <c r="H6911"/>
      <c r="I6911"/>
      <c r="J6911"/>
      <c r="K6911"/>
    </row>
    <row r="6912" spans="1:11" ht="15">
      <c r="A6912"/>
      <c r="B6912"/>
      <c r="C6912"/>
      <c r="D6912"/>
      <c r="E6912"/>
      <c r="F6912"/>
      <c r="G6912"/>
      <c r="H6912"/>
      <c r="I6912"/>
      <c r="J6912"/>
      <c r="K6912"/>
    </row>
    <row r="6913" spans="1:11" ht="15">
      <c r="A6913"/>
      <c r="B6913"/>
      <c r="C6913"/>
      <c r="D6913"/>
      <c r="E6913"/>
      <c r="F6913"/>
      <c r="G6913"/>
      <c r="H6913"/>
      <c r="I6913"/>
      <c r="J6913"/>
      <c r="K6913"/>
    </row>
    <row r="6914" spans="1:11" ht="15">
      <c r="A6914"/>
      <c r="B6914"/>
      <c r="C6914"/>
      <c r="D6914"/>
      <c r="E6914"/>
      <c r="F6914"/>
      <c r="G6914"/>
      <c r="H6914"/>
      <c r="I6914"/>
      <c r="J6914"/>
      <c r="K6914"/>
    </row>
    <row r="6915" spans="1:11" ht="15">
      <c r="A6915"/>
      <c r="B6915"/>
      <c r="C6915"/>
      <c r="D6915"/>
      <c r="E6915"/>
      <c r="F6915"/>
      <c r="G6915"/>
      <c r="H6915"/>
      <c r="I6915"/>
      <c r="J6915"/>
      <c r="K6915"/>
    </row>
    <row r="6916" spans="1:11" ht="15">
      <c r="A6916"/>
      <c r="B6916"/>
      <c r="C6916"/>
      <c r="D6916"/>
      <c r="E6916"/>
      <c r="F6916"/>
      <c r="G6916"/>
      <c r="H6916"/>
      <c r="I6916"/>
      <c r="J6916"/>
      <c r="K6916"/>
    </row>
    <row r="6917" spans="1:11" ht="15">
      <c r="A6917"/>
      <c r="B6917"/>
      <c r="C6917"/>
      <c r="D6917"/>
      <c r="E6917"/>
      <c r="F6917"/>
      <c r="G6917"/>
      <c r="H6917"/>
      <c r="I6917"/>
      <c r="J6917"/>
      <c r="K6917"/>
    </row>
    <row r="6918" spans="1:11" ht="15">
      <c r="A6918"/>
      <c r="B6918"/>
      <c r="C6918"/>
      <c r="D6918"/>
      <c r="E6918"/>
      <c r="F6918"/>
      <c r="G6918"/>
      <c r="H6918"/>
      <c r="I6918"/>
      <c r="J6918"/>
      <c r="K6918"/>
    </row>
    <row r="6919" spans="1:11" ht="15">
      <c r="A6919"/>
      <c r="B6919"/>
      <c r="C6919"/>
      <c r="D6919"/>
      <c r="E6919"/>
      <c r="F6919"/>
      <c r="G6919"/>
      <c r="H6919"/>
      <c r="I6919"/>
      <c r="J6919"/>
      <c r="K6919"/>
    </row>
    <row r="6920" spans="1:11" ht="15">
      <c r="A6920"/>
      <c r="B6920"/>
      <c r="C6920"/>
      <c r="D6920"/>
      <c r="E6920"/>
      <c r="F6920"/>
      <c r="G6920"/>
      <c r="H6920"/>
      <c r="I6920"/>
      <c r="J6920"/>
      <c r="K6920"/>
    </row>
    <row r="6921" spans="1:11" ht="15">
      <c r="A6921"/>
      <c r="B6921"/>
      <c r="C6921"/>
      <c r="D6921"/>
      <c r="E6921"/>
      <c r="F6921"/>
      <c r="G6921"/>
      <c r="H6921"/>
      <c r="I6921"/>
      <c r="J6921"/>
      <c r="K6921"/>
    </row>
    <row r="6922" spans="1:11" ht="15">
      <c r="A6922"/>
      <c r="B6922"/>
      <c r="C6922"/>
      <c r="D6922"/>
      <c r="E6922"/>
      <c r="F6922"/>
      <c r="G6922"/>
      <c r="H6922"/>
      <c r="I6922"/>
      <c r="J6922"/>
      <c r="K6922"/>
    </row>
    <row r="6923" spans="1:11" ht="15">
      <c r="A6923"/>
      <c r="B6923"/>
      <c r="C6923"/>
      <c r="D6923"/>
      <c r="E6923"/>
      <c r="F6923"/>
      <c r="G6923"/>
      <c r="H6923"/>
      <c r="I6923"/>
      <c r="J6923"/>
      <c r="K6923"/>
    </row>
    <row r="6924" spans="1:11" ht="15">
      <c r="A6924"/>
      <c r="B6924"/>
      <c r="C6924"/>
      <c r="D6924"/>
      <c r="E6924"/>
      <c r="F6924"/>
      <c r="G6924"/>
      <c r="H6924"/>
      <c r="I6924"/>
      <c r="J6924"/>
      <c r="K6924"/>
    </row>
    <row r="6925" spans="1:11" ht="15">
      <c r="A6925"/>
      <c r="B6925"/>
      <c r="C6925"/>
      <c r="D6925"/>
      <c r="E6925"/>
      <c r="F6925"/>
      <c r="G6925"/>
      <c r="H6925"/>
      <c r="I6925"/>
      <c r="J6925"/>
      <c r="K6925"/>
    </row>
    <row r="6926" spans="1:11" ht="15">
      <c r="A6926"/>
      <c r="B6926"/>
      <c r="C6926"/>
      <c r="D6926"/>
      <c r="E6926"/>
      <c r="F6926"/>
      <c r="G6926"/>
      <c r="H6926"/>
      <c r="I6926"/>
      <c r="J6926"/>
      <c r="K6926"/>
    </row>
    <row r="6927" spans="1:11" ht="15">
      <c r="A6927"/>
      <c r="B6927"/>
      <c r="C6927"/>
      <c r="D6927"/>
      <c r="E6927"/>
      <c r="F6927"/>
      <c r="G6927"/>
      <c r="H6927"/>
      <c r="I6927"/>
      <c r="J6927"/>
      <c r="K6927"/>
    </row>
    <row r="6928" spans="1:11" ht="15">
      <c r="A6928"/>
      <c r="B6928"/>
      <c r="C6928"/>
      <c r="D6928"/>
      <c r="E6928"/>
      <c r="F6928"/>
      <c r="G6928"/>
      <c r="H6928"/>
      <c r="I6928"/>
      <c r="J6928"/>
      <c r="K6928"/>
    </row>
    <row r="6929" spans="1:11" ht="15">
      <c r="A6929"/>
      <c r="B6929"/>
      <c r="C6929"/>
      <c r="D6929"/>
      <c r="E6929"/>
      <c r="F6929"/>
      <c r="G6929"/>
      <c r="H6929"/>
      <c r="I6929"/>
      <c r="J6929"/>
      <c r="K6929"/>
    </row>
    <row r="6930" spans="1:11" ht="15">
      <c r="A6930"/>
      <c r="B6930"/>
      <c r="C6930"/>
      <c r="D6930"/>
      <c r="E6930"/>
      <c r="F6930"/>
      <c r="G6930"/>
      <c r="H6930"/>
      <c r="I6930"/>
      <c r="J6930"/>
      <c r="K6930"/>
    </row>
    <row r="6931" spans="1:11" ht="15">
      <c r="A6931"/>
      <c r="B6931"/>
      <c r="C6931"/>
      <c r="D6931"/>
      <c r="E6931"/>
      <c r="F6931"/>
      <c r="G6931"/>
      <c r="H6931"/>
      <c r="I6931"/>
      <c r="J6931"/>
      <c r="K6931"/>
    </row>
    <row r="6932" spans="1:11" ht="15">
      <c r="A6932"/>
      <c r="B6932"/>
      <c r="C6932"/>
      <c r="D6932"/>
      <c r="E6932"/>
      <c r="F6932"/>
      <c r="G6932"/>
      <c r="H6932"/>
      <c r="I6932"/>
      <c r="J6932"/>
      <c r="K6932"/>
    </row>
    <row r="6933" spans="1:11" ht="15">
      <c r="A6933"/>
      <c r="B6933"/>
      <c r="C6933"/>
      <c r="D6933"/>
      <c r="E6933"/>
      <c r="F6933"/>
      <c r="G6933"/>
      <c r="H6933"/>
      <c r="I6933"/>
      <c r="J6933"/>
      <c r="K6933"/>
    </row>
    <row r="6934" spans="1:11" ht="15">
      <c r="A6934"/>
      <c r="B6934"/>
      <c r="C6934"/>
      <c r="D6934"/>
      <c r="E6934"/>
      <c r="F6934"/>
      <c r="G6934"/>
      <c r="H6934"/>
      <c r="I6934"/>
      <c r="J6934"/>
      <c r="K6934"/>
    </row>
    <row r="6935" spans="1:11" ht="15">
      <c r="A6935"/>
      <c r="B6935"/>
      <c r="C6935"/>
      <c r="D6935"/>
      <c r="E6935"/>
      <c r="F6935"/>
      <c r="G6935"/>
      <c r="H6935"/>
      <c r="I6935"/>
      <c r="J6935"/>
      <c r="K6935"/>
    </row>
    <row r="6936" spans="1:11" ht="15">
      <c r="A6936"/>
      <c r="B6936"/>
      <c r="C6936"/>
      <c r="D6936"/>
      <c r="E6936"/>
      <c r="F6936"/>
      <c r="G6936"/>
      <c r="H6936"/>
      <c r="I6936"/>
      <c r="J6936"/>
      <c r="K6936"/>
    </row>
    <row r="6937" spans="1:11" ht="15">
      <c r="A6937"/>
      <c r="B6937"/>
      <c r="C6937"/>
      <c r="D6937"/>
      <c r="E6937"/>
      <c r="F6937"/>
      <c r="G6937"/>
      <c r="H6937"/>
      <c r="I6937"/>
      <c r="J6937"/>
      <c r="K6937"/>
    </row>
    <row r="6938" spans="1:11" ht="15">
      <c r="A6938"/>
      <c r="B6938"/>
      <c r="C6938"/>
      <c r="D6938"/>
      <c r="E6938"/>
      <c r="F6938"/>
      <c r="G6938"/>
      <c r="H6938"/>
      <c r="I6938"/>
      <c r="J6938"/>
      <c r="K6938"/>
    </row>
    <row r="6939" spans="1:11" ht="15">
      <c r="A6939"/>
      <c r="B6939"/>
      <c r="C6939"/>
      <c r="D6939"/>
      <c r="E6939"/>
      <c r="F6939"/>
      <c r="G6939"/>
      <c r="H6939"/>
      <c r="I6939"/>
      <c r="J6939"/>
      <c r="K6939"/>
    </row>
    <row r="6940" spans="1:11" ht="15">
      <c r="A6940"/>
      <c r="B6940"/>
      <c r="C6940"/>
      <c r="D6940"/>
      <c r="E6940"/>
      <c r="F6940"/>
      <c r="G6940"/>
      <c r="H6940"/>
      <c r="I6940"/>
      <c r="J6940"/>
      <c r="K6940"/>
    </row>
    <row r="6941" spans="1:11" ht="15">
      <c r="A6941"/>
      <c r="B6941"/>
      <c r="C6941"/>
      <c r="D6941"/>
      <c r="E6941"/>
      <c r="F6941"/>
      <c r="G6941"/>
      <c r="H6941"/>
      <c r="I6941"/>
      <c r="J6941"/>
      <c r="K6941"/>
    </row>
    <row r="6942" spans="1:11" ht="15">
      <c r="A6942"/>
      <c r="B6942"/>
      <c r="C6942"/>
      <c r="D6942"/>
      <c r="E6942"/>
      <c r="F6942"/>
      <c r="G6942"/>
      <c r="H6942"/>
      <c r="I6942"/>
      <c r="J6942"/>
      <c r="K6942"/>
    </row>
    <row r="6943" spans="1:11" ht="15">
      <c r="A6943"/>
      <c r="B6943"/>
      <c r="C6943"/>
      <c r="D6943"/>
      <c r="E6943"/>
      <c r="F6943"/>
      <c r="G6943"/>
      <c r="H6943"/>
      <c r="I6943"/>
      <c r="J6943"/>
      <c r="K6943"/>
    </row>
    <row r="6944" spans="1:11" ht="15">
      <c r="A6944"/>
      <c r="B6944"/>
      <c r="C6944"/>
      <c r="D6944"/>
      <c r="E6944"/>
      <c r="F6944"/>
      <c r="G6944"/>
      <c r="H6944"/>
      <c r="I6944"/>
      <c r="J6944"/>
      <c r="K6944"/>
    </row>
    <row r="6945" spans="1:11" ht="15">
      <c r="A6945"/>
      <c r="B6945"/>
      <c r="C6945"/>
      <c r="D6945"/>
      <c r="E6945"/>
      <c r="F6945"/>
      <c r="G6945"/>
      <c r="H6945"/>
      <c r="I6945"/>
      <c r="J6945"/>
      <c r="K6945"/>
    </row>
    <row r="6946" spans="1:11" ht="15">
      <c r="A6946"/>
      <c r="B6946"/>
      <c r="C6946"/>
      <c r="D6946"/>
      <c r="E6946"/>
      <c r="F6946"/>
      <c r="G6946"/>
      <c r="H6946"/>
      <c r="I6946"/>
      <c r="J6946"/>
      <c r="K6946"/>
    </row>
    <row r="6947" spans="1:11" ht="15">
      <c r="A6947"/>
      <c r="B6947"/>
      <c r="C6947"/>
      <c r="D6947"/>
      <c r="E6947"/>
      <c r="F6947"/>
      <c r="G6947"/>
      <c r="H6947"/>
      <c r="I6947"/>
      <c r="J6947"/>
      <c r="K6947"/>
    </row>
    <row r="6948" spans="1:11" ht="15">
      <c r="A6948"/>
      <c r="B6948"/>
      <c r="C6948"/>
      <c r="D6948"/>
      <c r="E6948"/>
      <c r="F6948"/>
      <c r="G6948"/>
      <c r="H6948"/>
      <c r="I6948"/>
      <c r="J6948"/>
      <c r="K6948"/>
    </row>
    <row r="6949" spans="1:11" ht="15">
      <c r="A6949"/>
      <c r="B6949"/>
      <c r="C6949"/>
      <c r="D6949"/>
      <c r="E6949"/>
      <c r="F6949"/>
      <c r="G6949"/>
      <c r="H6949"/>
      <c r="I6949"/>
      <c r="J6949"/>
      <c r="K6949"/>
    </row>
    <row r="6950" spans="1:11" ht="15">
      <c r="A6950"/>
      <c r="B6950"/>
      <c r="C6950"/>
      <c r="D6950"/>
      <c r="E6950"/>
      <c r="F6950"/>
      <c r="G6950"/>
      <c r="H6950"/>
      <c r="I6950"/>
      <c r="J6950"/>
      <c r="K6950"/>
    </row>
    <row r="6951" spans="1:11" ht="15">
      <c r="A6951"/>
      <c r="B6951"/>
      <c r="C6951"/>
      <c r="D6951"/>
      <c r="E6951"/>
      <c r="F6951"/>
      <c r="G6951"/>
      <c r="H6951"/>
      <c r="I6951"/>
      <c r="J6951"/>
      <c r="K6951"/>
    </row>
    <row r="6952" spans="1:11" ht="15">
      <c r="A6952"/>
      <c r="B6952"/>
      <c r="C6952"/>
      <c r="D6952"/>
      <c r="E6952"/>
      <c r="F6952"/>
      <c r="G6952"/>
      <c r="H6952"/>
      <c r="I6952"/>
      <c r="J6952"/>
      <c r="K6952"/>
    </row>
    <row r="6953" spans="1:11" ht="15">
      <c r="A6953"/>
      <c r="B6953"/>
      <c r="C6953"/>
      <c r="D6953"/>
      <c r="E6953"/>
      <c r="F6953"/>
      <c r="G6953"/>
      <c r="H6953"/>
      <c r="I6953"/>
      <c r="J6953"/>
      <c r="K6953"/>
    </row>
    <row r="6954" spans="1:11" ht="15">
      <c r="A6954"/>
      <c r="B6954"/>
      <c r="C6954"/>
      <c r="D6954"/>
      <c r="E6954"/>
      <c r="F6954"/>
      <c r="G6954"/>
      <c r="H6954"/>
      <c r="I6954"/>
      <c r="J6954"/>
      <c r="K6954"/>
    </row>
    <row r="6955" spans="1:11" ht="15">
      <c r="A6955"/>
      <c r="B6955"/>
      <c r="C6955"/>
      <c r="D6955"/>
      <c r="E6955"/>
      <c r="F6955"/>
      <c r="G6955"/>
      <c r="H6955"/>
      <c r="I6955"/>
      <c r="J6955"/>
      <c r="K6955"/>
    </row>
    <row r="6956" spans="1:11" ht="15">
      <c r="A6956"/>
      <c r="B6956"/>
      <c r="C6956"/>
      <c r="D6956"/>
      <c r="E6956"/>
      <c r="F6956"/>
      <c r="G6956"/>
      <c r="H6956"/>
      <c r="I6956"/>
      <c r="J6956"/>
      <c r="K6956"/>
    </row>
    <row r="6957" spans="1:11" ht="15">
      <c r="A6957"/>
      <c r="B6957"/>
      <c r="C6957"/>
      <c r="D6957"/>
      <c r="E6957"/>
      <c r="F6957"/>
      <c r="G6957"/>
      <c r="H6957"/>
      <c r="I6957"/>
      <c r="J6957"/>
      <c r="K6957"/>
    </row>
    <row r="6958" spans="1:11" ht="15">
      <c r="A6958"/>
      <c r="B6958"/>
      <c r="C6958"/>
      <c r="D6958"/>
      <c r="E6958"/>
      <c r="F6958"/>
      <c r="G6958"/>
      <c r="H6958"/>
      <c r="I6958"/>
      <c r="J6958"/>
      <c r="K6958"/>
    </row>
    <row r="6959" spans="1:11" ht="15">
      <c r="A6959"/>
      <c r="B6959"/>
      <c r="C6959"/>
      <c r="D6959"/>
      <c r="E6959"/>
      <c r="F6959"/>
      <c r="G6959"/>
      <c r="H6959"/>
      <c r="I6959"/>
      <c r="J6959"/>
      <c r="K6959"/>
    </row>
    <row r="6960" spans="1:11" ht="15">
      <c r="A6960"/>
      <c r="B6960"/>
      <c r="C6960"/>
      <c r="D6960"/>
      <c r="E6960"/>
      <c r="F6960"/>
      <c r="G6960"/>
      <c r="H6960"/>
      <c r="I6960"/>
      <c r="J6960"/>
      <c r="K6960"/>
    </row>
    <row r="6961" spans="1:11" ht="15">
      <c r="A6961"/>
      <c r="B6961"/>
      <c r="C6961"/>
      <c r="D6961"/>
      <c r="E6961"/>
      <c r="F6961"/>
      <c r="G6961"/>
      <c r="H6961"/>
      <c r="I6961"/>
      <c r="J6961"/>
      <c r="K6961"/>
    </row>
    <row r="6962" spans="1:11" ht="15">
      <c r="A6962"/>
      <c r="B6962"/>
      <c r="C6962"/>
      <c r="D6962"/>
      <c r="E6962"/>
      <c r="F6962"/>
      <c r="G6962"/>
      <c r="H6962"/>
      <c r="I6962"/>
      <c r="J6962"/>
      <c r="K6962"/>
    </row>
    <row r="6963" spans="1:11" ht="15">
      <c r="A6963"/>
      <c r="B6963"/>
      <c r="C6963"/>
      <c r="D6963"/>
      <c r="E6963"/>
      <c r="F6963"/>
      <c r="G6963"/>
      <c r="H6963"/>
      <c r="I6963"/>
      <c r="J6963"/>
      <c r="K6963"/>
    </row>
    <row r="6964" spans="1:11" ht="15">
      <c r="A6964"/>
      <c r="B6964"/>
      <c r="C6964"/>
      <c r="D6964"/>
      <c r="E6964"/>
      <c r="F6964"/>
      <c r="G6964"/>
      <c r="H6964"/>
      <c r="I6964"/>
      <c r="J6964"/>
      <c r="K6964"/>
    </row>
    <row r="6965" spans="1:11" ht="15">
      <c r="A6965"/>
      <c r="B6965"/>
      <c r="C6965"/>
      <c r="D6965"/>
      <c r="E6965"/>
      <c r="F6965"/>
      <c r="G6965"/>
      <c r="H6965"/>
      <c r="I6965"/>
      <c r="J6965"/>
      <c r="K6965"/>
    </row>
    <row r="6966" spans="1:11" ht="15">
      <c r="A6966"/>
      <c r="B6966"/>
      <c r="C6966"/>
      <c r="D6966"/>
      <c r="E6966"/>
      <c r="F6966"/>
      <c r="G6966"/>
      <c r="H6966"/>
      <c r="I6966"/>
      <c r="J6966"/>
      <c r="K6966"/>
    </row>
    <row r="6967" spans="1:11" ht="15">
      <c r="A6967"/>
      <c r="B6967"/>
      <c r="C6967"/>
      <c r="D6967"/>
      <c r="E6967"/>
      <c r="F6967"/>
      <c r="G6967"/>
      <c r="H6967"/>
      <c r="I6967"/>
      <c r="J6967"/>
      <c r="K6967"/>
    </row>
    <row r="6968" spans="1:11" ht="15">
      <c r="A6968"/>
      <c r="B6968"/>
      <c r="C6968"/>
      <c r="D6968"/>
      <c r="E6968"/>
      <c r="F6968"/>
      <c r="G6968"/>
      <c r="H6968"/>
      <c r="I6968"/>
      <c r="J6968"/>
      <c r="K6968"/>
    </row>
    <row r="6969" spans="1:11" ht="15">
      <c r="A6969"/>
      <c r="B6969"/>
      <c r="C6969"/>
      <c r="D6969"/>
      <c r="E6969"/>
      <c r="F6969"/>
      <c r="G6969"/>
      <c r="H6969"/>
      <c r="I6969"/>
      <c r="J6969"/>
      <c r="K6969"/>
    </row>
    <row r="6970" spans="1:11" ht="15">
      <c r="A6970"/>
      <c r="B6970"/>
      <c r="C6970"/>
      <c r="D6970"/>
      <c r="E6970"/>
      <c r="F6970"/>
      <c r="G6970"/>
      <c r="H6970"/>
      <c r="I6970"/>
      <c r="J6970"/>
      <c r="K6970"/>
    </row>
    <row r="6971" spans="1:11" ht="15">
      <c r="A6971"/>
      <c r="B6971"/>
      <c r="C6971"/>
      <c r="D6971"/>
      <c r="E6971"/>
      <c r="F6971"/>
      <c r="G6971"/>
      <c r="H6971"/>
      <c r="I6971"/>
      <c r="J6971"/>
      <c r="K6971"/>
    </row>
    <row r="6972" spans="1:11" ht="15">
      <c r="A6972"/>
      <c r="B6972"/>
      <c r="C6972"/>
      <c r="D6972"/>
      <c r="E6972"/>
      <c r="F6972"/>
      <c r="G6972"/>
      <c r="H6972"/>
      <c r="I6972"/>
      <c r="J6972"/>
      <c r="K6972"/>
    </row>
    <row r="6973" spans="1:11" ht="15">
      <c r="A6973"/>
      <c r="B6973"/>
      <c r="C6973"/>
      <c r="D6973"/>
      <c r="E6973"/>
      <c r="F6973"/>
      <c r="G6973"/>
      <c r="H6973"/>
      <c r="I6973"/>
      <c r="J6973"/>
      <c r="K6973"/>
    </row>
    <row r="6974" spans="1:11" ht="15">
      <c r="A6974"/>
      <c r="B6974"/>
      <c r="C6974"/>
      <c r="D6974"/>
      <c r="E6974"/>
      <c r="F6974"/>
      <c r="G6974"/>
      <c r="H6974"/>
      <c r="I6974"/>
      <c r="J6974"/>
      <c r="K6974"/>
    </row>
    <row r="6975" spans="1:11" ht="15">
      <c r="A6975"/>
      <c r="B6975"/>
      <c r="C6975"/>
      <c r="D6975"/>
      <c r="E6975"/>
      <c r="F6975"/>
      <c r="G6975"/>
      <c r="H6975"/>
      <c r="I6975"/>
      <c r="J6975"/>
      <c r="K6975"/>
    </row>
    <row r="6976" spans="1:11" ht="15">
      <c r="A6976"/>
      <c r="B6976"/>
      <c r="C6976"/>
      <c r="D6976"/>
      <c r="E6976"/>
      <c r="F6976"/>
      <c r="G6976"/>
      <c r="H6976"/>
      <c r="I6976"/>
      <c r="J6976"/>
      <c r="K6976"/>
    </row>
    <row r="6977" spans="1:11" ht="15">
      <c r="A6977"/>
      <c r="B6977"/>
      <c r="C6977"/>
      <c r="D6977"/>
      <c r="E6977"/>
      <c r="F6977"/>
      <c r="G6977"/>
      <c r="H6977"/>
      <c r="I6977"/>
      <c r="J6977"/>
      <c r="K6977"/>
    </row>
    <row r="6978" spans="1:11" ht="15">
      <c r="A6978"/>
      <c r="B6978"/>
      <c r="C6978"/>
      <c r="D6978"/>
      <c r="E6978"/>
      <c r="F6978"/>
      <c r="G6978"/>
      <c r="H6978"/>
      <c r="I6978"/>
      <c r="J6978"/>
      <c r="K6978"/>
    </row>
    <row r="6979" spans="1:11" ht="15">
      <c r="A6979"/>
      <c r="B6979"/>
      <c r="C6979"/>
      <c r="D6979"/>
      <c r="E6979"/>
      <c r="F6979"/>
      <c r="G6979"/>
      <c r="H6979"/>
      <c r="I6979"/>
      <c r="J6979"/>
      <c r="K6979"/>
    </row>
    <row r="6980" spans="1:11" ht="15">
      <c r="A6980"/>
      <c r="B6980"/>
      <c r="C6980"/>
      <c r="D6980"/>
      <c r="E6980"/>
      <c r="F6980"/>
      <c r="G6980"/>
      <c r="H6980"/>
      <c r="I6980"/>
      <c r="J6980"/>
      <c r="K6980"/>
    </row>
    <row r="6981" spans="1:11" ht="15">
      <c r="A6981"/>
      <c r="B6981"/>
      <c r="C6981"/>
      <c r="D6981"/>
      <c r="E6981"/>
      <c r="F6981"/>
      <c r="G6981"/>
      <c r="H6981"/>
      <c r="I6981"/>
      <c r="J6981"/>
      <c r="K6981"/>
    </row>
    <row r="6982" spans="1:11" ht="15">
      <c r="A6982"/>
      <c r="B6982"/>
      <c r="C6982"/>
      <c r="D6982"/>
      <c r="E6982"/>
      <c r="F6982"/>
      <c r="G6982"/>
      <c r="H6982"/>
      <c r="I6982"/>
      <c r="J6982"/>
      <c r="K6982"/>
    </row>
    <row r="6983" spans="1:11" ht="15">
      <c r="A6983"/>
      <c r="B6983"/>
      <c r="C6983"/>
      <c r="D6983"/>
      <c r="E6983"/>
      <c r="F6983"/>
      <c r="G6983"/>
      <c r="H6983"/>
      <c r="I6983"/>
      <c r="J6983"/>
      <c r="K6983"/>
    </row>
    <row r="6984" spans="1:11" ht="15">
      <c r="A6984"/>
      <c r="B6984"/>
      <c r="C6984"/>
      <c r="D6984"/>
      <c r="E6984"/>
      <c r="F6984"/>
      <c r="G6984"/>
      <c r="H6984"/>
      <c r="I6984"/>
      <c r="J6984"/>
      <c r="K6984"/>
    </row>
    <row r="6985" spans="1:11" ht="15">
      <c r="A6985"/>
      <c r="B6985"/>
      <c r="C6985"/>
      <c r="D6985"/>
      <c r="E6985"/>
      <c r="F6985"/>
      <c r="G6985"/>
      <c r="H6985"/>
      <c r="I6985"/>
      <c r="J6985"/>
      <c r="K6985"/>
    </row>
    <row r="6986" spans="1:11" ht="15">
      <c r="A6986"/>
      <c r="B6986"/>
      <c r="C6986"/>
      <c r="D6986"/>
      <c r="E6986"/>
      <c r="F6986"/>
      <c r="G6986"/>
      <c r="H6986"/>
      <c r="I6986"/>
      <c r="J6986"/>
      <c r="K6986"/>
    </row>
    <row r="6987" spans="1:11" ht="15">
      <c r="A6987"/>
      <c r="B6987"/>
      <c r="C6987"/>
      <c r="D6987"/>
      <c r="E6987"/>
      <c r="F6987"/>
      <c r="G6987"/>
      <c r="H6987"/>
      <c r="I6987"/>
      <c r="J6987"/>
      <c r="K6987"/>
    </row>
    <row r="6988" spans="1:11" ht="15">
      <c r="A6988"/>
      <c r="B6988"/>
      <c r="C6988"/>
      <c r="D6988"/>
      <c r="E6988"/>
      <c r="F6988"/>
      <c r="G6988"/>
      <c r="H6988"/>
      <c r="I6988"/>
      <c r="J6988"/>
      <c r="K6988"/>
    </row>
    <row r="6989" spans="1:11" ht="15">
      <c r="A6989"/>
      <c r="B6989"/>
      <c r="C6989"/>
      <c r="D6989"/>
      <c r="E6989"/>
      <c r="F6989"/>
      <c r="G6989"/>
      <c r="H6989"/>
      <c r="I6989"/>
      <c r="J6989"/>
      <c r="K6989"/>
    </row>
    <row r="6990" spans="1:11" ht="15">
      <c r="A6990"/>
      <c r="B6990"/>
      <c r="C6990"/>
      <c r="D6990"/>
      <c r="E6990"/>
      <c r="F6990"/>
      <c r="G6990"/>
      <c r="H6990"/>
      <c r="I6990"/>
      <c r="J6990"/>
      <c r="K6990"/>
    </row>
    <row r="6991" spans="1:11" ht="15">
      <c r="A6991"/>
      <c r="B6991"/>
      <c r="C6991"/>
      <c r="D6991"/>
      <c r="E6991"/>
      <c r="F6991"/>
      <c r="G6991"/>
      <c r="H6991"/>
      <c r="I6991"/>
      <c r="J6991"/>
      <c r="K6991"/>
    </row>
    <row r="6992" spans="1:11" ht="15">
      <c r="A6992"/>
      <c r="B6992"/>
      <c r="C6992"/>
      <c r="D6992"/>
      <c r="E6992"/>
      <c r="F6992"/>
      <c r="G6992"/>
      <c r="H6992"/>
      <c r="I6992"/>
      <c r="J6992"/>
      <c r="K6992"/>
    </row>
    <row r="6993" spans="1:11" ht="15">
      <c r="A6993"/>
      <c r="B6993"/>
      <c r="C6993"/>
      <c r="D6993"/>
      <c r="E6993"/>
      <c r="F6993"/>
      <c r="G6993"/>
      <c r="H6993"/>
      <c r="I6993"/>
      <c r="J6993"/>
      <c r="K6993"/>
    </row>
    <row r="6994" spans="1:11" ht="15">
      <c r="A6994"/>
      <c r="B6994"/>
      <c r="C6994"/>
      <c r="D6994"/>
      <c r="E6994"/>
      <c r="F6994"/>
      <c r="G6994"/>
      <c r="H6994"/>
      <c r="I6994"/>
      <c r="J6994"/>
      <c r="K6994"/>
    </row>
    <row r="6995" spans="1:11" ht="15">
      <c r="A6995"/>
      <c r="B6995"/>
      <c r="C6995"/>
      <c r="D6995"/>
      <c r="E6995"/>
      <c r="F6995"/>
      <c r="G6995"/>
      <c r="H6995"/>
      <c r="I6995"/>
      <c r="J6995"/>
      <c r="K6995"/>
    </row>
    <row r="6996" spans="1:11" ht="15">
      <c r="A6996"/>
      <c r="B6996"/>
      <c r="C6996"/>
      <c r="D6996"/>
      <c r="E6996"/>
      <c r="F6996"/>
      <c r="G6996"/>
      <c r="H6996"/>
      <c r="I6996"/>
      <c r="J6996"/>
      <c r="K6996"/>
    </row>
    <row r="6997" spans="1:11" ht="15">
      <c r="A6997"/>
      <c r="B6997"/>
      <c r="C6997"/>
      <c r="D6997"/>
      <c r="E6997"/>
      <c r="F6997"/>
      <c r="G6997"/>
      <c r="H6997"/>
      <c r="I6997"/>
      <c r="J6997"/>
      <c r="K6997"/>
    </row>
    <row r="6998" spans="1:11" ht="15">
      <c r="A6998"/>
      <c r="B6998"/>
      <c r="C6998"/>
      <c r="D6998"/>
      <c r="E6998"/>
      <c r="F6998"/>
      <c r="G6998"/>
      <c r="H6998"/>
      <c r="I6998"/>
      <c r="J6998"/>
      <c r="K6998"/>
    </row>
    <row r="6999" spans="1:11" ht="15">
      <c r="A6999"/>
      <c r="B6999"/>
      <c r="C6999"/>
      <c r="D6999"/>
      <c r="E6999"/>
      <c r="F6999"/>
      <c r="G6999"/>
      <c r="H6999"/>
      <c r="I6999"/>
      <c r="J6999"/>
      <c r="K6999"/>
    </row>
    <row r="7000" spans="1:11" ht="15">
      <c r="A7000"/>
      <c r="B7000"/>
      <c r="C7000"/>
      <c r="D7000"/>
      <c r="E7000"/>
      <c r="F7000"/>
      <c r="G7000"/>
      <c r="H7000"/>
      <c r="I7000"/>
      <c r="J7000"/>
      <c r="K7000"/>
    </row>
    <row r="7001" spans="1:11" ht="15">
      <c r="A7001"/>
      <c r="B7001"/>
      <c r="C7001"/>
      <c r="D7001"/>
      <c r="E7001"/>
      <c r="F7001"/>
      <c r="G7001"/>
      <c r="H7001"/>
      <c r="I7001"/>
      <c r="J7001"/>
      <c r="K7001"/>
    </row>
    <row r="7002" spans="1:11" ht="15">
      <c r="A7002"/>
      <c r="B7002"/>
      <c r="C7002"/>
      <c r="D7002"/>
      <c r="E7002"/>
      <c r="F7002"/>
      <c r="G7002"/>
      <c r="H7002"/>
      <c r="I7002"/>
      <c r="J7002"/>
      <c r="K7002"/>
    </row>
    <row r="7003" spans="1:11" ht="15">
      <c r="A7003"/>
      <c r="B7003"/>
      <c r="C7003"/>
      <c r="D7003"/>
      <c r="E7003"/>
      <c r="F7003"/>
      <c r="G7003"/>
      <c r="H7003"/>
      <c r="I7003"/>
      <c r="J7003"/>
      <c r="K7003"/>
    </row>
    <row r="7004" spans="1:11" ht="15">
      <c r="A7004"/>
      <c r="B7004"/>
      <c r="C7004"/>
      <c r="D7004"/>
      <c r="E7004"/>
      <c r="F7004"/>
      <c r="G7004"/>
      <c r="H7004"/>
      <c r="I7004"/>
      <c r="J7004"/>
      <c r="K7004"/>
    </row>
    <row r="7005" spans="1:11" ht="15">
      <c r="A7005"/>
      <c r="B7005"/>
      <c r="C7005"/>
      <c r="D7005"/>
      <c r="E7005"/>
      <c r="F7005"/>
      <c r="G7005"/>
      <c r="H7005"/>
      <c r="I7005"/>
      <c r="J7005"/>
      <c r="K7005"/>
    </row>
    <row r="7006" spans="1:11" ht="15">
      <c r="A7006"/>
      <c r="B7006"/>
      <c r="C7006"/>
      <c r="D7006"/>
      <c r="E7006"/>
      <c r="F7006"/>
      <c r="G7006"/>
      <c r="H7006"/>
      <c r="I7006"/>
      <c r="J7006"/>
      <c r="K7006"/>
    </row>
    <row r="7007" spans="1:11" ht="15">
      <c r="A7007"/>
      <c r="B7007"/>
      <c r="C7007"/>
      <c r="D7007"/>
      <c r="E7007"/>
      <c r="F7007"/>
      <c r="G7007"/>
      <c r="H7007"/>
      <c r="I7007"/>
      <c r="J7007"/>
      <c r="K7007"/>
    </row>
    <row r="7008" spans="1:11" ht="15">
      <c r="A7008"/>
      <c r="B7008"/>
      <c r="C7008"/>
      <c r="D7008"/>
      <c r="E7008"/>
      <c r="F7008"/>
      <c r="G7008"/>
      <c r="H7008"/>
      <c r="I7008"/>
      <c r="J7008"/>
      <c r="K7008"/>
    </row>
    <row r="7009" spans="1:11" ht="15">
      <c r="A7009"/>
      <c r="B7009"/>
      <c r="C7009"/>
      <c r="D7009"/>
      <c r="E7009"/>
      <c r="F7009"/>
      <c r="G7009"/>
      <c r="H7009"/>
      <c r="I7009"/>
      <c r="J7009"/>
      <c r="K7009"/>
    </row>
    <row r="7010" spans="1:11" ht="15">
      <c r="A7010"/>
      <c r="B7010"/>
      <c r="C7010"/>
      <c r="D7010"/>
      <c r="E7010"/>
      <c r="F7010"/>
      <c r="G7010"/>
      <c r="H7010"/>
      <c r="I7010"/>
      <c r="J7010"/>
      <c r="K7010"/>
    </row>
    <row r="7011" spans="1:11" ht="15">
      <c r="A7011"/>
      <c r="B7011"/>
      <c r="C7011"/>
      <c r="D7011"/>
      <c r="E7011"/>
      <c r="F7011"/>
      <c r="G7011"/>
      <c r="H7011"/>
      <c r="I7011"/>
      <c r="J7011"/>
      <c r="K7011"/>
    </row>
    <row r="7012" spans="1:11" ht="15">
      <c r="A7012"/>
      <c r="B7012"/>
      <c r="C7012"/>
      <c r="D7012"/>
      <c r="E7012"/>
      <c r="F7012"/>
      <c r="G7012"/>
      <c r="H7012"/>
      <c r="I7012"/>
      <c r="J7012"/>
      <c r="K7012"/>
    </row>
    <row r="7013" spans="1:11" ht="15">
      <c r="A7013"/>
      <c r="B7013"/>
      <c r="C7013"/>
      <c r="D7013"/>
      <c r="E7013"/>
      <c r="F7013"/>
      <c r="G7013"/>
      <c r="H7013"/>
      <c r="I7013"/>
      <c r="J7013"/>
      <c r="K7013"/>
    </row>
    <row r="7014" spans="1:11" ht="15">
      <c r="A7014"/>
      <c r="B7014"/>
      <c r="C7014"/>
      <c r="D7014"/>
      <c r="E7014"/>
      <c r="F7014"/>
      <c r="G7014"/>
      <c r="H7014"/>
      <c r="I7014"/>
      <c r="J7014"/>
      <c r="K7014"/>
    </row>
    <row r="7015" spans="1:11" ht="15">
      <c r="A7015"/>
      <c r="B7015"/>
      <c r="C7015"/>
      <c r="D7015"/>
      <c r="E7015"/>
      <c r="F7015"/>
      <c r="G7015"/>
      <c r="H7015"/>
      <c r="I7015"/>
      <c r="J7015"/>
      <c r="K7015"/>
    </row>
    <row r="7016" spans="1:11" ht="15">
      <c r="A7016"/>
      <c r="B7016"/>
      <c r="C7016"/>
      <c r="D7016"/>
      <c r="E7016"/>
      <c r="F7016"/>
      <c r="G7016"/>
      <c r="H7016"/>
      <c r="I7016"/>
      <c r="J7016"/>
      <c r="K7016"/>
    </row>
    <row r="7017" spans="1:11" ht="15">
      <c r="A7017"/>
      <c r="B7017"/>
      <c r="C7017"/>
      <c r="D7017"/>
      <c r="E7017"/>
      <c r="F7017"/>
      <c r="G7017"/>
      <c r="H7017"/>
      <c r="I7017"/>
      <c r="J7017"/>
      <c r="K7017"/>
    </row>
    <row r="7018" spans="1:11" ht="15">
      <c r="A7018"/>
      <c r="B7018"/>
      <c r="C7018"/>
      <c r="D7018"/>
      <c r="E7018"/>
      <c r="F7018"/>
      <c r="G7018"/>
      <c r="H7018"/>
      <c r="I7018"/>
      <c r="J7018"/>
      <c r="K7018"/>
    </row>
    <row r="7019" spans="1:11" ht="15">
      <c r="A7019"/>
      <c r="B7019"/>
      <c r="C7019"/>
      <c r="D7019"/>
      <c r="E7019"/>
      <c r="F7019"/>
      <c r="G7019"/>
      <c r="H7019"/>
      <c r="I7019"/>
      <c r="J7019"/>
      <c r="K7019"/>
    </row>
    <row r="7020" spans="1:11" ht="15">
      <c r="A7020"/>
      <c r="B7020"/>
      <c r="C7020"/>
      <c r="D7020"/>
      <c r="E7020"/>
      <c r="F7020"/>
      <c r="G7020"/>
      <c r="H7020"/>
      <c r="I7020"/>
      <c r="J7020"/>
      <c r="K7020"/>
    </row>
    <row r="7021" spans="1:11" ht="15">
      <c r="A7021"/>
      <c r="B7021"/>
      <c r="C7021"/>
      <c r="D7021"/>
      <c r="E7021"/>
      <c r="F7021"/>
      <c r="G7021"/>
      <c r="H7021"/>
      <c r="I7021"/>
      <c r="J7021"/>
      <c r="K7021"/>
    </row>
    <row r="7022" spans="1:11" ht="15">
      <c r="A7022"/>
      <c r="B7022"/>
      <c r="C7022"/>
      <c r="D7022"/>
      <c r="E7022"/>
      <c r="F7022"/>
      <c r="G7022"/>
      <c r="H7022"/>
      <c r="I7022"/>
      <c r="J7022"/>
      <c r="K7022"/>
    </row>
    <row r="7023" spans="1:11" ht="15">
      <c r="A7023"/>
      <c r="B7023"/>
      <c r="C7023"/>
      <c r="D7023"/>
      <c r="E7023"/>
      <c r="F7023"/>
      <c r="G7023"/>
      <c r="H7023"/>
      <c r="I7023"/>
      <c r="J7023"/>
      <c r="K7023"/>
    </row>
    <row r="7024" spans="1:11" ht="15">
      <c r="A7024"/>
      <c r="B7024"/>
      <c r="C7024"/>
      <c r="D7024"/>
      <c r="E7024"/>
      <c r="F7024"/>
      <c r="G7024"/>
      <c r="H7024"/>
      <c r="I7024"/>
      <c r="J7024"/>
      <c r="K7024"/>
    </row>
    <row r="7025" spans="1:11" ht="15">
      <c r="A7025"/>
      <c r="B7025"/>
      <c r="C7025"/>
      <c r="D7025"/>
      <c r="E7025"/>
      <c r="F7025"/>
      <c r="G7025"/>
      <c r="H7025"/>
      <c r="I7025"/>
      <c r="J7025"/>
      <c r="K7025"/>
    </row>
    <row r="7026" spans="1:11" ht="15">
      <c r="A7026"/>
      <c r="B7026"/>
      <c r="C7026"/>
      <c r="D7026"/>
      <c r="E7026"/>
      <c r="F7026"/>
      <c r="G7026"/>
      <c r="H7026"/>
      <c r="I7026"/>
      <c r="J7026"/>
      <c r="K7026"/>
    </row>
    <row r="7027" spans="1:11" ht="15">
      <c r="A7027"/>
      <c r="B7027"/>
      <c r="C7027"/>
      <c r="D7027"/>
      <c r="E7027"/>
      <c r="F7027"/>
      <c r="G7027"/>
      <c r="H7027"/>
      <c r="I7027"/>
      <c r="J7027"/>
      <c r="K7027"/>
    </row>
    <row r="7028" spans="1:11" ht="15">
      <c r="A7028"/>
      <c r="B7028"/>
      <c r="C7028"/>
      <c r="D7028"/>
      <c r="E7028"/>
      <c r="F7028"/>
      <c r="G7028"/>
      <c r="H7028"/>
      <c r="I7028"/>
      <c r="J7028"/>
      <c r="K7028"/>
    </row>
    <row r="7029" spans="1:11" ht="15">
      <c r="A7029"/>
      <c r="B7029"/>
      <c r="C7029"/>
      <c r="D7029"/>
      <c r="E7029"/>
      <c r="F7029"/>
      <c r="G7029"/>
      <c r="H7029"/>
      <c r="I7029"/>
      <c r="J7029"/>
      <c r="K7029"/>
    </row>
    <row r="7030" spans="1:11" ht="15">
      <c r="A7030"/>
      <c r="B7030"/>
      <c r="C7030"/>
      <c r="D7030"/>
      <c r="E7030"/>
      <c r="F7030"/>
      <c r="G7030"/>
      <c r="H7030"/>
      <c r="I7030"/>
      <c r="J7030"/>
      <c r="K7030"/>
    </row>
    <row r="7031" spans="1:11" ht="15">
      <c r="A7031"/>
      <c r="B7031"/>
      <c r="C7031"/>
      <c r="D7031"/>
      <c r="E7031"/>
      <c r="F7031"/>
      <c r="G7031"/>
      <c r="H7031"/>
      <c r="I7031"/>
      <c r="J7031"/>
      <c r="K7031"/>
    </row>
    <row r="7032" spans="1:11" ht="15">
      <c r="A7032"/>
      <c r="B7032"/>
      <c r="C7032"/>
      <c r="D7032"/>
      <c r="E7032"/>
      <c r="F7032"/>
      <c r="G7032"/>
      <c r="H7032"/>
      <c r="I7032"/>
      <c r="J7032"/>
      <c r="K7032"/>
    </row>
    <row r="7033" spans="1:11" ht="15">
      <c r="A7033"/>
      <c r="B7033"/>
      <c r="C7033"/>
      <c r="D7033"/>
      <c r="E7033"/>
      <c r="F7033"/>
      <c r="G7033"/>
      <c r="H7033"/>
      <c r="I7033"/>
      <c r="J7033"/>
      <c r="K7033"/>
    </row>
    <row r="7034" spans="1:11" ht="15">
      <c r="A7034"/>
      <c r="B7034"/>
      <c r="C7034"/>
      <c r="D7034"/>
      <c r="E7034"/>
      <c r="F7034"/>
      <c r="G7034"/>
      <c r="H7034"/>
      <c r="I7034"/>
      <c r="J7034"/>
      <c r="K7034"/>
    </row>
    <row r="7035" spans="1:11" ht="15">
      <c r="A7035"/>
      <c r="B7035"/>
      <c r="C7035"/>
      <c r="D7035"/>
      <c r="E7035"/>
      <c r="F7035"/>
      <c r="G7035"/>
      <c r="H7035"/>
      <c r="I7035"/>
      <c r="J7035"/>
      <c r="K7035"/>
    </row>
    <row r="7036" spans="1:11" ht="15">
      <c r="A7036"/>
      <c r="B7036"/>
      <c r="C7036"/>
      <c r="D7036"/>
      <c r="E7036"/>
      <c r="F7036"/>
      <c r="G7036"/>
      <c r="H7036"/>
      <c r="I7036"/>
      <c r="J7036"/>
      <c r="K7036"/>
    </row>
    <row r="7037" spans="1:11" ht="15">
      <c r="A7037"/>
      <c r="B7037"/>
      <c r="C7037"/>
      <c r="D7037"/>
      <c r="E7037"/>
      <c r="F7037"/>
      <c r="G7037"/>
      <c r="H7037"/>
      <c r="I7037"/>
      <c r="J7037"/>
      <c r="K7037"/>
    </row>
    <row r="7038" spans="1:11" ht="15">
      <c r="A7038"/>
      <c r="B7038"/>
      <c r="C7038"/>
      <c r="D7038"/>
      <c r="E7038"/>
      <c r="F7038"/>
      <c r="G7038"/>
      <c r="H7038"/>
      <c r="I7038"/>
      <c r="J7038"/>
      <c r="K7038"/>
    </row>
    <row r="7039" spans="1:11" ht="15">
      <c r="A7039"/>
      <c r="B7039"/>
      <c r="C7039"/>
      <c r="D7039"/>
      <c r="E7039"/>
      <c r="F7039"/>
      <c r="G7039"/>
      <c r="H7039"/>
      <c r="I7039"/>
      <c r="J7039"/>
      <c r="K7039"/>
    </row>
    <row r="7040" spans="1:11" ht="15">
      <c r="A7040"/>
      <c r="B7040"/>
      <c r="C7040"/>
      <c r="D7040"/>
      <c r="E7040"/>
      <c r="F7040"/>
      <c r="G7040"/>
      <c r="H7040"/>
      <c r="I7040"/>
      <c r="J7040"/>
      <c r="K7040"/>
    </row>
    <row r="7041" spans="1:11" ht="15">
      <c r="A7041"/>
      <c r="B7041"/>
      <c r="C7041"/>
      <c r="D7041"/>
      <c r="E7041"/>
      <c r="F7041"/>
      <c r="G7041"/>
      <c r="H7041"/>
      <c r="I7041"/>
      <c r="J7041"/>
      <c r="K7041"/>
    </row>
    <row r="7042" spans="1:11" ht="15">
      <c r="A7042"/>
      <c r="B7042"/>
      <c r="C7042"/>
      <c r="D7042"/>
      <c r="E7042"/>
      <c r="F7042"/>
      <c r="G7042"/>
      <c r="H7042"/>
      <c r="I7042"/>
      <c r="J7042"/>
      <c r="K7042"/>
    </row>
    <row r="7043" spans="1:11" ht="15">
      <c r="A7043"/>
      <c r="B7043"/>
      <c r="C7043"/>
      <c r="D7043"/>
      <c r="E7043"/>
      <c r="F7043"/>
      <c r="G7043"/>
      <c r="H7043"/>
      <c r="I7043"/>
      <c r="J7043"/>
      <c r="K7043"/>
    </row>
    <row r="7044" spans="1:11" ht="15">
      <c r="A7044"/>
      <c r="B7044"/>
      <c r="C7044"/>
      <c r="D7044"/>
      <c r="E7044"/>
      <c r="F7044"/>
      <c r="G7044"/>
      <c r="H7044"/>
      <c r="I7044"/>
      <c r="J7044"/>
      <c r="K7044"/>
    </row>
    <row r="7045" spans="1:11" ht="15">
      <c r="A7045"/>
      <c r="B7045"/>
      <c r="C7045"/>
      <c r="D7045"/>
      <c r="E7045"/>
      <c r="F7045"/>
      <c r="G7045"/>
      <c r="H7045"/>
      <c r="I7045"/>
      <c r="J7045"/>
      <c r="K7045"/>
    </row>
    <row r="7046" spans="1:11" ht="15">
      <c r="A7046"/>
      <c r="B7046"/>
      <c r="C7046"/>
      <c r="D7046"/>
      <c r="E7046"/>
      <c r="F7046"/>
      <c r="G7046"/>
      <c r="H7046"/>
      <c r="I7046"/>
      <c r="J7046"/>
      <c r="K7046"/>
    </row>
    <row r="7047" spans="1:11" ht="15">
      <c r="A7047"/>
      <c r="B7047"/>
      <c r="C7047"/>
      <c r="D7047"/>
      <c r="E7047"/>
      <c r="F7047"/>
      <c r="G7047"/>
      <c r="H7047"/>
      <c r="I7047"/>
      <c r="J7047"/>
      <c r="K7047"/>
    </row>
    <row r="7048" spans="1:11" ht="15">
      <c r="A7048"/>
      <c r="B7048"/>
      <c r="C7048"/>
      <c r="D7048"/>
      <c r="E7048"/>
      <c r="F7048"/>
      <c r="G7048"/>
      <c r="H7048"/>
      <c r="I7048"/>
      <c r="J7048"/>
      <c r="K7048"/>
    </row>
    <row r="7049" spans="1:11" ht="15">
      <c r="A7049"/>
      <c r="B7049"/>
      <c r="C7049"/>
      <c r="D7049"/>
      <c r="E7049"/>
      <c r="F7049"/>
      <c r="G7049"/>
      <c r="H7049"/>
      <c r="I7049"/>
      <c r="J7049"/>
      <c r="K7049"/>
    </row>
    <row r="7050" spans="1:11" ht="15">
      <c r="A7050"/>
      <c r="B7050"/>
      <c r="C7050"/>
      <c r="D7050"/>
      <c r="E7050"/>
      <c r="F7050"/>
      <c r="G7050"/>
      <c r="H7050"/>
      <c r="I7050"/>
      <c r="J7050"/>
      <c r="K7050"/>
    </row>
    <row r="7051" spans="1:11" ht="15">
      <c r="A7051"/>
      <c r="B7051"/>
      <c r="C7051"/>
      <c r="D7051"/>
      <c r="E7051"/>
      <c r="F7051"/>
      <c r="G7051"/>
      <c r="H7051"/>
      <c r="I7051"/>
      <c r="J7051"/>
      <c r="K7051"/>
    </row>
    <row r="7052" spans="1:11" ht="15">
      <c r="A7052"/>
      <c r="B7052"/>
      <c r="C7052"/>
      <c r="D7052"/>
      <c r="E7052"/>
      <c r="F7052"/>
      <c r="G7052"/>
      <c r="H7052"/>
      <c r="I7052"/>
      <c r="J7052"/>
      <c r="K7052"/>
    </row>
    <row r="7053" spans="1:11" ht="15">
      <c r="A7053"/>
      <c r="B7053"/>
      <c r="C7053"/>
      <c r="D7053"/>
      <c r="E7053"/>
      <c r="F7053"/>
      <c r="G7053"/>
      <c r="H7053"/>
      <c r="I7053"/>
      <c r="J7053"/>
      <c r="K7053"/>
    </row>
    <row r="7054" spans="1:11" ht="15">
      <c r="A7054"/>
      <c r="B7054"/>
      <c r="C7054"/>
      <c r="D7054"/>
      <c r="E7054"/>
      <c r="F7054"/>
      <c r="G7054"/>
      <c r="H7054"/>
      <c r="I7054"/>
      <c r="J7054"/>
      <c r="K7054"/>
    </row>
    <row r="7055" spans="1:11" ht="15">
      <c r="A7055"/>
      <c r="B7055"/>
      <c r="C7055"/>
      <c r="D7055"/>
      <c r="E7055"/>
      <c r="F7055"/>
      <c r="G7055"/>
      <c r="H7055"/>
      <c r="I7055"/>
      <c r="J7055"/>
      <c r="K7055"/>
    </row>
    <row r="7056" spans="1:11" ht="15">
      <c r="A7056"/>
      <c r="B7056"/>
      <c r="C7056"/>
      <c r="D7056"/>
      <c r="E7056"/>
      <c r="F7056"/>
      <c r="G7056"/>
      <c r="H7056"/>
      <c r="I7056"/>
      <c r="J7056"/>
      <c r="K7056"/>
    </row>
    <row r="7057" spans="1:11" ht="15">
      <c r="A7057"/>
      <c r="B7057"/>
      <c r="C7057"/>
      <c r="D7057"/>
      <c r="E7057"/>
      <c r="F7057"/>
      <c r="G7057"/>
      <c r="H7057"/>
      <c r="I7057"/>
      <c r="J7057"/>
      <c r="K7057"/>
    </row>
    <row r="7058" spans="1:11" ht="15">
      <c r="A7058"/>
      <c r="B7058"/>
      <c r="C7058"/>
      <c r="D7058"/>
      <c r="E7058"/>
      <c r="F7058"/>
      <c r="G7058"/>
      <c r="H7058"/>
      <c r="I7058"/>
      <c r="J7058"/>
      <c r="K7058"/>
    </row>
    <row r="7059" spans="1:11" ht="15">
      <c r="A7059"/>
      <c r="B7059"/>
      <c r="C7059"/>
      <c r="D7059"/>
      <c r="E7059"/>
      <c r="F7059"/>
      <c r="G7059"/>
      <c r="H7059"/>
      <c r="I7059"/>
      <c r="J7059"/>
      <c r="K7059"/>
    </row>
    <row r="7060" spans="1:11" ht="15">
      <c r="A7060"/>
      <c r="B7060"/>
      <c r="C7060"/>
      <c r="D7060"/>
      <c r="E7060"/>
      <c r="F7060"/>
      <c r="G7060"/>
      <c r="H7060"/>
      <c r="I7060"/>
      <c r="J7060"/>
      <c r="K7060"/>
    </row>
    <row r="7061" spans="1:11" ht="15">
      <c r="A7061"/>
      <c r="B7061"/>
      <c r="C7061"/>
      <c r="D7061"/>
      <c r="E7061"/>
      <c r="F7061"/>
      <c r="G7061"/>
      <c r="H7061"/>
      <c r="I7061"/>
      <c r="J7061"/>
      <c r="K7061"/>
    </row>
    <row r="7062" spans="1:11" ht="15">
      <c r="A7062"/>
      <c r="B7062"/>
      <c r="C7062"/>
      <c r="D7062"/>
      <c r="E7062"/>
      <c r="F7062"/>
      <c r="G7062"/>
      <c r="H7062"/>
      <c r="I7062"/>
      <c r="J7062"/>
      <c r="K7062"/>
    </row>
    <row r="7063" spans="1:11" ht="15">
      <c r="A7063"/>
      <c r="B7063"/>
      <c r="C7063"/>
      <c r="D7063"/>
      <c r="E7063"/>
      <c r="F7063"/>
      <c r="G7063"/>
      <c r="H7063"/>
      <c r="I7063"/>
      <c r="J7063"/>
      <c r="K7063"/>
    </row>
    <row r="7064" spans="1:11" ht="15">
      <c r="A7064"/>
      <c r="B7064"/>
      <c r="C7064"/>
      <c r="D7064"/>
      <c r="E7064"/>
      <c r="F7064"/>
      <c r="G7064"/>
      <c r="H7064"/>
      <c r="I7064"/>
      <c r="J7064"/>
      <c r="K7064"/>
    </row>
    <row r="7065" spans="1:11" ht="15">
      <c r="A7065"/>
      <c r="B7065"/>
      <c r="C7065"/>
      <c r="D7065"/>
      <c r="E7065"/>
      <c r="F7065"/>
      <c r="G7065"/>
      <c r="H7065"/>
      <c r="I7065"/>
      <c r="J7065"/>
      <c r="K7065"/>
    </row>
    <row r="7066" spans="1:11" ht="15">
      <c r="A7066"/>
      <c r="B7066"/>
      <c r="C7066"/>
      <c r="D7066"/>
      <c r="E7066"/>
      <c r="F7066"/>
      <c r="G7066"/>
      <c r="H7066"/>
      <c r="I7066"/>
      <c r="J7066"/>
      <c r="K7066"/>
    </row>
    <row r="7067" spans="1:11" ht="15">
      <c r="A7067"/>
      <c r="B7067"/>
      <c r="C7067"/>
      <c r="D7067"/>
      <c r="E7067"/>
      <c r="F7067"/>
      <c r="G7067"/>
      <c r="H7067"/>
      <c r="I7067"/>
      <c r="J7067"/>
      <c r="K7067"/>
    </row>
    <row r="7068" spans="1:11" ht="15">
      <c r="A7068"/>
      <c r="B7068"/>
      <c r="C7068"/>
      <c r="D7068"/>
      <c r="E7068"/>
      <c r="F7068"/>
      <c r="G7068"/>
      <c r="H7068"/>
      <c r="I7068"/>
      <c r="J7068"/>
      <c r="K7068"/>
    </row>
    <row r="7069" spans="1:11" ht="15">
      <c r="A7069"/>
      <c r="B7069"/>
      <c r="C7069"/>
      <c r="D7069"/>
      <c r="E7069"/>
      <c r="F7069"/>
      <c r="G7069"/>
      <c r="H7069"/>
      <c r="I7069"/>
      <c r="J7069"/>
      <c r="K7069"/>
    </row>
    <row r="7070" spans="1:11" ht="15">
      <c r="A7070"/>
      <c r="B7070"/>
      <c r="C7070"/>
      <c r="D7070"/>
      <c r="E7070"/>
      <c r="F7070"/>
      <c r="G7070"/>
      <c r="H7070"/>
      <c r="I7070"/>
      <c r="J7070"/>
      <c r="K7070"/>
    </row>
    <row r="7071" spans="1:11" ht="15">
      <c r="A7071"/>
      <c r="B7071"/>
      <c r="C7071"/>
      <c r="D7071"/>
      <c r="E7071"/>
      <c r="F7071"/>
      <c r="G7071"/>
      <c r="H7071"/>
      <c r="I7071"/>
      <c r="J7071"/>
      <c r="K7071"/>
    </row>
    <row r="7072" spans="1:11" ht="15">
      <c r="A7072"/>
      <c r="B7072"/>
      <c r="C7072"/>
      <c r="D7072"/>
      <c r="E7072"/>
      <c r="F7072"/>
      <c r="G7072"/>
      <c r="H7072"/>
      <c r="I7072"/>
      <c r="J7072"/>
      <c r="K7072"/>
    </row>
    <row r="7073" spans="1:11" ht="15">
      <c r="A7073"/>
      <c r="B7073"/>
      <c r="C7073"/>
      <c r="D7073"/>
      <c r="E7073"/>
      <c r="F7073"/>
      <c r="G7073"/>
      <c r="H7073"/>
      <c r="I7073"/>
      <c r="J7073"/>
      <c r="K7073"/>
    </row>
    <row r="7074" spans="1:11" ht="15">
      <c r="A7074"/>
      <c r="B7074"/>
      <c r="C7074"/>
      <c r="D7074"/>
      <c r="E7074"/>
      <c r="F7074"/>
      <c r="G7074"/>
      <c r="H7074"/>
      <c r="I7074"/>
      <c r="J7074"/>
      <c r="K7074"/>
    </row>
    <row r="7075" spans="1:11" ht="15">
      <c r="A7075"/>
      <c r="B7075"/>
      <c r="C7075"/>
      <c r="D7075"/>
      <c r="E7075"/>
      <c r="F7075"/>
      <c r="G7075"/>
      <c r="H7075"/>
      <c r="I7075"/>
      <c r="J7075"/>
      <c r="K7075"/>
    </row>
    <row r="7076" spans="1:11" ht="15">
      <c r="A7076"/>
      <c r="B7076"/>
      <c r="C7076"/>
      <c r="D7076"/>
      <c r="E7076"/>
      <c r="F7076"/>
      <c r="G7076"/>
      <c r="H7076"/>
      <c r="I7076"/>
      <c r="J7076"/>
      <c r="K7076"/>
    </row>
    <row r="7077" spans="1:11" ht="15">
      <c r="A7077"/>
      <c r="B7077"/>
      <c r="C7077"/>
      <c r="D7077"/>
      <c r="E7077"/>
      <c r="F7077"/>
      <c r="G7077"/>
      <c r="H7077"/>
      <c r="I7077"/>
      <c r="J7077"/>
      <c r="K7077"/>
    </row>
    <row r="7078" spans="1:11" ht="15">
      <c r="A7078"/>
      <c r="B7078"/>
      <c r="C7078"/>
      <c r="D7078"/>
      <c r="E7078"/>
      <c r="F7078"/>
      <c r="G7078"/>
      <c r="H7078"/>
      <c r="I7078"/>
      <c r="J7078"/>
      <c r="K7078"/>
    </row>
    <row r="7079" spans="1:11" ht="15">
      <c r="A7079"/>
      <c r="B7079"/>
      <c r="C7079"/>
      <c r="D7079"/>
      <c r="E7079"/>
      <c r="F7079"/>
      <c r="G7079"/>
      <c r="H7079"/>
      <c r="I7079"/>
      <c r="J7079"/>
      <c r="K7079"/>
    </row>
    <row r="7080" spans="1:11" ht="15">
      <c r="A7080"/>
      <c r="B7080"/>
      <c r="C7080"/>
      <c r="D7080"/>
      <c r="E7080"/>
      <c r="F7080"/>
      <c r="G7080"/>
      <c r="H7080"/>
      <c r="I7080"/>
      <c r="J7080"/>
      <c r="K7080"/>
    </row>
    <row r="7081" spans="1:11" ht="15">
      <c r="A7081"/>
      <c r="B7081"/>
      <c r="C7081"/>
      <c r="D7081"/>
      <c r="E7081"/>
      <c r="F7081"/>
      <c r="G7081"/>
      <c r="H7081"/>
      <c r="I7081"/>
      <c r="J7081"/>
      <c r="K7081"/>
    </row>
    <row r="7082" spans="1:11" ht="15">
      <c r="A7082"/>
      <c r="B7082"/>
      <c r="C7082"/>
      <c r="D7082"/>
      <c r="E7082"/>
      <c r="F7082"/>
      <c r="G7082"/>
      <c r="H7082"/>
      <c r="I7082"/>
      <c r="J7082"/>
      <c r="K7082"/>
    </row>
    <row r="7083" spans="1:11" ht="15">
      <c r="A7083"/>
      <c r="B7083"/>
      <c r="C7083"/>
      <c r="D7083"/>
      <c r="E7083"/>
      <c r="F7083"/>
      <c r="G7083"/>
      <c r="H7083"/>
      <c r="I7083"/>
      <c r="J7083"/>
      <c r="K7083"/>
    </row>
    <row r="7084" spans="1:11" ht="15">
      <c r="A7084"/>
      <c r="B7084"/>
      <c r="C7084"/>
      <c r="D7084"/>
      <c r="E7084"/>
      <c r="F7084"/>
      <c r="G7084"/>
      <c r="H7084"/>
      <c r="I7084"/>
      <c r="J7084"/>
      <c r="K7084"/>
    </row>
    <row r="7085" spans="1:11" ht="15">
      <c r="A7085"/>
      <c r="B7085"/>
      <c r="C7085"/>
      <c r="D7085"/>
      <c r="E7085"/>
      <c r="F7085"/>
      <c r="G7085"/>
      <c r="H7085"/>
      <c r="I7085"/>
      <c r="J7085"/>
      <c r="K7085"/>
    </row>
    <row r="7086" spans="1:11" ht="15">
      <c r="A7086"/>
      <c r="B7086"/>
      <c r="C7086"/>
      <c r="D7086"/>
      <c r="E7086"/>
      <c r="F7086"/>
      <c r="G7086"/>
      <c r="H7086"/>
      <c r="I7086"/>
      <c r="J7086"/>
      <c r="K7086"/>
    </row>
    <row r="7087" spans="1:11" ht="15">
      <c r="A7087"/>
      <c r="B7087"/>
      <c r="C7087"/>
      <c r="D7087"/>
      <c r="E7087"/>
      <c r="F7087"/>
      <c r="G7087"/>
      <c r="H7087"/>
      <c r="I7087"/>
      <c r="J7087"/>
      <c r="K7087"/>
    </row>
    <row r="7088" spans="1:11" ht="15">
      <c r="A7088"/>
      <c r="B7088"/>
      <c r="C7088"/>
      <c r="D7088"/>
      <c r="E7088"/>
      <c r="F7088"/>
      <c r="G7088"/>
      <c r="H7088"/>
      <c r="I7088"/>
      <c r="J7088"/>
      <c r="K7088"/>
    </row>
    <row r="7089" spans="1:11" ht="15">
      <c r="A7089"/>
      <c r="B7089"/>
      <c r="C7089"/>
      <c r="D7089"/>
      <c r="E7089"/>
      <c r="F7089"/>
      <c r="G7089"/>
      <c r="H7089"/>
      <c r="I7089"/>
      <c r="J7089"/>
      <c r="K7089"/>
    </row>
    <row r="7090" spans="1:11" ht="15">
      <c r="A7090"/>
      <c r="B7090"/>
      <c r="C7090"/>
      <c r="D7090"/>
      <c r="E7090"/>
      <c r="F7090"/>
      <c r="G7090"/>
      <c r="H7090"/>
      <c r="I7090"/>
      <c r="J7090"/>
      <c r="K7090"/>
    </row>
    <row r="7091" spans="1:11" ht="15">
      <c r="A7091"/>
      <c r="B7091"/>
      <c r="C7091"/>
      <c r="D7091"/>
      <c r="E7091"/>
      <c r="F7091"/>
      <c r="G7091"/>
      <c r="H7091"/>
      <c r="I7091"/>
      <c r="J7091"/>
      <c r="K7091"/>
    </row>
    <row r="7092" spans="1:11" ht="15">
      <c r="A7092"/>
      <c r="B7092"/>
      <c r="C7092"/>
      <c r="D7092"/>
      <c r="E7092"/>
      <c r="F7092"/>
      <c r="G7092"/>
      <c r="H7092"/>
      <c r="I7092"/>
      <c r="J7092"/>
      <c r="K7092"/>
    </row>
    <row r="7093" spans="1:11" ht="15">
      <c r="A7093"/>
      <c r="B7093"/>
      <c r="C7093"/>
      <c r="D7093"/>
      <c r="E7093"/>
      <c r="F7093"/>
      <c r="G7093"/>
      <c r="H7093"/>
      <c r="I7093"/>
      <c r="J7093"/>
      <c r="K7093"/>
    </row>
    <row r="7094" spans="1:11" ht="15">
      <c r="A7094"/>
      <c r="B7094"/>
      <c r="C7094"/>
      <c r="D7094"/>
      <c r="E7094"/>
      <c r="F7094"/>
      <c r="G7094"/>
      <c r="H7094"/>
      <c r="I7094"/>
      <c r="J7094"/>
      <c r="K7094"/>
    </row>
    <row r="7095" spans="1:11" ht="15">
      <c r="A7095"/>
      <c r="B7095"/>
      <c r="C7095"/>
      <c r="D7095"/>
      <c r="E7095"/>
      <c r="F7095"/>
      <c r="G7095"/>
      <c r="H7095"/>
      <c r="I7095"/>
      <c r="J7095"/>
      <c r="K7095"/>
    </row>
    <row r="7096" spans="1:11" ht="15">
      <c r="A7096"/>
      <c r="B7096"/>
      <c r="C7096"/>
      <c r="D7096"/>
      <c r="E7096"/>
      <c r="F7096"/>
      <c r="G7096"/>
      <c r="H7096"/>
      <c r="I7096"/>
      <c r="J7096"/>
      <c r="K7096"/>
    </row>
    <row r="7097" spans="1:11" ht="15">
      <c r="A7097"/>
      <c r="B7097"/>
      <c r="C7097"/>
      <c r="D7097"/>
      <c r="E7097"/>
      <c r="F7097"/>
      <c r="G7097"/>
      <c r="H7097"/>
      <c r="I7097"/>
      <c r="J7097"/>
      <c r="K7097"/>
    </row>
    <row r="7098" spans="1:11" ht="15">
      <c r="A7098"/>
      <c r="B7098"/>
      <c r="C7098"/>
      <c r="D7098"/>
      <c r="E7098"/>
      <c r="F7098"/>
      <c r="G7098"/>
      <c r="H7098"/>
      <c r="I7098"/>
      <c r="J7098"/>
      <c r="K7098"/>
    </row>
    <row r="7099" spans="1:11" ht="15">
      <c r="A7099"/>
      <c r="B7099"/>
      <c r="C7099"/>
      <c r="D7099"/>
      <c r="E7099"/>
      <c r="F7099"/>
      <c r="G7099"/>
      <c r="H7099"/>
      <c r="I7099"/>
      <c r="J7099"/>
      <c r="K7099"/>
    </row>
    <row r="7100" spans="1:11" ht="15">
      <c r="A7100"/>
      <c r="B7100"/>
      <c r="C7100"/>
      <c r="D7100"/>
      <c r="E7100"/>
      <c r="F7100"/>
      <c r="G7100"/>
      <c r="H7100"/>
      <c r="I7100"/>
      <c r="J7100"/>
      <c r="K7100"/>
    </row>
    <row r="7101" spans="1:11" ht="15">
      <c r="A7101"/>
      <c r="B7101"/>
      <c r="C7101"/>
      <c r="D7101"/>
      <c r="E7101"/>
      <c r="F7101"/>
      <c r="G7101"/>
      <c r="H7101"/>
      <c r="I7101"/>
      <c r="J7101"/>
      <c r="K7101"/>
    </row>
    <row r="7102" spans="1:11" ht="15">
      <c r="A7102"/>
      <c r="B7102"/>
      <c r="C7102"/>
      <c r="D7102"/>
      <c r="E7102"/>
      <c r="F7102"/>
      <c r="G7102"/>
      <c r="H7102"/>
      <c r="I7102"/>
      <c r="J7102"/>
      <c r="K7102"/>
    </row>
    <row r="7103" spans="1:11" ht="15">
      <c r="A7103"/>
      <c r="B7103"/>
      <c r="C7103"/>
      <c r="D7103"/>
      <c r="E7103"/>
      <c r="F7103"/>
      <c r="G7103"/>
      <c r="H7103"/>
      <c r="I7103"/>
      <c r="J7103"/>
      <c r="K7103"/>
    </row>
    <row r="7104" spans="1:11" ht="15">
      <c r="A7104"/>
      <c r="B7104"/>
      <c r="C7104"/>
      <c r="D7104"/>
      <c r="E7104"/>
      <c r="F7104"/>
      <c r="G7104"/>
      <c r="H7104"/>
      <c r="I7104"/>
      <c r="J7104"/>
      <c r="K7104"/>
    </row>
    <row r="7105" spans="1:11" ht="15">
      <c r="A7105"/>
      <c r="B7105"/>
      <c r="C7105"/>
      <c r="D7105"/>
      <c r="E7105"/>
      <c r="F7105"/>
      <c r="G7105"/>
      <c r="H7105"/>
      <c r="I7105"/>
      <c r="J7105"/>
      <c r="K7105"/>
    </row>
    <row r="7106" spans="1:11" ht="15">
      <c r="A7106"/>
      <c r="B7106"/>
      <c r="C7106"/>
      <c r="D7106"/>
      <c r="E7106"/>
      <c r="F7106"/>
      <c r="G7106"/>
      <c r="H7106"/>
      <c r="I7106"/>
      <c r="J7106"/>
      <c r="K7106"/>
    </row>
    <row r="7107" spans="1:11" ht="15">
      <c r="A7107"/>
      <c r="B7107"/>
      <c r="C7107"/>
      <c r="D7107"/>
      <c r="E7107"/>
      <c r="F7107"/>
      <c r="G7107"/>
      <c r="H7107"/>
      <c r="I7107"/>
      <c r="J7107"/>
      <c r="K7107"/>
    </row>
    <row r="7108" spans="1:11" ht="15">
      <c r="A7108"/>
      <c r="B7108"/>
      <c r="C7108"/>
      <c r="D7108"/>
      <c r="E7108"/>
      <c r="F7108"/>
      <c r="G7108"/>
      <c r="H7108"/>
      <c r="I7108"/>
      <c r="J7108"/>
      <c r="K7108"/>
    </row>
    <row r="7109" spans="1:11" ht="15">
      <c r="A7109"/>
      <c r="B7109"/>
      <c r="C7109"/>
      <c r="D7109"/>
      <c r="E7109"/>
      <c r="F7109"/>
      <c r="G7109"/>
      <c r="H7109"/>
      <c r="I7109"/>
      <c r="J7109"/>
      <c r="K7109"/>
    </row>
    <row r="7110" spans="1:11" ht="15">
      <c r="A7110"/>
      <c r="B7110"/>
      <c r="C7110"/>
      <c r="D7110"/>
      <c r="E7110"/>
      <c r="F7110"/>
      <c r="G7110"/>
      <c r="H7110"/>
      <c r="I7110"/>
      <c r="J7110"/>
      <c r="K7110"/>
    </row>
    <row r="7111" spans="1:11" ht="15">
      <c r="A7111"/>
      <c r="B7111"/>
      <c r="C7111"/>
      <c r="D7111"/>
      <c r="E7111"/>
      <c r="F7111"/>
      <c r="G7111"/>
      <c r="H7111"/>
      <c r="I7111"/>
      <c r="J7111"/>
      <c r="K7111"/>
    </row>
    <row r="7112" spans="1:11" ht="15">
      <c r="A7112"/>
      <c r="B7112"/>
      <c r="C7112"/>
      <c r="D7112"/>
      <c r="E7112"/>
      <c r="F7112"/>
      <c r="G7112"/>
      <c r="H7112"/>
      <c r="I7112"/>
      <c r="J7112"/>
      <c r="K7112"/>
    </row>
    <row r="7113" spans="1:11" ht="15">
      <c r="A7113"/>
      <c r="B7113"/>
      <c r="C7113"/>
      <c r="D7113"/>
      <c r="E7113"/>
      <c r="F7113"/>
      <c r="G7113"/>
      <c r="H7113"/>
      <c r="I7113"/>
      <c r="J7113"/>
      <c r="K7113"/>
    </row>
    <row r="7114" spans="1:11" ht="15">
      <c r="A7114"/>
      <c r="B7114"/>
      <c r="C7114"/>
      <c r="D7114"/>
      <c r="E7114"/>
      <c r="F7114"/>
      <c r="G7114"/>
      <c r="H7114"/>
      <c r="I7114"/>
      <c r="J7114"/>
      <c r="K7114"/>
    </row>
    <row r="7115" spans="1:11" ht="15">
      <c r="A7115"/>
      <c r="B7115"/>
      <c r="C7115"/>
      <c r="D7115"/>
      <c r="E7115"/>
      <c r="F7115"/>
      <c r="G7115"/>
      <c r="H7115"/>
      <c r="I7115"/>
      <c r="J7115"/>
      <c r="K7115"/>
    </row>
    <row r="7116" spans="1:11" ht="15">
      <c r="A7116"/>
      <c r="B7116"/>
      <c r="C7116"/>
      <c r="D7116"/>
      <c r="E7116"/>
      <c r="F7116"/>
      <c r="G7116"/>
      <c r="H7116"/>
      <c r="I7116"/>
      <c r="J7116"/>
      <c r="K7116"/>
    </row>
    <row r="7117" spans="1:11" ht="15">
      <c r="A7117"/>
      <c r="B7117"/>
      <c r="C7117"/>
      <c r="D7117"/>
      <c r="E7117"/>
      <c r="F7117"/>
      <c r="G7117"/>
      <c r="H7117"/>
      <c r="I7117"/>
      <c r="J7117"/>
      <c r="K7117"/>
    </row>
    <row r="7118" spans="1:11" ht="15">
      <c r="A7118"/>
      <c r="B7118"/>
      <c r="C7118"/>
      <c r="D7118"/>
      <c r="E7118"/>
      <c r="F7118"/>
      <c r="G7118"/>
      <c r="H7118"/>
      <c r="I7118"/>
      <c r="J7118"/>
      <c r="K7118"/>
    </row>
    <row r="7119" spans="1:11" ht="15">
      <c r="A7119"/>
      <c r="B7119"/>
      <c r="C7119"/>
      <c r="D7119"/>
      <c r="E7119"/>
      <c r="F7119"/>
      <c r="G7119"/>
      <c r="H7119"/>
      <c r="I7119"/>
      <c r="J7119"/>
      <c r="K7119"/>
    </row>
    <row r="7120" spans="1:11" ht="15">
      <c r="A7120"/>
      <c r="B7120"/>
      <c r="C7120"/>
      <c r="D7120"/>
      <c r="E7120"/>
      <c r="F7120"/>
      <c r="G7120"/>
      <c r="H7120"/>
      <c r="I7120"/>
      <c r="J7120"/>
      <c r="K7120"/>
    </row>
    <row r="7121" spans="1:11" ht="15">
      <c r="A7121"/>
      <c r="B7121"/>
      <c r="C7121"/>
      <c r="D7121"/>
      <c r="E7121"/>
      <c r="F7121"/>
      <c r="G7121"/>
      <c r="H7121"/>
      <c r="I7121"/>
      <c r="J7121"/>
      <c r="K7121"/>
    </row>
    <row r="7122" spans="1:11" ht="15">
      <c r="A7122"/>
      <c r="B7122"/>
      <c r="C7122"/>
      <c r="D7122"/>
      <c r="E7122"/>
      <c r="F7122"/>
      <c r="G7122"/>
      <c r="H7122"/>
      <c r="I7122"/>
      <c r="J7122"/>
      <c r="K7122"/>
    </row>
    <row r="7123" spans="1:11" ht="15">
      <c r="A7123"/>
      <c r="B7123"/>
      <c r="C7123"/>
      <c r="D7123"/>
      <c r="E7123"/>
      <c r="F7123"/>
      <c r="G7123"/>
      <c r="H7123"/>
      <c r="I7123"/>
      <c r="J7123"/>
      <c r="K7123"/>
    </row>
    <row r="7124" spans="1:11" ht="15">
      <c r="A7124"/>
      <c r="B7124"/>
      <c r="C7124"/>
      <c r="D7124"/>
      <c r="E7124"/>
      <c r="F7124"/>
      <c r="G7124"/>
      <c r="H7124"/>
      <c r="I7124"/>
      <c r="J7124"/>
      <c r="K7124"/>
    </row>
    <row r="7125" spans="1:11" ht="15">
      <c r="A7125"/>
      <c r="B7125"/>
      <c r="C7125"/>
      <c r="D7125"/>
      <c r="E7125"/>
      <c r="F7125"/>
      <c r="G7125"/>
      <c r="H7125"/>
      <c r="I7125"/>
      <c r="J7125"/>
      <c r="K7125"/>
    </row>
    <row r="7126" spans="1:11" ht="15">
      <c r="A7126"/>
      <c r="B7126"/>
      <c r="C7126"/>
      <c r="D7126"/>
      <c r="E7126"/>
      <c r="F7126"/>
      <c r="G7126"/>
      <c r="H7126"/>
      <c r="I7126"/>
      <c r="J7126"/>
      <c r="K7126"/>
    </row>
    <row r="7127" spans="1:11" ht="15">
      <c r="A7127"/>
      <c r="B7127"/>
      <c r="C7127"/>
      <c r="D7127"/>
      <c r="E7127"/>
      <c r="F7127"/>
      <c r="G7127"/>
      <c r="H7127"/>
      <c r="I7127"/>
      <c r="J7127"/>
      <c r="K7127"/>
    </row>
    <row r="7128" spans="1:11" ht="15">
      <c r="A7128"/>
      <c r="B7128"/>
      <c r="C7128"/>
      <c r="D7128"/>
      <c r="E7128"/>
      <c r="F7128"/>
      <c r="G7128"/>
      <c r="H7128"/>
      <c r="I7128"/>
      <c r="J7128"/>
      <c r="K7128"/>
    </row>
    <row r="7129" spans="1:11" ht="15">
      <c r="A7129"/>
      <c r="B7129"/>
      <c r="C7129"/>
      <c r="D7129"/>
      <c r="E7129"/>
      <c r="F7129"/>
      <c r="G7129"/>
      <c r="H7129"/>
      <c r="I7129"/>
      <c r="J7129"/>
      <c r="K7129"/>
    </row>
    <row r="7130" spans="1:11" ht="15">
      <c r="A7130"/>
      <c r="B7130"/>
      <c r="C7130"/>
      <c r="D7130"/>
      <c r="E7130"/>
      <c r="F7130"/>
      <c r="G7130"/>
      <c r="H7130"/>
      <c r="I7130"/>
      <c r="J7130"/>
      <c r="K7130"/>
    </row>
    <row r="7131" spans="1:11" ht="15">
      <c r="A7131"/>
      <c r="B7131"/>
      <c r="C7131"/>
      <c r="D7131"/>
      <c r="E7131"/>
      <c r="F7131"/>
      <c r="G7131"/>
      <c r="H7131"/>
      <c r="I7131"/>
      <c r="J7131"/>
      <c r="K7131"/>
    </row>
    <row r="7132" spans="1:11" ht="15">
      <c r="A7132"/>
      <c r="B7132"/>
      <c r="C7132"/>
      <c r="D7132"/>
      <c r="E7132"/>
      <c r="F7132"/>
      <c r="G7132"/>
      <c r="H7132"/>
      <c r="I7132"/>
      <c r="J7132"/>
      <c r="K7132"/>
    </row>
    <row r="7133" spans="1:11" ht="15">
      <c r="A7133"/>
      <c r="B7133"/>
      <c r="C7133"/>
      <c r="D7133"/>
      <c r="E7133"/>
      <c r="F7133"/>
      <c r="G7133"/>
      <c r="H7133"/>
      <c r="I7133"/>
      <c r="J7133"/>
      <c r="K7133"/>
    </row>
    <row r="7134" spans="1:11" ht="15">
      <c r="A7134"/>
      <c r="B7134"/>
      <c r="C7134"/>
      <c r="D7134"/>
      <c r="E7134"/>
      <c r="F7134"/>
      <c r="G7134"/>
      <c r="H7134"/>
      <c r="I7134"/>
      <c r="J7134"/>
      <c r="K7134"/>
    </row>
    <row r="7135" spans="1:11" ht="15">
      <c r="A7135"/>
      <c r="B7135"/>
      <c r="C7135"/>
      <c r="D7135"/>
      <c r="E7135"/>
      <c r="F7135"/>
      <c r="G7135"/>
      <c r="H7135"/>
      <c r="I7135"/>
      <c r="J7135"/>
      <c r="K7135"/>
    </row>
    <row r="7136" spans="1:11" ht="15">
      <c r="A7136"/>
      <c r="B7136"/>
      <c r="C7136"/>
      <c r="D7136"/>
      <c r="E7136"/>
      <c r="F7136"/>
      <c r="G7136"/>
      <c r="H7136"/>
      <c r="I7136"/>
      <c r="J7136"/>
      <c r="K7136"/>
    </row>
    <row r="7137" spans="1:11" ht="15">
      <c r="A7137"/>
      <c r="B7137"/>
      <c r="C7137"/>
      <c r="D7137"/>
      <c r="E7137"/>
      <c r="F7137"/>
      <c r="G7137"/>
      <c r="H7137"/>
      <c r="I7137"/>
      <c r="J7137"/>
      <c r="K7137"/>
    </row>
    <row r="7138" spans="1:11" ht="15">
      <c r="A7138"/>
      <c r="B7138"/>
      <c r="C7138"/>
      <c r="D7138"/>
      <c r="E7138"/>
      <c r="F7138"/>
      <c r="G7138"/>
      <c r="H7138"/>
      <c r="I7138"/>
      <c r="J7138"/>
      <c r="K7138"/>
    </row>
    <row r="7139" spans="1:11" ht="15">
      <c r="A7139"/>
      <c r="B7139"/>
      <c r="C7139"/>
      <c r="D7139"/>
      <c r="E7139"/>
      <c r="F7139"/>
      <c r="G7139"/>
      <c r="H7139"/>
      <c r="I7139"/>
      <c r="J7139"/>
      <c r="K7139"/>
    </row>
    <row r="7140" spans="1:11" ht="15">
      <c r="A7140"/>
      <c r="B7140"/>
      <c r="C7140"/>
      <c r="D7140"/>
      <c r="E7140"/>
      <c r="F7140"/>
      <c r="G7140"/>
      <c r="H7140"/>
      <c r="I7140"/>
      <c r="J7140"/>
      <c r="K7140"/>
    </row>
    <row r="7141" spans="1:11" ht="15">
      <c r="A7141"/>
      <c r="B7141"/>
      <c r="C7141"/>
      <c r="D7141"/>
      <c r="E7141"/>
      <c r="F7141"/>
      <c r="G7141"/>
      <c r="H7141"/>
      <c r="I7141"/>
      <c r="J7141"/>
      <c r="K7141"/>
    </row>
    <row r="7142" spans="1:11" ht="15">
      <c r="A7142"/>
      <c r="B7142"/>
      <c r="C7142"/>
      <c r="D7142"/>
      <c r="E7142"/>
      <c r="F7142"/>
      <c r="G7142"/>
      <c r="H7142"/>
      <c r="I7142"/>
      <c r="J7142"/>
      <c r="K7142"/>
    </row>
    <row r="7143" spans="1:11" ht="15">
      <c r="A7143"/>
      <c r="B7143"/>
      <c r="C7143"/>
      <c r="D7143"/>
      <c r="E7143"/>
      <c r="F7143"/>
      <c r="G7143"/>
      <c r="H7143"/>
      <c r="I7143"/>
      <c r="J7143"/>
      <c r="K7143"/>
    </row>
    <row r="7144" spans="1:11" ht="15">
      <c r="A7144"/>
      <c r="B7144"/>
      <c r="C7144"/>
      <c r="D7144"/>
      <c r="E7144"/>
      <c r="F7144"/>
      <c r="G7144"/>
      <c r="H7144"/>
      <c r="I7144"/>
      <c r="J7144"/>
      <c r="K7144"/>
    </row>
    <row r="7145" spans="1:11" ht="15">
      <c r="A7145"/>
      <c r="B7145"/>
      <c r="C7145"/>
      <c r="D7145"/>
      <c r="E7145"/>
      <c r="F7145"/>
      <c r="G7145"/>
      <c r="H7145"/>
      <c r="I7145"/>
      <c r="J7145"/>
      <c r="K7145"/>
    </row>
    <row r="7146" spans="1:11" ht="15">
      <c r="A7146"/>
      <c r="B7146"/>
      <c r="C7146"/>
      <c r="D7146"/>
      <c r="E7146"/>
      <c r="F7146"/>
      <c r="G7146"/>
      <c r="H7146"/>
      <c r="I7146"/>
      <c r="J7146"/>
      <c r="K7146"/>
    </row>
    <row r="7147" spans="1:11" ht="15">
      <c r="A7147"/>
      <c r="B7147"/>
      <c r="C7147"/>
      <c r="D7147"/>
      <c r="E7147"/>
      <c r="F7147"/>
      <c r="G7147"/>
      <c r="H7147"/>
      <c r="I7147"/>
      <c r="J7147"/>
      <c r="K7147"/>
    </row>
    <row r="7148" spans="1:11" ht="15">
      <c r="A7148"/>
      <c r="B7148"/>
      <c r="C7148"/>
      <c r="D7148"/>
      <c r="E7148"/>
      <c r="F7148"/>
      <c r="G7148"/>
      <c r="H7148"/>
      <c r="I7148"/>
      <c r="J7148"/>
      <c r="K7148"/>
    </row>
    <row r="7149" spans="1:11" ht="15">
      <c r="A7149"/>
      <c r="B7149"/>
      <c r="C7149"/>
      <c r="D7149"/>
      <c r="E7149"/>
      <c r="F7149"/>
      <c r="G7149"/>
      <c r="H7149"/>
      <c r="I7149"/>
      <c r="J7149"/>
      <c r="K7149"/>
    </row>
    <row r="7150" spans="1:11" ht="15">
      <c r="A7150"/>
      <c r="B7150"/>
      <c r="C7150"/>
      <c r="D7150"/>
      <c r="E7150"/>
      <c r="F7150"/>
      <c r="G7150"/>
      <c r="H7150"/>
      <c r="I7150"/>
      <c r="J7150"/>
      <c r="K7150"/>
    </row>
    <row r="7151" spans="1:11" ht="15">
      <c r="A7151"/>
      <c r="B7151"/>
      <c r="C7151"/>
      <c r="D7151"/>
      <c r="E7151"/>
      <c r="F7151"/>
      <c r="G7151"/>
      <c r="H7151"/>
      <c r="I7151"/>
      <c r="J7151"/>
      <c r="K7151"/>
    </row>
    <row r="7152" spans="1:11" ht="15">
      <c r="A7152"/>
      <c r="B7152"/>
      <c r="C7152"/>
      <c r="D7152"/>
      <c r="E7152"/>
      <c r="F7152"/>
      <c r="G7152"/>
      <c r="H7152"/>
      <c r="I7152"/>
      <c r="J7152"/>
      <c r="K7152"/>
    </row>
    <row r="7153" spans="1:11" ht="15">
      <c r="A7153"/>
      <c r="B7153"/>
      <c r="C7153"/>
      <c r="D7153"/>
      <c r="E7153"/>
      <c r="F7153"/>
      <c r="G7153"/>
      <c r="H7153"/>
      <c r="I7153"/>
      <c r="J7153"/>
      <c r="K7153"/>
    </row>
    <row r="7154" spans="1:11" ht="15">
      <c r="A7154"/>
      <c r="B7154"/>
      <c r="C7154"/>
      <c r="D7154"/>
      <c r="E7154"/>
      <c r="F7154"/>
      <c r="G7154"/>
      <c r="H7154"/>
      <c r="I7154"/>
      <c r="J7154"/>
      <c r="K7154"/>
    </row>
    <row r="7155" spans="1:11" ht="15">
      <c r="A7155"/>
      <c r="B7155"/>
      <c r="C7155"/>
      <c r="D7155"/>
      <c r="E7155"/>
      <c r="F7155"/>
      <c r="G7155"/>
      <c r="H7155"/>
      <c r="I7155"/>
      <c r="J7155"/>
      <c r="K7155"/>
    </row>
    <row r="7156" spans="1:11" ht="15">
      <c r="A7156"/>
      <c r="B7156"/>
      <c r="C7156"/>
      <c r="D7156"/>
      <c r="E7156"/>
      <c r="F7156"/>
      <c r="G7156"/>
      <c r="H7156"/>
      <c r="I7156"/>
      <c r="J7156"/>
      <c r="K7156"/>
    </row>
    <row r="7157" spans="1:11" ht="15">
      <c r="A7157"/>
      <c r="B7157"/>
      <c r="C7157"/>
      <c r="D7157"/>
      <c r="E7157"/>
      <c r="F7157"/>
      <c r="G7157"/>
      <c r="H7157"/>
      <c r="I7157"/>
      <c r="J7157"/>
      <c r="K7157"/>
    </row>
    <row r="7158" spans="1:11" ht="15">
      <c r="A7158"/>
      <c r="B7158"/>
      <c r="C7158"/>
      <c r="D7158"/>
      <c r="E7158"/>
      <c r="F7158"/>
      <c r="G7158"/>
      <c r="H7158"/>
      <c r="I7158"/>
      <c r="J7158"/>
      <c r="K7158"/>
    </row>
    <row r="7159" spans="1:11" ht="15">
      <c r="A7159"/>
      <c r="B7159"/>
      <c r="C7159"/>
      <c r="D7159"/>
      <c r="E7159"/>
      <c r="F7159"/>
      <c r="G7159"/>
      <c r="H7159"/>
      <c r="I7159"/>
      <c r="J7159"/>
      <c r="K7159"/>
    </row>
    <row r="7160" spans="1:11" ht="15">
      <c r="A7160"/>
      <c r="B7160"/>
      <c r="C7160"/>
      <c r="D7160"/>
      <c r="E7160"/>
      <c r="F7160"/>
      <c r="G7160"/>
      <c r="H7160"/>
      <c r="I7160"/>
      <c r="J7160"/>
      <c r="K7160"/>
    </row>
    <row r="7161" spans="1:11" ht="15">
      <c r="A7161"/>
      <c r="B7161"/>
      <c r="C7161"/>
      <c r="D7161"/>
      <c r="E7161"/>
      <c r="F7161"/>
      <c r="G7161"/>
      <c r="H7161"/>
      <c r="I7161"/>
      <c r="J7161"/>
      <c r="K7161"/>
    </row>
    <row r="7162" spans="1:11" ht="15">
      <c r="A7162"/>
      <c r="B7162"/>
      <c r="C7162"/>
      <c r="D7162"/>
      <c r="E7162"/>
      <c r="F7162"/>
      <c r="G7162"/>
      <c r="H7162"/>
      <c r="I7162"/>
      <c r="J7162"/>
      <c r="K7162"/>
    </row>
    <row r="7163" spans="1:11" ht="15">
      <c r="A7163"/>
      <c r="B7163"/>
      <c r="C7163"/>
      <c r="D7163"/>
      <c r="E7163"/>
      <c r="F7163"/>
      <c r="G7163"/>
      <c r="H7163"/>
      <c r="I7163"/>
      <c r="J7163"/>
      <c r="K7163"/>
    </row>
    <row r="7164" spans="1:11" ht="15">
      <c r="A7164"/>
      <c r="B7164"/>
      <c r="C7164"/>
      <c r="D7164"/>
      <c r="E7164"/>
      <c r="F7164"/>
      <c r="G7164"/>
      <c r="H7164"/>
      <c r="I7164"/>
      <c r="J7164"/>
      <c r="K7164"/>
    </row>
    <row r="7165" spans="1:11" ht="15">
      <c r="A7165"/>
      <c r="B7165"/>
      <c r="C7165"/>
      <c r="D7165"/>
      <c r="E7165"/>
      <c r="F7165"/>
      <c r="G7165"/>
      <c r="H7165"/>
      <c r="I7165"/>
      <c r="J7165"/>
      <c r="K7165"/>
    </row>
    <row r="7166" spans="1:11" ht="15">
      <c r="A7166"/>
      <c r="B7166"/>
      <c r="C7166"/>
      <c r="D7166"/>
      <c r="E7166"/>
      <c r="F7166"/>
      <c r="G7166"/>
      <c r="H7166"/>
      <c r="I7166"/>
      <c r="J7166"/>
      <c r="K7166"/>
    </row>
    <row r="7167" spans="1:11" ht="15">
      <c r="A7167"/>
      <c r="B7167"/>
      <c r="C7167"/>
      <c r="D7167"/>
      <c r="E7167"/>
      <c r="F7167"/>
      <c r="G7167"/>
      <c r="H7167"/>
      <c r="I7167"/>
      <c r="J7167"/>
      <c r="K7167"/>
    </row>
    <row r="7168" spans="1:11" ht="15">
      <c r="A7168"/>
      <c r="B7168"/>
      <c r="C7168"/>
      <c r="D7168"/>
      <c r="E7168"/>
      <c r="F7168"/>
      <c r="G7168"/>
      <c r="H7168"/>
      <c r="I7168"/>
      <c r="J7168"/>
      <c r="K7168"/>
    </row>
    <row r="7169" spans="1:11" ht="15">
      <c r="A7169"/>
      <c r="B7169"/>
      <c r="C7169"/>
      <c r="D7169"/>
      <c r="E7169"/>
      <c r="F7169"/>
      <c r="G7169"/>
      <c r="H7169"/>
      <c r="I7169"/>
      <c r="J7169"/>
      <c r="K7169"/>
    </row>
    <row r="7170" spans="1:11" ht="15">
      <c r="A7170"/>
      <c r="B7170"/>
      <c r="C7170"/>
      <c r="D7170"/>
      <c r="E7170"/>
      <c r="F7170"/>
      <c r="G7170"/>
      <c r="H7170"/>
      <c r="I7170"/>
      <c r="J7170"/>
      <c r="K7170"/>
    </row>
    <row r="7171" spans="1:11" ht="15">
      <c r="A7171"/>
      <c r="B7171"/>
      <c r="C7171"/>
      <c r="D7171"/>
      <c r="E7171"/>
      <c r="F7171"/>
      <c r="G7171"/>
      <c r="H7171"/>
      <c r="I7171"/>
      <c r="J7171"/>
      <c r="K7171"/>
    </row>
    <row r="7172" spans="1:11" ht="15">
      <c r="A7172"/>
      <c r="B7172"/>
      <c r="C7172"/>
      <c r="D7172"/>
      <c r="E7172"/>
      <c r="F7172"/>
      <c r="G7172"/>
      <c r="H7172"/>
      <c r="I7172"/>
      <c r="J7172"/>
      <c r="K7172"/>
    </row>
    <row r="7173" spans="1:11" ht="15">
      <c r="A7173"/>
      <c r="B7173"/>
      <c r="C7173"/>
      <c r="D7173"/>
      <c r="E7173"/>
      <c r="F7173"/>
      <c r="G7173"/>
      <c r="H7173"/>
      <c r="I7173"/>
      <c r="J7173"/>
      <c r="K7173"/>
    </row>
    <row r="7174" spans="1:11" ht="15">
      <c r="A7174"/>
      <c r="B7174"/>
      <c r="C7174"/>
      <c r="D7174"/>
      <c r="E7174"/>
      <c r="F7174"/>
      <c r="G7174"/>
      <c r="H7174"/>
      <c r="I7174"/>
      <c r="J7174"/>
      <c r="K7174"/>
    </row>
    <row r="7175" spans="1:11" ht="15">
      <c r="A7175"/>
      <c r="B7175"/>
      <c r="C7175"/>
      <c r="D7175"/>
      <c r="E7175"/>
      <c r="F7175"/>
      <c r="G7175"/>
      <c r="H7175"/>
      <c r="I7175"/>
      <c r="J7175"/>
      <c r="K7175"/>
    </row>
    <row r="7176" spans="1:11" ht="15">
      <c r="A7176"/>
      <c r="B7176"/>
      <c r="C7176"/>
      <c r="D7176"/>
      <c r="E7176"/>
      <c r="F7176"/>
      <c r="G7176"/>
      <c r="H7176"/>
      <c r="I7176"/>
      <c r="J7176"/>
      <c r="K7176"/>
    </row>
    <row r="7177" spans="1:11" ht="15">
      <c r="A7177"/>
      <c r="B7177"/>
      <c r="C7177"/>
      <c r="D7177"/>
      <c r="E7177"/>
      <c r="F7177"/>
      <c r="G7177"/>
      <c r="H7177"/>
      <c r="I7177"/>
      <c r="J7177"/>
      <c r="K7177"/>
    </row>
    <row r="7178" spans="1:11" ht="15">
      <c r="A7178"/>
      <c r="B7178"/>
      <c r="C7178"/>
      <c r="D7178"/>
      <c r="E7178"/>
      <c r="F7178"/>
      <c r="G7178"/>
      <c r="H7178"/>
      <c r="I7178"/>
      <c r="J7178"/>
      <c r="K7178"/>
    </row>
    <row r="7179" spans="1:11" ht="15">
      <c r="A7179"/>
      <c r="B7179"/>
      <c r="C7179"/>
      <c r="D7179"/>
      <c r="E7179"/>
      <c r="F7179"/>
      <c r="G7179"/>
      <c r="H7179"/>
      <c r="I7179"/>
      <c r="J7179"/>
      <c r="K7179"/>
    </row>
    <row r="7180" spans="1:11" ht="15">
      <c r="A7180"/>
      <c r="B7180"/>
      <c r="C7180"/>
      <c r="D7180"/>
      <c r="E7180"/>
      <c r="F7180"/>
      <c r="G7180"/>
      <c r="H7180"/>
      <c r="I7180"/>
      <c r="J7180"/>
      <c r="K7180"/>
    </row>
    <row r="7181" spans="1:11" ht="15">
      <c r="A7181"/>
      <c r="B7181"/>
      <c r="C7181"/>
      <c r="D7181"/>
      <c r="E7181"/>
      <c r="F7181"/>
      <c r="G7181"/>
      <c r="H7181"/>
      <c r="I7181"/>
      <c r="J7181"/>
      <c r="K7181"/>
    </row>
    <row r="7182" spans="1:11" ht="15">
      <c r="A7182"/>
      <c r="B7182"/>
      <c r="C7182"/>
      <c r="D7182"/>
      <c r="E7182"/>
      <c r="F7182"/>
      <c r="G7182"/>
      <c r="H7182"/>
      <c r="I7182"/>
      <c r="J7182"/>
      <c r="K7182"/>
    </row>
    <row r="7183" spans="1:11" ht="15">
      <c r="A7183"/>
      <c r="B7183"/>
      <c r="C7183"/>
      <c r="D7183"/>
      <c r="E7183"/>
      <c r="F7183"/>
      <c r="G7183"/>
      <c r="H7183"/>
      <c r="I7183"/>
      <c r="J7183"/>
      <c r="K7183"/>
    </row>
    <row r="7184" spans="1:11" ht="15">
      <c r="A7184"/>
      <c r="B7184"/>
      <c r="C7184"/>
      <c r="D7184"/>
      <c r="E7184"/>
      <c r="F7184"/>
      <c r="G7184"/>
      <c r="H7184"/>
      <c r="I7184"/>
      <c r="J7184"/>
      <c r="K7184"/>
    </row>
    <row r="7185" spans="1:11" ht="15">
      <c r="A7185"/>
      <c r="B7185"/>
      <c r="C7185"/>
      <c r="D7185"/>
      <c r="E7185"/>
      <c r="F7185"/>
      <c r="G7185"/>
      <c r="H7185"/>
      <c r="I7185"/>
      <c r="J7185"/>
      <c r="K7185"/>
    </row>
    <row r="7186" spans="1:11" ht="15">
      <c r="A7186"/>
      <c r="B7186"/>
      <c r="C7186"/>
      <c r="D7186"/>
      <c r="E7186"/>
      <c r="F7186"/>
      <c r="G7186"/>
      <c r="H7186"/>
      <c r="I7186"/>
      <c r="J7186"/>
      <c r="K7186"/>
    </row>
    <row r="7187" spans="1:11" ht="15">
      <c r="A7187"/>
      <c r="B7187"/>
      <c r="C7187"/>
      <c r="D7187"/>
      <c r="E7187"/>
      <c r="F7187"/>
      <c r="G7187"/>
      <c r="H7187"/>
      <c r="I7187"/>
      <c r="J7187"/>
      <c r="K7187"/>
    </row>
    <row r="7188" spans="1:11" ht="15">
      <c r="A7188"/>
      <c r="B7188"/>
      <c r="C7188"/>
      <c r="D7188"/>
      <c r="E7188"/>
      <c r="F7188"/>
      <c r="G7188"/>
      <c r="H7188"/>
      <c r="I7188"/>
      <c r="J7188"/>
      <c r="K7188"/>
    </row>
    <row r="7189" spans="1:11" ht="15">
      <c r="A7189"/>
      <c r="B7189"/>
      <c r="C7189"/>
      <c r="D7189"/>
      <c r="E7189"/>
      <c r="F7189"/>
      <c r="G7189"/>
      <c r="H7189"/>
      <c r="I7189"/>
      <c r="J7189"/>
      <c r="K7189"/>
    </row>
    <row r="7190" spans="1:11" ht="15">
      <c r="A7190"/>
      <c r="B7190"/>
      <c r="C7190"/>
      <c r="D7190"/>
      <c r="E7190"/>
      <c r="F7190"/>
      <c r="G7190"/>
      <c r="H7190"/>
      <c r="I7190"/>
      <c r="J7190"/>
      <c r="K7190"/>
    </row>
    <row r="7191" spans="1:11" ht="15">
      <c r="A7191"/>
      <c r="B7191"/>
      <c r="C7191"/>
      <c r="D7191"/>
      <c r="E7191"/>
      <c r="F7191"/>
      <c r="G7191"/>
      <c r="H7191"/>
      <c r="I7191"/>
      <c r="J7191"/>
      <c r="K7191"/>
    </row>
    <row r="7192" spans="1:11" ht="15">
      <c r="A7192"/>
      <c r="B7192"/>
      <c r="C7192"/>
      <c r="D7192"/>
      <c r="E7192"/>
      <c r="F7192"/>
      <c r="G7192"/>
      <c r="H7192"/>
      <c r="I7192"/>
      <c r="J7192"/>
      <c r="K7192"/>
    </row>
    <row r="7193" spans="1:11" ht="15">
      <c r="A7193"/>
      <c r="B7193"/>
      <c r="C7193"/>
      <c r="D7193"/>
      <c r="E7193"/>
      <c r="F7193"/>
      <c r="G7193"/>
      <c r="H7193"/>
      <c r="I7193"/>
      <c r="J7193"/>
      <c r="K7193"/>
    </row>
    <row r="7194" spans="1:11" ht="15">
      <c r="A7194"/>
      <c r="B7194"/>
      <c r="C7194"/>
      <c r="D7194"/>
      <c r="E7194"/>
      <c r="F7194"/>
      <c r="G7194"/>
      <c r="H7194"/>
      <c r="I7194"/>
      <c r="J7194"/>
      <c r="K7194"/>
    </row>
    <row r="7195" spans="1:11" ht="15">
      <c r="A7195"/>
      <c r="B7195"/>
      <c r="C7195"/>
      <c r="D7195"/>
      <c r="E7195"/>
      <c r="F7195"/>
      <c r="G7195"/>
      <c r="H7195"/>
      <c r="I7195"/>
      <c r="J7195"/>
      <c r="K7195"/>
    </row>
    <row r="7196" spans="1:11" ht="15">
      <c r="A7196"/>
      <c r="B7196"/>
      <c r="C7196"/>
      <c r="D7196"/>
      <c r="E7196"/>
      <c r="F7196"/>
      <c r="G7196"/>
      <c r="H7196"/>
      <c r="I7196"/>
      <c r="J7196"/>
      <c r="K7196"/>
    </row>
    <row r="7197" spans="1:11" ht="15">
      <c r="A7197"/>
      <c r="B7197"/>
      <c r="C7197"/>
      <c r="D7197"/>
      <c r="E7197"/>
      <c r="F7197"/>
      <c r="G7197"/>
      <c r="H7197"/>
      <c r="I7197"/>
      <c r="J7197"/>
      <c r="K7197"/>
    </row>
    <row r="7198" spans="1:11" ht="15">
      <c r="A7198"/>
      <c r="B7198"/>
      <c r="C7198"/>
      <c r="D7198"/>
      <c r="E7198"/>
      <c r="F7198"/>
      <c r="G7198"/>
      <c r="H7198"/>
      <c r="I7198"/>
      <c r="J7198"/>
      <c r="K7198"/>
    </row>
    <row r="7199" spans="1:11" ht="15">
      <c r="A7199"/>
      <c r="B7199"/>
      <c r="C7199"/>
      <c r="D7199"/>
      <c r="E7199"/>
      <c r="F7199"/>
      <c r="G7199"/>
      <c r="H7199"/>
      <c r="I7199"/>
      <c r="J7199"/>
      <c r="K7199"/>
    </row>
    <row r="7200" spans="1:11" ht="15">
      <c r="A7200"/>
      <c r="B7200"/>
      <c r="C7200"/>
      <c r="D7200"/>
      <c r="E7200"/>
      <c r="F7200"/>
      <c r="G7200"/>
      <c r="H7200"/>
      <c r="I7200"/>
      <c r="J7200"/>
      <c r="K7200"/>
    </row>
    <row r="7201" spans="1:11" ht="15">
      <c r="A7201"/>
      <c r="B7201"/>
      <c r="C7201"/>
      <c r="D7201"/>
      <c r="E7201"/>
      <c r="F7201"/>
      <c r="G7201"/>
      <c r="H7201"/>
      <c r="I7201"/>
      <c r="J7201"/>
      <c r="K7201"/>
    </row>
    <row r="7202" spans="1:11" ht="15">
      <c r="A7202"/>
      <c r="B7202"/>
      <c r="C7202"/>
      <c r="D7202"/>
      <c r="E7202"/>
      <c r="F7202"/>
      <c r="G7202"/>
      <c r="H7202"/>
      <c r="I7202"/>
      <c r="J7202"/>
      <c r="K7202"/>
    </row>
    <row r="7203" spans="1:11" ht="15">
      <c r="A7203"/>
      <c r="B7203"/>
      <c r="C7203"/>
      <c r="D7203"/>
      <c r="E7203"/>
      <c r="F7203"/>
      <c r="G7203"/>
      <c r="H7203"/>
      <c r="I7203"/>
      <c r="J7203"/>
      <c r="K7203"/>
    </row>
    <row r="7204" spans="1:11" ht="15">
      <c r="A7204"/>
      <c r="B7204"/>
      <c r="C7204"/>
      <c r="D7204"/>
      <c r="E7204"/>
      <c r="F7204"/>
      <c r="G7204"/>
      <c r="H7204"/>
      <c r="I7204"/>
      <c r="J7204"/>
      <c r="K7204"/>
    </row>
    <row r="7205" spans="1:11" ht="15">
      <c r="A7205"/>
      <c r="B7205"/>
      <c r="C7205"/>
      <c r="D7205"/>
      <c r="E7205"/>
      <c r="F7205"/>
      <c r="G7205"/>
      <c r="H7205"/>
      <c r="I7205"/>
      <c r="J7205"/>
      <c r="K7205"/>
    </row>
    <row r="7206" spans="1:11" ht="15">
      <c r="A7206"/>
      <c r="B7206"/>
      <c r="C7206"/>
      <c r="D7206"/>
      <c r="E7206"/>
      <c r="F7206"/>
      <c r="G7206"/>
      <c r="H7206"/>
      <c r="I7206"/>
      <c r="J7206"/>
      <c r="K7206"/>
    </row>
    <row r="7207" spans="1:11" ht="15">
      <c r="A7207"/>
      <c r="B7207"/>
      <c r="C7207"/>
      <c r="D7207"/>
      <c r="E7207"/>
      <c r="F7207"/>
      <c r="G7207"/>
      <c r="H7207"/>
      <c r="I7207"/>
      <c r="J7207"/>
      <c r="K7207"/>
    </row>
    <row r="7208" spans="1:11" ht="15">
      <c r="A7208"/>
      <c r="B7208"/>
      <c r="C7208"/>
      <c r="D7208"/>
      <c r="E7208"/>
      <c r="F7208"/>
      <c r="G7208"/>
      <c r="H7208"/>
      <c r="I7208"/>
      <c r="J7208"/>
      <c r="K7208"/>
    </row>
    <row r="7209" spans="1:11" ht="15">
      <c r="A7209"/>
      <c r="B7209"/>
      <c r="C7209"/>
      <c r="D7209"/>
      <c r="E7209"/>
      <c r="F7209"/>
      <c r="G7209"/>
      <c r="H7209"/>
      <c r="I7209"/>
      <c r="J7209"/>
      <c r="K7209"/>
    </row>
    <row r="7210" spans="1:11" ht="15">
      <c r="A7210"/>
      <c r="B7210"/>
      <c r="C7210"/>
      <c r="D7210"/>
      <c r="E7210"/>
      <c r="F7210"/>
      <c r="G7210"/>
      <c r="H7210"/>
      <c r="I7210"/>
      <c r="J7210"/>
      <c r="K7210"/>
    </row>
    <row r="7211" spans="1:11" ht="15">
      <c r="A7211"/>
      <c r="B7211"/>
      <c r="C7211"/>
      <c r="D7211"/>
      <c r="E7211"/>
      <c r="F7211"/>
      <c r="G7211"/>
      <c r="H7211"/>
      <c r="I7211"/>
      <c r="J7211"/>
      <c r="K7211"/>
    </row>
    <row r="7212" spans="1:11" ht="15">
      <c r="A7212"/>
      <c r="B7212"/>
      <c r="C7212"/>
      <c r="D7212"/>
      <c r="E7212"/>
      <c r="F7212"/>
      <c r="G7212"/>
      <c r="H7212"/>
      <c r="I7212"/>
      <c r="J7212"/>
      <c r="K7212"/>
    </row>
    <row r="7213" spans="1:11" ht="15">
      <c r="A7213"/>
      <c r="B7213"/>
      <c r="C7213"/>
      <c r="D7213"/>
      <c r="E7213"/>
      <c r="F7213"/>
      <c r="G7213"/>
      <c r="H7213"/>
      <c r="I7213"/>
      <c r="J7213"/>
      <c r="K7213"/>
    </row>
    <row r="7214" spans="1:11" ht="15">
      <c r="A7214"/>
      <c r="B7214"/>
      <c r="C7214"/>
      <c r="D7214"/>
      <c r="E7214"/>
      <c r="F7214"/>
      <c r="G7214"/>
      <c r="H7214"/>
      <c r="I7214"/>
      <c r="J7214"/>
      <c r="K7214"/>
    </row>
    <row r="7215" spans="1:11" ht="15">
      <c r="A7215"/>
      <c r="B7215"/>
      <c r="C7215"/>
      <c r="D7215"/>
      <c r="E7215"/>
      <c r="F7215"/>
      <c r="G7215"/>
      <c r="H7215"/>
      <c r="I7215"/>
      <c r="J7215"/>
      <c r="K7215"/>
    </row>
    <row r="7216" spans="1:11" ht="15">
      <c r="A7216"/>
      <c r="B7216"/>
      <c r="C7216"/>
      <c r="D7216"/>
      <c r="E7216"/>
      <c r="F7216"/>
      <c r="G7216"/>
      <c r="H7216"/>
      <c r="I7216"/>
      <c r="J7216"/>
      <c r="K7216"/>
    </row>
    <row r="7217" spans="1:11" ht="15">
      <c r="A7217"/>
      <c r="B7217"/>
      <c r="C7217"/>
      <c r="D7217"/>
      <c r="E7217"/>
      <c r="F7217"/>
      <c r="G7217"/>
      <c r="H7217"/>
      <c r="I7217"/>
      <c r="J7217"/>
      <c r="K7217"/>
    </row>
    <row r="7218" spans="1:11" ht="15">
      <c r="A7218"/>
      <c r="B7218"/>
      <c r="C7218"/>
      <c r="D7218"/>
      <c r="E7218"/>
      <c r="F7218"/>
      <c r="G7218"/>
      <c r="H7218"/>
      <c r="I7218"/>
      <c r="J7218"/>
      <c r="K7218"/>
    </row>
    <row r="7219" spans="1:11" ht="15">
      <c r="A7219"/>
      <c r="B7219"/>
      <c r="C7219"/>
      <c r="D7219"/>
      <c r="E7219"/>
      <c r="F7219"/>
      <c r="G7219"/>
      <c r="H7219"/>
      <c r="I7219"/>
      <c r="J7219"/>
      <c r="K7219"/>
    </row>
    <row r="7220" spans="1:11" ht="15">
      <c r="A7220"/>
      <c r="B7220"/>
      <c r="C7220"/>
      <c r="D7220"/>
      <c r="E7220"/>
      <c r="F7220"/>
      <c r="G7220"/>
      <c r="H7220"/>
      <c r="I7220"/>
      <c r="J7220"/>
      <c r="K7220"/>
    </row>
    <row r="7221" spans="1:11" ht="15">
      <c r="A7221"/>
      <c r="B7221"/>
      <c r="C7221"/>
      <c r="D7221"/>
      <c r="E7221"/>
      <c r="F7221"/>
      <c r="G7221"/>
      <c r="H7221"/>
      <c r="I7221"/>
      <c r="J7221"/>
      <c r="K7221"/>
    </row>
    <row r="7222" spans="1:11" ht="15">
      <c r="A7222"/>
      <c r="B7222"/>
      <c r="C7222"/>
      <c r="D7222"/>
      <c r="E7222"/>
      <c r="F7222"/>
      <c r="G7222"/>
      <c r="H7222"/>
      <c r="I7222"/>
      <c r="J7222"/>
      <c r="K7222"/>
    </row>
    <row r="7223" spans="1:11" ht="15">
      <c r="A7223"/>
      <c r="B7223"/>
      <c r="C7223"/>
      <c r="D7223"/>
      <c r="E7223"/>
      <c r="F7223"/>
      <c r="G7223"/>
      <c r="H7223"/>
      <c r="I7223"/>
      <c r="J7223"/>
      <c r="K7223"/>
    </row>
    <row r="7224" spans="1:11" ht="15">
      <c r="A7224"/>
      <c r="B7224"/>
      <c r="C7224"/>
      <c r="D7224"/>
      <c r="E7224"/>
      <c r="F7224"/>
      <c r="G7224"/>
      <c r="H7224"/>
      <c r="I7224"/>
      <c r="J7224"/>
      <c r="K7224"/>
    </row>
    <row r="7225" spans="1:11" ht="15">
      <c r="A7225"/>
      <c r="B7225"/>
      <c r="C7225"/>
      <c r="D7225"/>
      <c r="E7225"/>
      <c r="F7225"/>
      <c r="G7225"/>
      <c r="H7225"/>
      <c r="I7225"/>
      <c r="J7225"/>
      <c r="K7225"/>
    </row>
    <row r="7226" spans="1:11" ht="15">
      <c r="A7226"/>
      <c r="B7226"/>
      <c r="C7226"/>
      <c r="D7226"/>
      <c r="E7226"/>
      <c r="F7226"/>
      <c r="G7226"/>
      <c r="H7226"/>
      <c r="I7226"/>
      <c r="J7226"/>
      <c r="K7226"/>
    </row>
    <row r="7227" spans="1:11" ht="15">
      <c r="A7227"/>
      <c r="B7227"/>
      <c r="C7227"/>
      <c r="D7227"/>
      <c r="E7227"/>
      <c r="F7227"/>
      <c r="G7227"/>
      <c r="H7227"/>
      <c r="I7227"/>
      <c r="J7227"/>
      <c r="K7227"/>
    </row>
    <row r="7228" spans="1:11" ht="15">
      <c r="A7228"/>
      <c r="B7228"/>
      <c r="C7228"/>
      <c r="D7228"/>
      <c r="E7228"/>
      <c r="F7228"/>
      <c r="G7228"/>
      <c r="H7228"/>
      <c r="I7228"/>
      <c r="J7228"/>
      <c r="K7228"/>
    </row>
    <row r="7229" spans="1:11" ht="15">
      <c r="A7229"/>
      <c r="B7229"/>
      <c r="C7229"/>
      <c r="D7229"/>
      <c r="E7229"/>
      <c r="F7229"/>
      <c r="G7229"/>
      <c r="H7229"/>
      <c r="I7229"/>
      <c r="J7229"/>
      <c r="K7229"/>
    </row>
    <row r="7230" spans="1:11" ht="15">
      <c r="A7230"/>
      <c r="B7230"/>
      <c r="C7230"/>
      <c r="D7230"/>
      <c r="E7230"/>
      <c r="F7230"/>
      <c r="G7230"/>
      <c r="H7230"/>
      <c r="I7230"/>
      <c r="J7230"/>
      <c r="K7230"/>
    </row>
    <row r="7231" spans="1:11" ht="15">
      <c r="A7231"/>
      <c r="B7231"/>
      <c r="C7231"/>
      <c r="D7231"/>
      <c r="E7231"/>
      <c r="F7231"/>
      <c r="G7231"/>
      <c r="H7231"/>
      <c r="I7231"/>
      <c r="J7231"/>
      <c r="K7231"/>
    </row>
    <row r="7232" spans="1:11" ht="15">
      <c r="A7232"/>
      <c r="B7232"/>
      <c r="C7232"/>
      <c r="D7232"/>
      <c r="E7232"/>
      <c r="F7232"/>
      <c r="G7232"/>
      <c r="H7232"/>
      <c r="I7232"/>
      <c r="J7232"/>
      <c r="K7232"/>
    </row>
    <row r="7233" spans="1:11" ht="15">
      <c r="A7233"/>
      <c r="B7233"/>
      <c r="C7233"/>
      <c r="D7233"/>
      <c r="E7233"/>
      <c r="F7233"/>
      <c r="G7233"/>
      <c r="H7233"/>
      <c r="I7233"/>
      <c r="J7233"/>
      <c r="K7233"/>
    </row>
    <row r="7234" spans="1:11" ht="15">
      <c r="A7234"/>
      <c r="B7234"/>
      <c r="C7234"/>
      <c r="D7234"/>
      <c r="E7234"/>
      <c r="F7234"/>
      <c r="G7234"/>
      <c r="H7234"/>
      <c r="I7234"/>
      <c r="J7234"/>
      <c r="K7234"/>
    </row>
    <row r="7235" spans="1:11" ht="15">
      <c r="A7235"/>
      <c r="B7235"/>
      <c r="C7235"/>
      <c r="D7235"/>
      <c r="E7235"/>
      <c r="F7235"/>
      <c r="G7235"/>
      <c r="H7235"/>
      <c r="I7235"/>
      <c r="J7235"/>
      <c r="K7235"/>
    </row>
    <row r="7236" spans="1:11" ht="15">
      <c r="A7236"/>
      <c r="B7236"/>
      <c r="C7236"/>
      <c r="D7236"/>
      <c r="E7236"/>
      <c r="F7236"/>
      <c r="G7236"/>
      <c r="H7236"/>
      <c r="I7236"/>
      <c r="J7236"/>
      <c r="K7236"/>
    </row>
    <row r="7237" spans="1:11" ht="15">
      <c r="A7237"/>
      <c r="B7237"/>
      <c r="C7237"/>
      <c r="D7237"/>
      <c r="E7237"/>
      <c r="F7237"/>
      <c r="G7237"/>
      <c r="H7237"/>
      <c r="I7237"/>
      <c r="J7237"/>
      <c r="K7237"/>
    </row>
    <row r="7238" spans="1:11" ht="15">
      <c r="A7238"/>
      <c r="B7238"/>
      <c r="C7238"/>
      <c r="D7238"/>
      <c r="E7238"/>
      <c r="F7238"/>
      <c r="G7238"/>
      <c r="H7238"/>
      <c r="I7238"/>
      <c r="J7238"/>
      <c r="K7238"/>
    </row>
    <row r="7239" spans="1:11" ht="15">
      <c r="A7239"/>
      <c r="B7239"/>
      <c r="C7239"/>
      <c r="D7239"/>
      <c r="E7239"/>
      <c r="F7239"/>
      <c r="G7239"/>
      <c r="H7239"/>
      <c r="I7239"/>
      <c r="J7239"/>
      <c r="K7239"/>
    </row>
    <row r="7240" spans="1:11" ht="15">
      <c r="A7240"/>
      <c r="B7240"/>
      <c r="C7240"/>
      <c r="D7240"/>
      <c r="E7240"/>
      <c r="F7240"/>
      <c r="G7240"/>
      <c r="H7240"/>
      <c r="I7240"/>
      <c r="J7240"/>
      <c r="K7240"/>
    </row>
    <row r="7241" spans="1:11" ht="15">
      <c r="A7241"/>
      <c r="B7241"/>
      <c r="C7241"/>
      <c r="D7241"/>
      <c r="E7241"/>
      <c r="F7241"/>
      <c r="G7241"/>
      <c r="H7241"/>
      <c r="I7241"/>
      <c r="J7241"/>
      <c r="K7241"/>
    </row>
    <row r="7242" spans="1:11" ht="15">
      <c r="A7242"/>
      <c r="B7242"/>
      <c r="C7242"/>
      <c r="D7242"/>
      <c r="E7242"/>
      <c r="F7242"/>
      <c r="G7242"/>
      <c r="H7242"/>
      <c r="I7242"/>
      <c r="J7242"/>
      <c r="K7242"/>
    </row>
    <row r="7243" spans="1:11" ht="15">
      <c r="A7243"/>
      <c r="B7243"/>
      <c r="C7243"/>
      <c r="D7243"/>
      <c r="E7243"/>
      <c r="F7243"/>
      <c r="G7243"/>
      <c r="H7243"/>
      <c r="I7243"/>
      <c r="J7243"/>
      <c r="K7243"/>
    </row>
    <row r="7244" spans="1:11" ht="15">
      <c r="A7244"/>
      <c r="B7244"/>
      <c r="C7244"/>
      <c r="D7244"/>
      <c r="E7244"/>
      <c r="F7244"/>
      <c r="G7244"/>
      <c r="H7244"/>
      <c r="I7244"/>
      <c r="J7244"/>
      <c r="K7244"/>
    </row>
    <row r="7245" spans="1:11" ht="15">
      <c r="A7245"/>
      <c r="B7245"/>
      <c r="C7245"/>
      <c r="D7245"/>
      <c r="E7245"/>
      <c r="F7245"/>
      <c r="G7245"/>
      <c r="H7245"/>
      <c r="I7245"/>
      <c r="J7245"/>
      <c r="K7245"/>
    </row>
    <row r="7246" spans="1:11" ht="15">
      <c r="A7246"/>
      <c r="B7246"/>
      <c r="C7246"/>
      <c r="D7246"/>
      <c r="E7246"/>
      <c r="F7246"/>
      <c r="G7246"/>
      <c r="H7246"/>
      <c r="I7246"/>
      <c r="J7246"/>
      <c r="K7246"/>
    </row>
    <row r="7247" spans="1:11" ht="15">
      <c r="A7247"/>
      <c r="B7247"/>
      <c r="C7247"/>
      <c r="D7247"/>
      <c r="E7247"/>
      <c r="F7247"/>
      <c r="G7247"/>
      <c r="H7247"/>
      <c r="I7247"/>
      <c r="J7247"/>
      <c r="K7247"/>
    </row>
    <row r="7248" spans="1:11" ht="15">
      <c r="A7248"/>
      <c r="B7248"/>
      <c r="C7248"/>
      <c r="D7248"/>
      <c r="E7248"/>
      <c r="F7248"/>
      <c r="G7248"/>
      <c r="H7248"/>
      <c r="I7248"/>
      <c r="J7248"/>
      <c r="K7248"/>
    </row>
    <row r="7249" spans="1:11" ht="15">
      <c r="A7249"/>
      <c r="B7249"/>
      <c r="C7249"/>
      <c r="D7249"/>
      <c r="E7249"/>
      <c r="F7249"/>
      <c r="G7249"/>
      <c r="H7249"/>
      <c r="I7249"/>
      <c r="J7249"/>
      <c r="K7249"/>
    </row>
    <row r="7250" spans="1:11" ht="15">
      <c r="A7250"/>
      <c r="B7250"/>
      <c r="C7250"/>
      <c r="D7250"/>
      <c r="E7250"/>
      <c r="F7250"/>
      <c r="G7250"/>
      <c r="H7250"/>
      <c r="I7250"/>
      <c r="J7250"/>
      <c r="K7250"/>
    </row>
    <row r="7251" spans="1:11" ht="15">
      <c r="A7251"/>
      <c r="B7251"/>
      <c r="C7251"/>
      <c r="D7251"/>
      <c r="E7251"/>
      <c r="F7251"/>
      <c r="G7251"/>
      <c r="H7251"/>
      <c r="I7251"/>
      <c r="J7251"/>
      <c r="K7251"/>
    </row>
    <row r="7252" spans="1:11" ht="15">
      <c r="A7252"/>
      <c r="B7252"/>
      <c r="C7252"/>
      <c r="D7252"/>
      <c r="E7252"/>
      <c r="F7252"/>
      <c r="G7252"/>
      <c r="H7252"/>
      <c r="I7252"/>
      <c r="J7252"/>
      <c r="K7252"/>
    </row>
    <row r="7253" spans="1:11" ht="15">
      <c r="A7253"/>
      <c r="B7253"/>
      <c r="C7253"/>
      <c r="D7253"/>
      <c r="E7253"/>
      <c r="F7253"/>
      <c r="G7253"/>
      <c r="H7253"/>
      <c r="I7253"/>
      <c r="J7253"/>
      <c r="K7253"/>
    </row>
    <row r="7254" spans="1:11" ht="15">
      <c r="A7254"/>
      <c r="B7254"/>
      <c r="C7254"/>
      <c r="D7254"/>
      <c r="E7254"/>
      <c r="F7254"/>
      <c r="G7254"/>
      <c r="H7254"/>
      <c r="I7254"/>
      <c r="J7254"/>
      <c r="K7254"/>
    </row>
    <row r="7255" spans="1:11" ht="15">
      <c r="A7255"/>
      <c r="B7255"/>
      <c r="C7255"/>
      <c r="D7255"/>
      <c r="E7255"/>
      <c r="F7255"/>
      <c r="G7255"/>
      <c r="H7255"/>
      <c r="I7255"/>
      <c r="J7255"/>
      <c r="K7255"/>
    </row>
    <row r="7256" spans="1:11" ht="15">
      <c r="A7256"/>
      <c r="B7256"/>
      <c r="C7256"/>
      <c r="D7256"/>
      <c r="E7256"/>
      <c r="F7256"/>
      <c r="G7256"/>
      <c r="H7256"/>
      <c r="I7256"/>
      <c r="J7256"/>
      <c r="K7256"/>
    </row>
    <row r="7257" spans="1:11" ht="15">
      <c r="A7257"/>
      <c r="B7257"/>
      <c r="C7257"/>
      <c r="D7257"/>
      <c r="E7257"/>
      <c r="F7257"/>
      <c r="G7257"/>
      <c r="H7257"/>
      <c r="I7257"/>
      <c r="J7257"/>
      <c r="K7257"/>
    </row>
    <row r="7258" spans="1:11" ht="15">
      <c r="A7258"/>
      <c r="B7258"/>
      <c r="C7258"/>
      <c r="D7258"/>
      <c r="E7258"/>
      <c r="F7258"/>
      <c r="G7258"/>
      <c r="H7258"/>
      <c r="I7258"/>
      <c r="J7258"/>
      <c r="K7258"/>
    </row>
    <row r="7259" spans="1:11" ht="15">
      <c r="A7259"/>
      <c r="B7259"/>
      <c r="C7259"/>
      <c r="D7259"/>
      <c r="E7259"/>
      <c r="F7259"/>
      <c r="G7259"/>
      <c r="H7259"/>
      <c r="I7259"/>
      <c r="J7259"/>
      <c r="K7259"/>
    </row>
    <row r="7260" spans="1:11" ht="15">
      <c r="A7260"/>
      <c r="B7260"/>
      <c r="C7260"/>
      <c r="D7260"/>
      <c r="E7260"/>
      <c r="F7260"/>
      <c r="G7260"/>
      <c r="H7260"/>
      <c r="I7260"/>
      <c r="J7260"/>
      <c r="K7260"/>
    </row>
    <row r="7261" spans="1:11" ht="15">
      <c r="A7261"/>
      <c r="B7261"/>
      <c r="C7261"/>
      <c r="D7261"/>
      <c r="E7261"/>
      <c r="F7261"/>
      <c r="G7261"/>
      <c r="H7261"/>
      <c r="I7261"/>
      <c r="J7261"/>
      <c r="K7261"/>
    </row>
    <row r="7262" spans="1:11" ht="15">
      <c r="A7262"/>
      <c r="B7262"/>
      <c r="C7262"/>
      <c r="D7262"/>
      <c r="E7262"/>
      <c r="F7262"/>
      <c r="G7262"/>
      <c r="H7262"/>
      <c r="I7262"/>
      <c r="J7262"/>
      <c r="K7262"/>
    </row>
    <row r="7263" spans="1:11" ht="15">
      <c r="A7263"/>
      <c r="B7263"/>
      <c r="C7263"/>
      <c r="D7263"/>
      <c r="E7263"/>
      <c r="F7263"/>
      <c r="G7263"/>
      <c r="H7263"/>
      <c r="I7263"/>
      <c r="J7263"/>
      <c r="K7263"/>
    </row>
    <row r="7264" spans="1:11" ht="15">
      <c r="A7264"/>
      <c r="B7264"/>
      <c r="C7264"/>
      <c r="D7264"/>
      <c r="E7264"/>
      <c r="F7264"/>
      <c r="G7264"/>
      <c r="H7264"/>
      <c r="I7264"/>
      <c r="J7264"/>
      <c r="K7264"/>
    </row>
    <row r="7265" spans="1:11" ht="15">
      <c r="A7265"/>
      <c r="B7265"/>
      <c r="C7265"/>
      <c r="D7265"/>
      <c r="E7265"/>
      <c r="F7265"/>
      <c r="G7265"/>
      <c r="H7265"/>
      <c r="I7265"/>
      <c r="J7265"/>
      <c r="K7265"/>
    </row>
    <row r="7266" spans="1:11" ht="15">
      <c r="A7266"/>
      <c r="B7266"/>
      <c r="C7266"/>
      <c r="D7266"/>
      <c r="E7266"/>
      <c r="F7266"/>
      <c r="G7266"/>
      <c r="H7266"/>
      <c r="I7266"/>
      <c r="J7266"/>
      <c r="K7266"/>
    </row>
    <row r="7267" spans="1:11" ht="15">
      <c r="A7267"/>
      <c r="B7267"/>
      <c r="C7267"/>
      <c r="D7267"/>
      <c r="E7267"/>
      <c r="F7267"/>
      <c r="G7267"/>
      <c r="H7267"/>
      <c r="I7267"/>
      <c r="J7267"/>
      <c r="K7267"/>
    </row>
    <row r="7268" spans="1:11" ht="15">
      <c r="A7268"/>
      <c r="B7268"/>
      <c r="C7268"/>
      <c r="D7268"/>
      <c r="E7268"/>
      <c r="F7268"/>
      <c r="G7268"/>
      <c r="H7268"/>
      <c r="I7268"/>
      <c r="J7268"/>
      <c r="K7268"/>
    </row>
    <row r="7269" spans="1:11" ht="15">
      <c r="A7269"/>
      <c r="B7269"/>
      <c r="C7269"/>
      <c r="D7269"/>
      <c r="E7269"/>
      <c r="F7269"/>
      <c r="G7269"/>
      <c r="H7269"/>
      <c r="I7269"/>
      <c r="J7269"/>
      <c r="K7269"/>
    </row>
    <row r="7270" spans="1:11" ht="15">
      <c r="A7270"/>
      <c r="B7270"/>
      <c r="C7270"/>
      <c r="D7270"/>
      <c r="E7270"/>
      <c r="F7270"/>
      <c r="G7270"/>
      <c r="H7270"/>
      <c r="I7270"/>
      <c r="J7270"/>
      <c r="K7270"/>
    </row>
    <row r="7271" spans="1:11" ht="15">
      <c r="A7271"/>
      <c r="B7271"/>
      <c r="C7271"/>
      <c r="D7271"/>
      <c r="E7271"/>
      <c r="F7271"/>
      <c r="G7271"/>
      <c r="H7271"/>
      <c r="I7271"/>
      <c r="J7271"/>
      <c r="K7271"/>
    </row>
    <row r="7272" spans="1:11" ht="15">
      <c r="A7272"/>
      <c r="B7272"/>
      <c r="C7272"/>
      <c r="D7272"/>
      <c r="E7272"/>
      <c r="F7272"/>
      <c r="G7272"/>
      <c r="H7272"/>
      <c r="I7272"/>
      <c r="J7272"/>
      <c r="K7272"/>
    </row>
    <row r="7273" spans="1:11" ht="15">
      <c r="A7273"/>
      <c r="B7273"/>
      <c r="C7273"/>
      <c r="D7273"/>
      <c r="E7273"/>
      <c r="F7273"/>
      <c r="G7273"/>
      <c r="H7273"/>
      <c r="I7273"/>
      <c r="J7273"/>
      <c r="K7273"/>
    </row>
    <row r="7274" spans="1:11" ht="15">
      <c r="A7274"/>
      <c r="B7274"/>
      <c r="C7274"/>
      <c r="D7274"/>
      <c r="E7274"/>
      <c r="F7274"/>
      <c r="G7274"/>
      <c r="H7274"/>
      <c r="I7274"/>
      <c r="J7274"/>
      <c r="K7274"/>
    </row>
    <row r="7275" spans="1:11" ht="15">
      <c r="A7275"/>
      <c r="B7275"/>
      <c r="C7275"/>
      <c r="D7275"/>
      <c r="E7275"/>
      <c r="F7275"/>
      <c r="G7275"/>
      <c r="H7275"/>
      <c r="I7275"/>
      <c r="J7275"/>
      <c r="K7275"/>
    </row>
    <row r="7276" spans="1:11" ht="15">
      <c r="A7276"/>
      <c r="B7276"/>
      <c r="C7276"/>
      <c r="D7276"/>
      <c r="E7276"/>
      <c r="F7276"/>
      <c r="G7276"/>
      <c r="H7276"/>
      <c r="I7276"/>
      <c r="J7276"/>
      <c r="K7276"/>
    </row>
    <row r="7277" spans="1:11" ht="15">
      <c r="A7277"/>
      <c r="B7277"/>
      <c r="C7277"/>
      <c r="D7277"/>
      <c r="E7277"/>
      <c r="F7277"/>
      <c r="G7277"/>
      <c r="H7277"/>
      <c r="I7277"/>
      <c r="J7277"/>
      <c r="K7277"/>
    </row>
    <row r="7278" spans="1:11" ht="15">
      <c r="A7278"/>
      <c r="B7278"/>
      <c r="C7278"/>
      <c r="D7278"/>
      <c r="E7278"/>
      <c r="F7278"/>
      <c r="G7278"/>
      <c r="H7278"/>
      <c r="I7278"/>
      <c r="J7278"/>
      <c r="K7278"/>
    </row>
    <row r="7279" spans="1:11" ht="15">
      <c r="A7279"/>
      <c r="B7279"/>
      <c r="C7279"/>
      <c r="D7279"/>
      <c r="E7279"/>
      <c r="F7279"/>
      <c r="G7279"/>
      <c r="H7279"/>
      <c r="I7279"/>
      <c r="J7279"/>
      <c r="K7279"/>
    </row>
    <row r="7280" spans="1:11" ht="15">
      <c r="A7280"/>
      <c r="B7280"/>
      <c r="C7280"/>
      <c r="D7280"/>
      <c r="E7280"/>
      <c r="F7280"/>
      <c r="G7280"/>
      <c r="H7280"/>
      <c r="I7280"/>
      <c r="J7280"/>
      <c r="K7280"/>
    </row>
    <row r="7281" spans="1:11" ht="15">
      <c r="A7281"/>
      <c r="B7281"/>
      <c r="C7281"/>
      <c r="D7281"/>
      <c r="E7281"/>
      <c r="F7281"/>
      <c r="G7281"/>
      <c r="H7281"/>
      <c r="I7281"/>
      <c r="J7281"/>
      <c r="K7281"/>
    </row>
    <row r="7282" spans="1:11" ht="15">
      <c r="A7282"/>
      <c r="B7282"/>
      <c r="C7282"/>
      <c r="D7282"/>
      <c r="E7282"/>
      <c r="F7282"/>
      <c r="G7282"/>
      <c r="H7282"/>
      <c r="I7282"/>
      <c r="J7282"/>
      <c r="K7282"/>
    </row>
    <row r="7283" spans="1:11" ht="15">
      <c r="A7283"/>
      <c r="B7283"/>
      <c r="C7283"/>
      <c r="D7283"/>
      <c r="E7283"/>
      <c r="F7283"/>
      <c r="G7283"/>
      <c r="H7283"/>
      <c r="I7283"/>
      <c r="J7283"/>
      <c r="K7283"/>
    </row>
    <row r="7284" spans="1:11" ht="15">
      <c r="A7284"/>
      <c r="B7284"/>
      <c r="C7284"/>
      <c r="D7284"/>
      <c r="E7284"/>
      <c r="F7284"/>
      <c r="G7284"/>
      <c r="H7284"/>
      <c r="I7284"/>
      <c r="J7284"/>
      <c r="K7284"/>
    </row>
    <row r="7285" spans="1:11" ht="15">
      <c r="A7285"/>
      <c r="B7285"/>
      <c r="C7285"/>
      <c r="D7285"/>
      <c r="E7285"/>
      <c r="F7285"/>
      <c r="G7285"/>
      <c r="H7285"/>
      <c r="I7285"/>
      <c r="J7285"/>
      <c r="K7285"/>
    </row>
    <row r="7286" spans="1:11" ht="15">
      <c r="A7286"/>
      <c r="B7286"/>
      <c r="C7286"/>
      <c r="D7286"/>
      <c r="E7286"/>
      <c r="F7286"/>
      <c r="G7286"/>
      <c r="H7286"/>
      <c r="I7286"/>
      <c r="J7286"/>
      <c r="K7286"/>
    </row>
    <row r="7287" spans="1:11" ht="15">
      <c r="A7287"/>
      <c r="B7287"/>
      <c r="C7287"/>
      <c r="D7287"/>
      <c r="E7287"/>
      <c r="F7287"/>
      <c r="G7287"/>
      <c r="H7287"/>
      <c r="I7287"/>
      <c r="J7287"/>
      <c r="K7287"/>
    </row>
    <row r="7288" spans="1:11" ht="15">
      <c r="A7288"/>
      <c r="B7288"/>
      <c r="C7288"/>
      <c r="D7288"/>
      <c r="E7288"/>
      <c r="F7288"/>
      <c r="G7288"/>
      <c r="H7288"/>
      <c r="I7288"/>
      <c r="J7288"/>
      <c r="K7288"/>
    </row>
    <row r="7289" spans="1:11" ht="15">
      <c r="A7289"/>
      <c r="B7289"/>
      <c r="C7289"/>
      <c r="D7289"/>
      <c r="E7289"/>
      <c r="F7289"/>
      <c r="G7289"/>
      <c r="H7289"/>
      <c r="I7289"/>
      <c r="J7289"/>
      <c r="K7289"/>
    </row>
    <row r="7290" spans="1:11" ht="15">
      <c r="A7290"/>
      <c r="B7290"/>
      <c r="C7290"/>
      <c r="D7290"/>
      <c r="E7290"/>
      <c r="F7290"/>
      <c r="G7290"/>
      <c r="H7290"/>
      <c r="I7290"/>
      <c r="J7290"/>
      <c r="K7290"/>
    </row>
    <row r="7291" spans="1:11" ht="15">
      <c r="A7291"/>
      <c r="B7291"/>
      <c r="C7291"/>
      <c r="D7291"/>
      <c r="E7291"/>
      <c r="F7291"/>
      <c r="G7291"/>
      <c r="H7291"/>
      <c r="I7291"/>
      <c r="J7291"/>
      <c r="K7291"/>
    </row>
    <row r="7292" spans="1:11" ht="15">
      <c r="A7292"/>
      <c r="B7292"/>
      <c r="C7292"/>
      <c r="D7292"/>
      <c r="E7292"/>
      <c r="F7292"/>
      <c r="G7292"/>
      <c r="H7292"/>
      <c r="I7292"/>
      <c r="J7292"/>
      <c r="K7292"/>
    </row>
    <row r="7293" spans="1:11" ht="15">
      <c r="A7293"/>
      <c r="B7293"/>
      <c r="C7293"/>
      <c r="D7293"/>
      <c r="E7293"/>
      <c r="F7293"/>
      <c r="G7293"/>
      <c r="H7293"/>
      <c r="I7293"/>
      <c r="J7293"/>
      <c r="K7293"/>
    </row>
    <row r="7294" spans="1:11" ht="15">
      <c r="A7294"/>
      <c r="B7294"/>
      <c r="C7294"/>
      <c r="D7294"/>
      <c r="E7294"/>
      <c r="F7294"/>
      <c r="G7294"/>
      <c r="H7294"/>
      <c r="I7294"/>
      <c r="J7294"/>
      <c r="K7294"/>
    </row>
    <row r="7295" spans="1:11" ht="15">
      <c r="A7295"/>
      <c r="B7295"/>
      <c r="C7295"/>
      <c r="D7295"/>
      <c r="E7295"/>
      <c r="F7295"/>
      <c r="G7295"/>
      <c r="H7295"/>
      <c r="I7295"/>
      <c r="J7295"/>
      <c r="K7295"/>
    </row>
    <row r="7296" spans="1:11" ht="15">
      <c r="A7296"/>
      <c r="B7296"/>
      <c r="C7296"/>
      <c r="D7296"/>
      <c r="E7296"/>
      <c r="F7296"/>
      <c r="G7296"/>
      <c r="H7296"/>
      <c r="I7296"/>
      <c r="J7296"/>
      <c r="K7296"/>
    </row>
    <row r="7297" spans="1:11" ht="15">
      <c r="A7297"/>
      <c r="B7297"/>
      <c r="C7297"/>
      <c r="D7297"/>
      <c r="E7297"/>
      <c r="F7297"/>
      <c r="G7297"/>
      <c r="H7297"/>
      <c r="I7297"/>
      <c r="J7297"/>
      <c r="K7297"/>
    </row>
    <row r="7298" spans="1:11" ht="15">
      <c r="A7298"/>
      <c r="B7298"/>
      <c r="C7298"/>
      <c r="D7298"/>
      <c r="E7298"/>
      <c r="F7298"/>
      <c r="G7298"/>
      <c r="H7298"/>
      <c r="I7298"/>
      <c r="J7298"/>
      <c r="K7298"/>
    </row>
    <row r="7299" spans="1:11" ht="15">
      <c r="A7299"/>
      <c r="B7299"/>
      <c r="C7299"/>
      <c r="D7299"/>
      <c r="E7299"/>
      <c r="F7299"/>
      <c r="G7299"/>
      <c r="H7299"/>
      <c r="I7299"/>
      <c r="J7299"/>
      <c r="K7299"/>
    </row>
    <row r="7300" spans="1:11" ht="15">
      <c r="A7300"/>
      <c r="B7300"/>
      <c r="C7300"/>
      <c r="D7300"/>
      <c r="E7300"/>
      <c r="F7300"/>
      <c r="G7300"/>
      <c r="H7300"/>
      <c r="I7300"/>
      <c r="J7300"/>
      <c r="K7300"/>
    </row>
    <row r="7301" spans="1:11" ht="15">
      <c r="A7301"/>
      <c r="B7301"/>
      <c r="C7301"/>
      <c r="D7301"/>
      <c r="E7301"/>
      <c r="F7301"/>
      <c r="G7301"/>
      <c r="H7301"/>
      <c r="I7301"/>
      <c r="J7301"/>
      <c r="K7301"/>
    </row>
    <row r="7302" spans="1:11" ht="15">
      <c r="A7302"/>
      <c r="B7302"/>
      <c r="C7302"/>
      <c r="D7302"/>
      <c r="E7302"/>
      <c r="F7302"/>
      <c r="G7302"/>
      <c r="H7302"/>
      <c r="I7302"/>
      <c r="J7302"/>
      <c r="K7302"/>
    </row>
    <row r="7303" spans="1:11" ht="15">
      <c r="A7303"/>
      <c r="B7303"/>
      <c r="C7303"/>
      <c r="D7303"/>
      <c r="E7303"/>
      <c r="F7303"/>
      <c r="G7303"/>
      <c r="H7303"/>
      <c r="I7303"/>
      <c r="J7303"/>
      <c r="K7303"/>
    </row>
    <row r="7304" spans="1:11" ht="15">
      <c r="A7304"/>
      <c r="B7304"/>
      <c r="C7304"/>
      <c r="D7304"/>
      <c r="E7304"/>
      <c r="F7304"/>
      <c r="G7304"/>
      <c r="H7304"/>
      <c r="I7304"/>
      <c r="J7304"/>
      <c r="K7304"/>
    </row>
    <row r="7305" spans="1:11" ht="15">
      <c r="A7305"/>
      <c r="B7305"/>
      <c r="C7305"/>
      <c r="D7305"/>
      <c r="E7305"/>
      <c r="F7305"/>
      <c r="G7305"/>
      <c r="H7305"/>
      <c r="I7305"/>
      <c r="J7305"/>
      <c r="K7305"/>
    </row>
    <row r="7306" spans="1:11" ht="15">
      <c r="A7306"/>
      <c r="B7306"/>
      <c r="C7306"/>
      <c r="D7306"/>
      <c r="E7306"/>
      <c r="F7306"/>
      <c r="G7306"/>
      <c r="H7306"/>
      <c r="I7306"/>
      <c r="J7306"/>
      <c r="K7306"/>
    </row>
    <row r="7307" spans="1:11" ht="15">
      <c r="A7307"/>
      <c r="B7307"/>
      <c r="C7307"/>
      <c r="D7307"/>
      <c r="E7307"/>
      <c r="F7307"/>
      <c r="G7307"/>
      <c r="H7307"/>
      <c r="I7307"/>
      <c r="J7307"/>
      <c r="K7307"/>
    </row>
    <row r="7308" spans="1:11" ht="15">
      <c r="A7308"/>
      <c r="B7308"/>
      <c r="C7308"/>
      <c r="D7308"/>
      <c r="E7308"/>
      <c r="F7308"/>
      <c r="G7308"/>
      <c r="H7308"/>
      <c r="I7308"/>
      <c r="J7308"/>
      <c r="K7308"/>
    </row>
    <row r="7309" spans="1:11" ht="15">
      <c r="A7309"/>
      <c r="B7309"/>
      <c r="C7309"/>
      <c r="D7309"/>
      <c r="E7309"/>
      <c r="F7309"/>
      <c r="G7309"/>
      <c r="H7309"/>
      <c r="I7309"/>
      <c r="J7309"/>
      <c r="K7309"/>
    </row>
    <row r="7310" spans="1:11" ht="15">
      <c r="A7310"/>
      <c r="B7310"/>
      <c r="C7310"/>
      <c r="D7310"/>
      <c r="E7310"/>
      <c r="F7310"/>
      <c r="G7310"/>
      <c r="H7310"/>
      <c r="I7310"/>
      <c r="J7310"/>
      <c r="K7310"/>
    </row>
    <row r="7311" spans="1:11" ht="15">
      <c r="A7311"/>
      <c r="B7311"/>
      <c r="C7311"/>
      <c r="D7311"/>
      <c r="E7311"/>
      <c r="F7311"/>
      <c r="G7311"/>
      <c r="H7311"/>
      <c r="I7311"/>
      <c r="J7311"/>
      <c r="K7311"/>
    </row>
    <row r="7312" spans="1:11" ht="15">
      <c r="A7312"/>
      <c r="B7312"/>
      <c r="C7312"/>
      <c r="D7312"/>
      <c r="E7312"/>
      <c r="F7312"/>
      <c r="G7312"/>
      <c r="H7312"/>
      <c r="I7312"/>
      <c r="J7312"/>
      <c r="K7312"/>
    </row>
    <row r="7313" spans="1:11" ht="15">
      <c r="A7313"/>
      <c r="B7313"/>
      <c r="C7313"/>
      <c r="D7313"/>
      <c r="E7313"/>
      <c r="F7313"/>
      <c r="G7313"/>
      <c r="H7313"/>
      <c r="I7313"/>
      <c r="J7313"/>
      <c r="K7313"/>
    </row>
    <row r="7314" spans="1:11" ht="15">
      <c r="A7314"/>
      <c r="B7314"/>
      <c r="C7314"/>
      <c r="D7314"/>
      <c r="E7314"/>
      <c r="F7314"/>
      <c r="G7314"/>
      <c r="H7314"/>
      <c r="I7314"/>
      <c r="J7314"/>
      <c r="K7314"/>
    </row>
    <row r="7315" spans="1:11" ht="15">
      <c r="A7315"/>
      <c r="B7315"/>
      <c r="C7315"/>
      <c r="D7315"/>
      <c r="E7315"/>
      <c r="F7315"/>
      <c r="G7315"/>
      <c r="H7315"/>
      <c r="I7315"/>
      <c r="J7315"/>
      <c r="K7315"/>
    </row>
    <row r="7316" spans="1:11" ht="15">
      <c r="A7316"/>
      <c r="B7316"/>
      <c r="C7316"/>
      <c r="D7316"/>
      <c r="E7316"/>
      <c r="F7316"/>
      <c r="G7316"/>
      <c r="H7316"/>
      <c r="I7316"/>
      <c r="J7316"/>
      <c r="K7316"/>
    </row>
    <row r="7317" spans="1:11" ht="15">
      <c r="A7317"/>
      <c r="B7317"/>
      <c r="C7317"/>
      <c r="D7317"/>
      <c r="E7317"/>
      <c r="F7317"/>
      <c r="G7317"/>
      <c r="H7317"/>
      <c r="I7317"/>
      <c r="J7317"/>
      <c r="K7317"/>
    </row>
    <row r="7318" spans="1:11" ht="15">
      <c r="A7318"/>
      <c r="B7318"/>
      <c r="C7318"/>
      <c r="D7318"/>
      <c r="E7318"/>
      <c r="F7318"/>
      <c r="G7318"/>
      <c r="H7318"/>
      <c r="I7318"/>
      <c r="J7318"/>
      <c r="K7318"/>
    </row>
    <row r="7319" spans="1:11" ht="15">
      <c r="A7319"/>
      <c r="B7319"/>
      <c r="C7319"/>
      <c r="D7319"/>
      <c r="E7319"/>
      <c r="F7319"/>
      <c r="G7319"/>
      <c r="H7319"/>
      <c r="I7319"/>
      <c r="J7319"/>
      <c r="K7319"/>
    </row>
    <row r="7320" spans="1:11" ht="15">
      <c r="A7320"/>
      <c r="B7320"/>
      <c r="C7320"/>
      <c r="D7320"/>
      <c r="E7320"/>
      <c r="F7320"/>
      <c r="G7320"/>
      <c r="H7320"/>
      <c r="I7320"/>
      <c r="J7320"/>
      <c r="K7320"/>
    </row>
    <row r="7321" spans="1:11" ht="15">
      <c r="A7321"/>
      <c r="B7321"/>
      <c r="C7321"/>
      <c r="D7321"/>
      <c r="E7321"/>
      <c r="F7321"/>
      <c r="G7321"/>
      <c r="H7321"/>
      <c r="I7321"/>
      <c r="J7321"/>
      <c r="K7321"/>
    </row>
    <row r="7322" spans="1:11" ht="15">
      <c r="A7322"/>
      <c r="B7322"/>
      <c r="C7322"/>
      <c r="D7322"/>
      <c r="E7322"/>
      <c r="F7322"/>
      <c r="G7322"/>
      <c r="H7322"/>
      <c r="I7322"/>
      <c r="J7322"/>
      <c r="K7322"/>
    </row>
    <row r="7323" spans="1:11" ht="15">
      <c r="A7323"/>
      <c r="B7323"/>
      <c r="C7323"/>
      <c r="D7323"/>
      <c r="E7323"/>
      <c r="F7323"/>
      <c r="G7323"/>
      <c r="H7323"/>
      <c r="I7323"/>
      <c r="J7323"/>
      <c r="K7323"/>
    </row>
    <row r="7324" spans="1:11" ht="15">
      <c r="A7324"/>
      <c r="B7324"/>
      <c r="C7324"/>
      <c r="D7324"/>
      <c r="E7324"/>
      <c r="F7324"/>
      <c r="G7324"/>
      <c r="H7324"/>
      <c r="I7324"/>
      <c r="J7324"/>
      <c r="K7324"/>
    </row>
    <row r="7325" spans="1:11" ht="15">
      <c r="A7325"/>
      <c r="B7325"/>
      <c r="C7325"/>
      <c r="D7325"/>
      <c r="E7325"/>
      <c r="F7325"/>
      <c r="G7325"/>
      <c r="H7325"/>
      <c r="I7325"/>
      <c r="J7325"/>
      <c r="K7325"/>
    </row>
    <row r="7326" spans="1:11" ht="15">
      <c r="A7326"/>
      <c r="B7326"/>
      <c r="C7326"/>
      <c r="D7326"/>
      <c r="E7326"/>
      <c r="F7326"/>
      <c r="G7326"/>
      <c r="H7326"/>
      <c r="I7326"/>
      <c r="J7326"/>
      <c r="K7326"/>
    </row>
    <row r="7327" spans="1:11" ht="15">
      <c r="A7327"/>
      <c r="B7327"/>
      <c r="C7327"/>
      <c r="D7327"/>
      <c r="E7327"/>
      <c r="F7327"/>
      <c r="G7327"/>
      <c r="H7327"/>
      <c r="I7327"/>
      <c r="J7327"/>
      <c r="K7327"/>
    </row>
    <row r="7328" spans="1:11" ht="15">
      <c r="A7328"/>
      <c r="B7328"/>
      <c r="C7328"/>
      <c r="D7328"/>
      <c r="E7328"/>
      <c r="F7328"/>
      <c r="G7328"/>
      <c r="H7328"/>
      <c r="I7328"/>
      <c r="J7328"/>
      <c r="K7328"/>
    </row>
    <row r="7329" spans="1:11" ht="15">
      <c r="A7329"/>
      <c r="B7329"/>
      <c r="C7329"/>
      <c r="D7329"/>
      <c r="E7329"/>
      <c r="F7329"/>
      <c r="G7329"/>
      <c r="H7329"/>
      <c r="I7329"/>
      <c r="J7329"/>
      <c r="K7329"/>
    </row>
    <row r="7330" spans="1:11" ht="15">
      <c r="A7330"/>
      <c r="B7330"/>
      <c r="C7330"/>
      <c r="D7330"/>
      <c r="E7330"/>
      <c r="F7330"/>
      <c r="G7330"/>
      <c r="H7330"/>
      <c r="I7330"/>
      <c r="J7330"/>
      <c r="K7330"/>
    </row>
    <row r="7331" spans="1:11" ht="15">
      <c r="A7331"/>
      <c r="B7331"/>
      <c r="C7331"/>
      <c r="D7331"/>
      <c r="E7331"/>
      <c r="F7331"/>
      <c r="G7331"/>
      <c r="H7331"/>
      <c r="I7331"/>
      <c r="J7331"/>
      <c r="K7331"/>
    </row>
    <row r="7332" spans="1:11" ht="15">
      <c r="A7332"/>
      <c r="B7332"/>
      <c r="C7332"/>
      <c r="D7332"/>
      <c r="E7332"/>
      <c r="F7332"/>
      <c r="G7332"/>
      <c r="H7332"/>
      <c r="I7332"/>
      <c r="J7332"/>
      <c r="K7332"/>
    </row>
    <row r="7333" spans="1:11" ht="15">
      <c r="A7333"/>
      <c r="B7333"/>
      <c r="C7333"/>
      <c r="D7333"/>
      <c r="E7333"/>
      <c r="F7333"/>
      <c r="G7333"/>
      <c r="H7333"/>
      <c r="I7333"/>
      <c r="J7333"/>
      <c r="K7333"/>
    </row>
    <row r="7334" spans="1:11" ht="15">
      <c r="A7334"/>
      <c r="B7334"/>
      <c r="C7334"/>
      <c r="D7334"/>
      <c r="E7334"/>
      <c r="F7334"/>
      <c r="G7334"/>
      <c r="H7334"/>
      <c r="I7334"/>
      <c r="J7334"/>
      <c r="K7334"/>
    </row>
    <row r="7335" spans="1:11" ht="15">
      <c r="A7335"/>
      <c r="B7335"/>
      <c r="C7335"/>
      <c r="D7335"/>
      <c r="E7335"/>
      <c r="F7335"/>
      <c r="G7335"/>
      <c r="H7335"/>
      <c r="I7335"/>
      <c r="J7335"/>
      <c r="K7335"/>
    </row>
    <row r="7336" spans="1:11" ht="15">
      <c r="A7336"/>
      <c r="B7336"/>
      <c r="C7336"/>
      <c r="D7336"/>
      <c r="E7336"/>
      <c r="F7336"/>
      <c r="G7336"/>
      <c r="H7336"/>
      <c r="I7336"/>
      <c r="J7336"/>
      <c r="K7336"/>
    </row>
    <row r="7337" spans="1:11" ht="15">
      <c r="A7337"/>
      <c r="B7337"/>
      <c r="C7337"/>
      <c r="D7337"/>
      <c r="E7337"/>
      <c r="F7337"/>
      <c r="G7337"/>
      <c r="H7337"/>
      <c r="I7337"/>
      <c r="J7337"/>
      <c r="K7337"/>
    </row>
    <row r="7338" spans="1:11" ht="15">
      <c r="A7338"/>
      <c r="B7338"/>
      <c r="C7338"/>
      <c r="D7338"/>
      <c r="E7338"/>
      <c r="F7338"/>
      <c r="G7338"/>
      <c r="H7338"/>
      <c r="I7338"/>
      <c r="J7338"/>
      <c r="K7338"/>
    </row>
    <row r="7339" spans="1:11" ht="15">
      <c r="A7339"/>
      <c r="B7339"/>
      <c r="C7339"/>
      <c r="D7339"/>
      <c r="E7339"/>
      <c r="F7339"/>
      <c r="G7339"/>
      <c r="H7339"/>
      <c r="I7339"/>
      <c r="J7339"/>
      <c r="K7339"/>
    </row>
    <row r="7340" spans="1:11" ht="15">
      <c r="A7340"/>
      <c r="B7340"/>
      <c r="C7340"/>
      <c r="D7340"/>
      <c r="E7340"/>
      <c r="F7340"/>
      <c r="G7340"/>
      <c r="H7340"/>
      <c r="I7340"/>
      <c r="J7340"/>
      <c r="K7340"/>
    </row>
    <row r="7341" spans="1:11" ht="15">
      <c r="A7341"/>
      <c r="B7341"/>
      <c r="C7341"/>
      <c r="D7341"/>
      <c r="E7341"/>
      <c r="F7341"/>
      <c r="G7341"/>
      <c r="H7341"/>
      <c r="I7341"/>
      <c r="J7341"/>
      <c r="K7341"/>
    </row>
    <row r="7342" spans="1:11" ht="15">
      <c r="A7342"/>
      <c r="B7342"/>
      <c r="C7342"/>
      <c r="D7342"/>
      <c r="E7342"/>
      <c r="F7342"/>
      <c r="G7342"/>
      <c r="H7342"/>
      <c r="I7342"/>
      <c r="J7342"/>
      <c r="K7342"/>
    </row>
    <row r="7343" spans="1:11" ht="15">
      <c r="A7343"/>
      <c r="B7343"/>
      <c r="C7343"/>
      <c r="D7343"/>
      <c r="E7343"/>
      <c r="F7343"/>
      <c r="G7343"/>
      <c r="H7343"/>
      <c r="I7343"/>
      <c r="J7343"/>
      <c r="K7343"/>
    </row>
    <row r="7344" spans="1:11" ht="15">
      <c r="A7344"/>
      <c r="B7344"/>
      <c r="C7344"/>
      <c r="D7344"/>
      <c r="E7344"/>
      <c r="F7344"/>
      <c r="G7344"/>
      <c r="H7344"/>
      <c r="I7344"/>
      <c r="J7344"/>
      <c r="K7344"/>
    </row>
    <row r="7345" spans="1:11" ht="15">
      <c r="A7345"/>
      <c r="B7345"/>
      <c r="C7345"/>
      <c r="D7345"/>
      <c r="E7345"/>
      <c r="F7345"/>
      <c r="G7345"/>
      <c r="H7345"/>
      <c r="I7345"/>
      <c r="J7345"/>
      <c r="K7345"/>
    </row>
    <row r="7346" spans="1:11" ht="15">
      <c r="A7346"/>
      <c r="B7346"/>
      <c r="C7346"/>
      <c r="D7346"/>
      <c r="E7346"/>
      <c r="F7346"/>
      <c r="G7346"/>
      <c r="H7346"/>
      <c r="I7346"/>
      <c r="J7346"/>
      <c r="K7346"/>
    </row>
    <row r="7347" spans="1:11" ht="15">
      <c r="A7347"/>
      <c r="B7347"/>
      <c r="C7347"/>
      <c r="D7347"/>
      <c r="E7347"/>
      <c r="F7347"/>
      <c r="G7347"/>
      <c r="H7347"/>
      <c r="I7347"/>
      <c r="J7347"/>
      <c r="K7347"/>
    </row>
    <row r="7348" spans="1:11" ht="15">
      <c r="A7348"/>
      <c r="B7348"/>
      <c r="C7348"/>
      <c r="D7348"/>
      <c r="E7348"/>
      <c r="F7348"/>
      <c r="G7348"/>
      <c r="H7348"/>
      <c r="I7348"/>
      <c r="J7348"/>
      <c r="K7348"/>
    </row>
    <row r="7349" spans="1:11" ht="15">
      <c r="A7349"/>
      <c r="B7349"/>
      <c r="C7349"/>
      <c r="D7349"/>
      <c r="E7349"/>
      <c r="F7349"/>
      <c r="G7349"/>
      <c r="H7349"/>
      <c r="I7349"/>
      <c r="J7349"/>
      <c r="K7349"/>
    </row>
    <row r="7350" spans="1:11" ht="15">
      <c r="A7350"/>
      <c r="B7350"/>
      <c r="C7350"/>
      <c r="D7350"/>
      <c r="E7350"/>
      <c r="F7350"/>
      <c r="G7350"/>
      <c r="H7350"/>
      <c r="I7350"/>
      <c r="J7350"/>
      <c r="K7350"/>
    </row>
    <row r="7351" spans="1:11" ht="15">
      <c r="A7351"/>
      <c r="B7351"/>
      <c r="C7351"/>
      <c r="D7351"/>
      <c r="E7351"/>
      <c r="F7351"/>
      <c r="G7351"/>
      <c r="H7351"/>
      <c r="I7351"/>
      <c r="J7351"/>
      <c r="K7351"/>
    </row>
    <row r="7352" spans="1:11" ht="15">
      <c r="A7352"/>
      <c r="B7352"/>
      <c r="C7352"/>
      <c r="D7352"/>
      <c r="E7352"/>
      <c r="F7352"/>
      <c r="G7352"/>
      <c r="H7352"/>
      <c r="I7352"/>
      <c r="J7352"/>
      <c r="K7352"/>
    </row>
    <row r="7353" spans="1:11" ht="15">
      <c r="A7353"/>
      <c r="B7353"/>
      <c r="C7353"/>
      <c r="D7353"/>
      <c r="E7353"/>
      <c r="F7353"/>
      <c r="G7353"/>
      <c r="H7353"/>
      <c r="I7353"/>
      <c r="J7353"/>
      <c r="K7353"/>
    </row>
    <row r="7354" spans="1:11" ht="15">
      <c r="A7354"/>
      <c r="B7354"/>
      <c r="C7354"/>
      <c r="D7354"/>
      <c r="E7354"/>
      <c r="F7354"/>
      <c r="G7354"/>
      <c r="H7354"/>
      <c r="I7354"/>
      <c r="J7354"/>
      <c r="K7354"/>
    </row>
    <row r="7355" spans="1:11" ht="15">
      <c r="A7355"/>
      <c r="B7355"/>
      <c r="C7355"/>
      <c r="D7355"/>
      <c r="E7355"/>
      <c r="F7355"/>
      <c r="G7355"/>
      <c r="H7355"/>
      <c r="I7355"/>
      <c r="J7355"/>
      <c r="K7355"/>
    </row>
    <row r="7356" spans="1:11" ht="15">
      <c r="A7356"/>
      <c r="B7356"/>
      <c r="C7356"/>
      <c r="D7356"/>
      <c r="E7356"/>
      <c r="F7356"/>
      <c r="G7356"/>
      <c r="H7356"/>
      <c r="I7356"/>
      <c r="J7356"/>
      <c r="K7356"/>
    </row>
    <row r="7357" spans="1:11" ht="15">
      <c r="A7357"/>
      <c r="B7357"/>
      <c r="C7357"/>
      <c r="D7357"/>
      <c r="E7357"/>
      <c r="F7357"/>
      <c r="G7357"/>
      <c r="H7357"/>
      <c r="I7357"/>
      <c r="J7357"/>
      <c r="K7357"/>
    </row>
    <row r="7358" spans="1:11" ht="15">
      <c r="A7358"/>
      <c r="B7358"/>
      <c r="C7358"/>
      <c r="D7358"/>
      <c r="E7358"/>
      <c r="F7358"/>
      <c r="G7358"/>
      <c r="H7358"/>
      <c r="I7358"/>
      <c r="J7358"/>
      <c r="K7358"/>
    </row>
    <row r="7359" spans="1:11" ht="15">
      <c r="A7359"/>
      <c r="B7359"/>
      <c r="C7359"/>
      <c r="D7359"/>
      <c r="E7359"/>
      <c r="F7359"/>
      <c r="G7359"/>
      <c r="H7359"/>
      <c r="I7359"/>
      <c r="J7359"/>
      <c r="K7359"/>
    </row>
    <row r="7360" spans="1:11" ht="15">
      <c r="A7360"/>
      <c r="B7360"/>
      <c r="C7360"/>
      <c r="D7360"/>
      <c r="E7360"/>
      <c r="F7360"/>
      <c r="G7360"/>
      <c r="H7360"/>
      <c r="I7360"/>
      <c r="J7360"/>
      <c r="K7360"/>
    </row>
    <row r="7361" spans="1:11" ht="15">
      <c r="A7361"/>
      <c r="B7361"/>
      <c r="C7361"/>
      <c r="D7361"/>
      <c r="E7361"/>
      <c r="F7361"/>
      <c r="G7361"/>
      <c r="H7361"/>
      <c r="I7361"/>
      <c r="J7361"/>
      <c r="K7361"/>
    </row>
    <row r="7362" spans="1:11" ht="15">
      <c r="A7362"/>
      <c r="B7362"/>
      <c r="C7362"/>
      <c r="D7362"/>
      <c r="E7362"/>
      <c r="F7362"/>
      <c r="G7362"/>
      <c r="H7362"/>
      <c r="I7362"/>
      <c r="J7362"/>
      <c r="K7362"/>
    </row>
    <row r="7363" spans="1:11" ht="15">
      <c r="A7363"/>
      <c r="B7363"/>
      <c r="C7363"/>
      <c r="D7363"/>
      <c r="E7363"/>
      <c r="F7363"/>
      <c r="G7363"/>
      <c r="H7363"/>
      <c r="I7363"/>
      <c r="J7363"/>
      <c r="K7363"/>
    </row>
    <row r="7364" spans="1:11" ht="15">
      <c r="A7364"/>
      <c r="B7364"/>
      <c r="C7364"/>
      <c r="D7364"/>
      <c r="E7364"/>
      <c r="F7364"/>
      <c r="G7364"/>
      <c r="H7364"/>
      <c r="I7364"/>
      <c r="J7364"/>
      <c r="K7364"/>
    </row>
    <row r="7365" spans="1:11" ht="15">
      <c r="A7365"/>
      <c r="B7365"/>
      <c r="C7365"/>
      <c r="D7365"/>
      <c r="E7365"/>
      <c r="F7365"/>
      <c r="G7365"/>
      <c r="H7365"/>
      <c r="I7365"/>
      <c r="J7365"/>
      <c r="K7365"/>
    </row>
    <row r="7366" spans="1:11" ht="15">
      <c r="A7366"/>
      <c r="B7366"/>
      <c r="C7366"/>
      <c r="D7366"/>
      <c r="E7366"/>
      <c r="F7366"/>
      <c r="G7366"/>
      <c r="H7366"/>
      <c r="I7366"/>
      <c r="J7366"/>
      <c r="K7366"/>
    </row>
    <row r="7367" spans="1:11" ht="15">
      <c r="A7367"/>
      <c r="B7367"/>
      <c r="C7367"/>
      <c r="D7367"/>
      <c r="E7367"/>
      <c r="F7367"/>
      <c r="G7367"/>
      <c r="H7367"/>
      <c r="I7367"/>
      <c r="J7367"/>
      <c r="K7367"/>
    </row>
    <row r="7368" spans="1:11" ht="15">
      <c r="A7368"/>
      <c r="B7368"/>
      <c r="C7368"/>
      <c r="D7368"/>
      <c r="E7368"/>
      <c r="F7368"/>
      <c r="G7368"/>
      <c r="H7368"/>
      <c r="I7368"/>
      <c r="J7368"/>
      <c r="K7368"/>
    </row>
    <row r="7369" spans="1:11" ht="15">
      <c r="A7369"/>
      <c r="B7369"/>
      <c r="C7369"/>
      <c r="D7369"/>
      <c r="E7369"/>
      <c r="F7369"/>
      <c r="G7369"/>
      <c r="H7369"/>
      <c r="I7369"/>
      <c r="J7369"/>
      <c r="K7369"/>
    </row>
    <row r="7370" spans="1:11" ht="15">
      <c r="A7370"/>
      <c r="B7370"/>
      <c r="C7370"/>
      <c r="D7370"/>
      <c r="E7370"/>
      <c r="F7370"/>
      <c r="G7370"/>
      <c r="H7370"/>
      <c r="I7370"/>
      <c r="J7370"/>
      <c r="K7370"/>
    </row>
    <row r="7371" spans="1:11" ht="15">
      <c r="A7371"/>
      <c r="B7371"/>
      <c r="C7371"/>
      <c r="D7371"/>
      <c r="E7371"/>
      <c r="F7371"/>
      <c r="G7371"/>
      <c r="H7371"/>
      <c r="I7371"/>
      <c r="J7371"/>
      <c r="K7371"/>
    </row>
    <row r="7372" spans="1:11" ht="15">
      <c r="A7372"/>
      <c r="B7372"/>
      <c r="C7372"/>
      <c r="D7372"/>
      <c r="E7372"/>
      <c r="F7372"/>
      <c r="G7372"/>
      <c r="H7372"/>
      <c r="I7372"/>
      <c r="J7372"/>
      <c r="K7372"/>
    </row>
    <row r="7373" spans="1:11" ht="15">
      <c r="A7373"/>
      <c r="B7373"/>
      <c r="C7373"/>
      <c r="D7373"/>
      <c r="E7373"/>
      <c r="F7373"/>
      <c r="G7373"/>
      <c r="H7373"/>
      <c r="I7373"/>
      <c r="J7373"/>
      <c r="K7373"/>
    </row>
    <row r="7374" spans="1:11" ht="15">
      <c r="A7374"/>
      <c r="B7374"/>
      <c r="C7374"/>
      <c r="D7374"/>
      <c r="E7374"/>
      <c r="F7374"/>
      <c r="G7374"/>
      <c r="H7374"/>
      <c r="I7374"/>
      <c r="J7374"/>
      <c r="K7374"/>
    </row>
    <row r="7375" spans="1:11" ht="15">
      <c r="A7375"/>
      <c r="B7375"/>
      <c r="C7375"/>
      <c r="D7375"/>
      <c r="E7375"/>
      <c r="F7375"/>
      <c r="G7375"/>
      <c r="H7375"/>
      <c r="I7375"/>
      <c r="J7375"/>
      <c r="K7375"/>
    </row>
    <row r="7376" spans="1:11" ht="15">
      <c r="A7376"/>
      <c r="B7376"/>
      <c r="C7376"/>
      <c r="D7376"/>
      <c r="E7376"/>
      <c r="F7376"/>
      <c r="G7376"/>
      <c r="H7376"/>
      <c r="I7376"/>
      <c r="J7376"/>
      <c r="K7376"/>
    </row>
    <row r="7377" spans="1:11" ht="15">
      <c r="A7377"/>
      <c r="B7377"/>
      <c r="C7377"/>
      <c r="D7377"/>
      <c r="E7377"/>
      <c r="F7377"/>
      <c r="G7377"/>
      <c r="H7377"/>
      <c r="I7377"/>
      <c r="J7377"/>
      <c r="K7377"/>
    </row>
    <row r="7378" spans="1:11" ht="15">
      <c r="A7378"/>
      <c r="B7378"/>
      <c r="C7378"/>
      <c r="D7378"/>
      <c r="E7378"/>
      <c r="F7378"/>
      <c r="G7378"/>
      <c r="H7378"/>
      <c r="I7378"/>
      <c r="J7378"/>
      <c r="K7378"/>
    </row>
    <row r="7379" spans="1:11" ht="15">
      <c r="A7379"/>
      <c r="B7379"/>
      <c r="C7379"/>
      <c r="D7379"/>
      <c r="E7379"/>
      <c r="F7379"/>
      <c r="G7379"/>
      <c r="H7379"/>
      <c r="I7379"/>
      <c r="J7379"/>
      <c r="K7379"/>
    </row>
    <row r="7380" spans="1:11" ht="15">
      <c r="A7380"/>
      <c r="B7380"/>
      <c r="C7380"/>
      <c r="D7380"/>
      <c r="E7380"/>
      <c r="F7380"/>
      <c r="G7380"/>
      <c r="H7380"/>
      <c r="I7380"/>
      <c r="J7380"/>
      <c r="K7380"/>
    </row>
    <row r="7381" spans="1:11" ht="15">
      <c r="A7381"/>
      <c r="B7381"/>
      <c r="C7381"/>
      <c r="D7381"/>
      <c r="E7381"/>
      <c r="F7381"/>
      <c r="G7381"/>
      <c r="H7381"/>
      <c r="I7381"/>
      <c r="J7381"/>
      <c r="K7381"/>
    </row>
    <row r="7382" spans="1:11" ht="15">
      <c r="A7382"/>
      <c r="B7382"/>
      <c r="C7382"/>
      <c r="D7382"/>
      <c r="E7382"/>
      <c r="F7382"/>
      <c r="G7382"/>
      <c r="H7382"/>
      <c r="I7382"/>
      <c r="J7382"/>
      <c r="K7382"/>
    </row>
    <row r="7383" spans="1:11" ht="15">
      <c r="A7383"/>
      <c r="B7383"/>
      <c r="C7383"/>
      <c r="D7383"/>
      <c r="E7383"/>
      <c r="F7383"/>
      <c r="G7383"/>
      <c r="H7383"/>
      <c r="I7383"/>
      <c r="J7383"/>
      <c r="K7383"/>
    </row>
    <row r="7384" spans="1:11" ht="15">
      <c r="A7384"/>
      <c r="B7384"/>
      <c r="C7384"/>
      <c r="D7384"/>
      <c r="E7384"/>
      <c r="F7384"/>
      <c r="G7384"/>
      <c r="H7384"/>
      <c r="I7384"/>
      <c r="J7384"/>
      <c r="K7384"/>
    </row>
    <row r="7385" spans="1:11" ht="15">
      <c r="A7385"/>
      <c r="B7385"/>
      <c r="C7385"/>
      <c r="D7385"/>
      <c r="E7385"/>
      <c r="F7385"/>
      <c r="G7385"/>
      <c r="H7385"/>
      <c r="I7385"/>
      <c r="J7385"/>
      <c r="K7385"/>
    </row>
    <row r="7386" spans="1:11" ht="15">
      <c r="A7386"/>
      <c r="B7386"/>
      <c r="C7386"/>
      <c r="D7386"/>
      <c r="E7386"/>
      <c r="F7386"/>
      <c r="G7386"/>
      <c r="H7386"/>
      <c r="I7386"/>
      <c r="J7386"/>
      <c r="K7386"/>
    </row>
    <row r="7387" spans="1:11" ht="15">
      <c r="A7387"/>
      <c r="B7387"/>
      <c r="C7387"/>
      <c r="D7387"/>
      <c r="E7387"/>
      <c r="F7387"/>
      <c r="G7387"/>
      <c r="H7387"/>
      <c r="I7387"/>
      <c r="J7387"/>
      <c r="K7387"/>
    </row>
    <row r="7388" spans="1:11" ht="15">
      <c r="A7388"/>
      <c r="B7388"/>
      <c r="C7388"/>
      <c r="D7388"/>
      <c r="E7388"/>
      <c r="F7388"/>
      <c r="G7388"/>
      <c r="H7388"/>
      <c r="I7388"/>
      <c r="J7388"/>
      <c r="K7388"/>
    </row>
    <row r="7389" spans="1:11" ht="15">
      <c r="A7389"/>
      <c r="B7389"/>
      <c r="C7389"/>
      <c r="D7389"/>
      <c r="E7389"/>
      <c r="F7389"/>
      <c r="G7389"/>
      <c r="H7389"/>
      <c r="I7389"/>
      <c r="J7389"/>
      <c r="K7389"/>
    </row>
    <row r="7390" spans="1:11" ht="15">
      <c r="A7390"/>
      <c r="B7390"/>
      <c r="C7390"/>
      <c r="D7390"/>
      <c r="E7390"/>
      <c r="F7390"/>
      <c r="G7390"/>
      <c r="H7390"/>
      <c r="I7390"/>
      <c r="J7390"/>
      <c r="K7390"/>
    </row>
    <row r="7391" spans="1:11" ht="15">
      <c r="A7391"/>
      <c r="B7391"/>
      <c r="C7391"/>
      <c r="D7391"/>
      <c r="E7391"/>
      <c r="F7391"/>
      <c r="G7391"/>
      <c r="H7391"/>
      <c r="I7391"/>
      <c r="J7391"/>
      <c r="K7391"/>
    </row>
    <row r="7392" spans="1:11" ht="15">
      <c r="A7392"/>
      <c r="B7392"/>
      <c r="C7392"/>
      <c r="D7392"/>
      <c r="E7392"/>
      <c r="F7392"/>
      <c r="G7392"/>
      <c r="H7392"/>
      <c r="I7392"/>
      <c r="J7392"/>
      <c r="K7392"/>
    </row>
    <row r="7393" spans="1:11" ht="15">
      <c r="A7393"/>
      <c r="B7393"/>
      <c r="C7393"/>
      <c r="D7393"/>
      <c r="E7393"/>
      <c r="F7393"/>
      <c r="G7393"/>
      <c r="H7393"/>
      <c r="I7393"/>
      <c r="J7393"/>
      <c r="K7393"/>
    </row>
    <row r="7394" spans="1:11" ht="15">
      <c r="A7394"/>
      <c r="B7394"/>
      <c r="C7394"/>
      <c r="D7394"/>
      <c r="E7394"/>
      <c r="F7394"/>
      <c r="G7394"/>
      <c r="H7394"/>
      <c r="I7394"/>
      <c r="J7394"/>
      <c r="K7394"/>
    </row>
    <row r="7395" spans="1:11" ht="15">
      <c r="A7395"/>
      <c r="B7395"/>
      <c r="C7395"/>
      <c r="D7395"/>
      <c r="E7395"/>
      <c r="F7395"/>
      <c r="G7395"/>
      <c r="H7395"/>
      <c r="I7395"/>
      <c r="J7395"/>
      <c r="K7395"/>
    </row>
    <row r="7396" spans="1:11" ht="15">
      <c r="A7396"/>
      <c r="B7396"/>
      <c r="C7396"/>
      <c r="D7396"/>
      <c r="E7396"/>
      <c r="F7396"/>
      <c r="G7396"/>
      <c r="H7396"/>
      <c r="I7396"/>
      <c r="J7396"/>
      <c r="K7396"/>
    </row>
    <row r="7397" spans="1:11" ht="15">
      <c r="A7397"/>
      <c r="B7397"/>
      <c r="C7397"/>
      <c r="D7397"/>
      <c r="E7397"/>
      <c r="F7397"/>
      <c r="G7397"/>
      <c r="H7397"/>
      <c r="I7397"/>
      <c r="J7397"/>
      <c r="K7397"/>
    </row>
    <row r="7398" spans="1:11" ht="15">
      <c r="A7398"/>
      <c r="B7398"/>
      <c r="C7398"/>
      <c r="D7398"/>
      <c r="E7398"/>
      <c r="F7398"/>
      <c r="G7398"/>
      <c r="H7398"/>
      <c r="I7398"/>
      <c r="J7398"/>
      <c r="K7398"/>
    </row>
    <row r="7399" spans="1:11" ht="15">
      <c r="A7399"/>
      <c r="B7399"/>
      <c r="C7399"/>
      <c r="D7399"/>
      <c r="E7399"/>
      <c r="F7399"/>
      <c r="G7399"/>
      <c r="H7399"/>
      <c r="I7399"/>
      <c r="J7399"/>
      <c r="K7399"/>
    </row>
    <row r="7400" spans="1:11" ht="15">
      <c r="A7400"/>
      <c r="B7400"/>
      <c r="C7400"/>
      <c r="D7400"/>
      <c r="E7400"/>
      <c r="F7400"/>
      <c r="G7400"/>
      <c r="H7400"/>
      <c r="I7400"/>
      <c r="J7400"/>
      <c r="K7400"/>
    </row>
    <row r="7401" spans="1:11" ht="15">
      <c r="A7401"/>
      <c r="B7401"/>
      <c r="C7401"/>
      <c r="D7401"/>
      <c r="E7401"/>
      <c r="F7401"/>
      <c r="G7401"/>
      <c r="H7401"/>
      <c r="I7401"/>
      <c r="J7401"/>
      <c r="K7401"/>
    </row>
    <row r="7402" spans="1:11" ht="15">
      <c r="A7402"/>
      <c r="B7402"/>
      <c r="C7402"/>
      <c r="D7402"/>
      <c r="E7402"/>
      <c r="F7402"/>
      <c r="G7402"/>
      <c r="H7402"/>
      <c r="I7402"/>
      <c r="J7402"/>
      <c r="K7402"/>
    </row>
    <row r="7403" spans="1:11" ht="15">
      <c r="A7403"/>
      <c r="B7403"/>
      <c r="C7403"/>
      <c r="D7403"/>
      <c r="E7403"/>
      <c r="F7403"/>
      <c r="G7403"/>
      <c r="H7403"/>
      <c r="I7403"/>
      <c r="J7403"/>
      <c r="K7403"/>
    </row>
    <row r="7404" spans="1:11" ht="15">
      <c r="A7404"/>
      <c r="B7404"/>
      <c r="C7404"/>
      <c r="D7404"/>
      <c r="E7404"/>
      <c r="F7404"/>
      <c r="G7404"/>
      <c r="H7404"/>
      <c r="I7404"/>
      <c r="J7404"/>
      <c r="K7404"/>
    </row>
    <row r="7405" spans="1:11" ht="15">
      <c r="A7405"/>
      <c r="B7405"/>
      <c r="C7405"/>
      <c r="D7405"/>
      <c r="E7405"/>
      <c r="F7405"/>
      <c r="G7405"/>
      <c r="H7405"/>
      <c r="I7405"/>
      <c r="J7405"/>
      <c r="K7405"/>
    </row>
    <row r="7406" spans="1:11" ht="15">
      <c r="A7406"/>
      <c r="B7406"/>
      <c r="C7406"/>
      <c r="D7406"/>
      <c r="E7406"/>
      <c r="F7406"/>
      <c r="G7406"/>
      <c r="H7406"/>
      <c r="I7406"/>
      <c r="J7406"/>
      <c r="K7406"/>
    </row>
    <row r="7407" spans="1:11" ht="15">
      <c r="A7407"/>
      <c r="B7407"/>
      <c r="C7407"/>
      <c r="D7407"/>
      <c r="E7407"/>
      <c r="F7407"/>
      <c r="G7407"/>
      <c r="H7407"/>
      <c r="I7407"/>
      <c r="J7407"/>
      <c r="K7407"/>
    </row>
    <row r="7408" spans="1:11" ht="15">
      <c r="A7408"/>
      <c r="B7408"/>
      <c r="C7408"/>
      <c r="D7408"/>
      <c r="E7408"/>
      <c r="F7408"/>
      <c r="G7408"/>
      <c r="H7408"/>
      <c r="I7408"/>
      <c r="J7408"/>
      <c r="K7408"/>
    </row>
    <row r="7409" spans="1:11" ht="15">
      <c r="A7409"/>
      <c r="B7409"/>
      <c r="C7409"/>
      <c r="D7409"/>
      <c r="E7409"/>
      <c r="F7409"/>
      <c r="G7409"/>
      <c r="H7409"/>
      <c r="I7409"/>
      <c r="J7409"/>
      <c r="K7409"/>
    </row>
    <row r="7410" spans="1:11" ht="15">
      <c r="A7410"/>
      <c r="B7410"/>
      <c r="C7410"/>
      <c r="D7410"/>
      <c r="E7410"/>
      <c r="F7410"/>
      <c r="G7410"/>
      <c r="H7410"/>
      <c r="I7410"/>
      <c r="J7410"/>
      <c r="K7410"/>
    </row>
    <row r="7411" spans="1:11" ht="15">
      <c r="A7411"/>
      <c r="B7411"/>
      <c r="C7411"/>
      <c r="D7411"/>
      <c r="E7411"/>
      <c r="F7411"/>
      <c r="G7411"/>
      <c r="H7411"/>
      <c r="I7411"/>
      <c r="J7411"/>
      <c r="K7411"/>
    </row>
    <row r="7412" spans="1:11" ht="15">
      <c r="A7412"/>
      <c r="B7412"/>
      <c r="C7412"/>
      <c r="D7412"/>
      <c r="E7412"/>
      <c r="F7412"/>
      <c r="G7412"/>
      <c r="H7412"/>
      <c r="I7412"/>
      <c r="J7412"/>
      <c r="K7412"/>
    </row>
    <row r="7413" spans="1:11" ht="15">
      <c r="A7413"/>
      <c r="B7413"/>
      <c r="C7413"/>
      <c r="D7413"/>
      <c r="E7413"/>
      <c r="F7413"/>
      <c r="G7413"/>
      <c r="H7413"/>
      <c r="I7413"/>
      <c r="J7413"/>
      <c r="K7413"/>
    </row>
    <row r="7414" spans="1:11" ht="15">
      <c r="A7414"/>
      <c r="B7414"/>
      <c r="C7414"/>
      <c r="D7414"/>
      <c r="E7414"/>
      <c r="F7414"/>
      <c r="G7414"/>
      <c r="H7414"/>
      <c r="I7414"/>
      <c r="J7414"/>
      <c r="K7414"/>
    </row>
    <row r="7415" spans="1:11" ht="15">
      <c r="A7415"/>
      <c r="B7415"/>
      <c r="C7415"/>
      <c r="D7415"/>
      <c r="E7415"/>
      <c r="F7415"/>
      <c r="G7415"/>
      <c r="H7415"/>
      <c r="I7415"/>
      <c r="J7415"/>
      <c r="K7415"/>
    </row>
    <row r="7416" spans="1:11" ht="15">
      <c r="A7416"/>
      <c r="B7416"/>
      <c r="C7416"/>
      <c r="D7416"/>
      <c r="E7416"/>
      <c r="F7416"/>
      <c r="G7416"/>
      <c r="H7416"/>
      <c r="I7416"/>
      <c r="J7416"/>
      <c r="K7416"/>
    </row>
    <row r="7417" spans="1:11" ht="15">
      <c r="A7417"/>
      <c r="B7417"/>
      <c r="C7417"/>
      <c r="D7417"/>
      <c r="E7417"/>
      <c r="F7417"/>
      <c r="G7417"/>
      <c r="H7417"/>
      <c r="I7417"/>
      <c r="J7417"/>
      <c r="K7417"/>
    </row>
    <row r="7418" spans="1:11" ht="15">
      <c r="A7418"/>
      <c r="B7418"/>
      <c r="C7418"/>
      <c r="D7418"/>
      <c r="E7418"/>
      <c r="F7418"/>
      <c r="G7418"/>
      <c r="H7418"/>
      <c r="I7418"/>
      <c r="J7418"/>
      <c r="K7418"/>
    </row>
    <row r="7419" spans="1:11" ht="15">
      <c r="A7419"/>
      <c r="B7419"/>
      <c r="C7419"/>
      <c r="D7419"/>
      <c r="E7419"/>
      <c r="F7419"/>
      <c r="G7419"/>
      <c r="H7419"/>
      <c r="I7419"/>
      <c r="J7419"/>
      <c r="K7419"/>
    </row>
    <row r="7420" spans="1:11" ht="15">
      <c r="A7420"/>
      <c r="B7420"/>
      <c r="C7420"/>
      <c r="D7420"/>
      <c r="E7420"/>
      <c r="F7420"/>
      <c r="G7420"/>
      <c r="H7420"/>
      <c r="I7420"/>
      <c r="J7420"/>
      <c r="K7420"/>
    </row>
    <row r="7421" spans="1:11" ht="15">
      <c r="A7421"/>
      <c r="B7421"/>
      <c r="C7421"/>
      <c r="D7421"/>
      <c r="E7421"/>
      <c r="F7421"/>
      <c r="G7421"/>
      <c r="H7421"/>
      <c r="I7421"/>
      <c r="J7421"/>
      <c r="K7421"/>
    </row>
    <row r="7422" spans="1:11" ht="15">
      <c r="A7422"/>
      <c r="B7422"/>
      <c r="C7422"/>
      <c r="D7422"/>
      <c r="E7422"/>
      <c r="F7422"/>
      <c r="G7422"/>
      <c r="H7422"/>
      <c r="I7422"/>
      <c r="J7422"/>
      <c r="K7422"/>
    </row>
    <row r="7423" spans="1:11" ht="15">
      <c r="A7423"/>
      <c r="B7423"/>
      <c r="C7423"/>
      <c r="D7423"/>
      <c r="E7423"/>
      <c r="F7423"/>
      <c r="G7423"/>
      <c r="H7423"/>
      <c r="I7423"/>
      <c r="J7423"/>
      <c r="K7423"/>
    </row>
    <row r="7424" spans="1:11" ht="15">
      <c r="A7424"/>
      <c r="B7424"/>
      <c r="C7424"/>
      <c r="D7424"/>
      <c r="E7424"/>
      <c r="F7424"/>
      <c r="G7424"/>
      <c r="H7424"/>
      <c r="I7424"/>
      <c r="J7424"/>
      <c r="K7424"/>
    </row>
    <row r="7425" spans="1:11" ht="15">
      <c r="A7425"/>
      <c r="B7425"/>
      <c r="C7425"/>
      <c r="D7425"/>
      <c r="E7425"/>
      <c r="F7425"/>
      <c r="G7425"/>
      <c r="H7425"/>
      <c r="I7425"/>
      <c r="J7425"/>
      <c r="K7425"/>
    </row>
    <row r="7426" spans="1:11" ht="15">
      <c r="A7426"/>
      <c r="B7426"/>
      <c r="C7426"/>
      <c r="D7426"/>
      <c r="E7426"/>
      <c r="F7426"/>
      <c r="G7426"/>
      <c r="H7426"/>
      <c r="I7426"/>
      <c r="J7426"/>
      <c r="K7426"/>
    </row>
    <row r="7427" spans="1:11" ht="15">
      <c r="A7427"/>
      <c r="B7427"/>
      <c r="C7427"/>
      <c r="D7427"/>
      <c r="E7427"/>
      <c r="F7427"/>
      <c r="G7427"/>
      <c r="H7427"/>
      <c r="I7427"/>
      <c r="J7427"/>
      <c r="K7427"/>
    </row>
    <row r="7428" spans="1:11" ht="15">
      <c r="A7428"/>
      <c r="B7428"/>
      <c r="C7428"/>
      <c r="D7428"/>
      <c r="E7428"/>
      <c r="F7428"/>
      <c r="G7428"/>
      <c r="H7428"/>
      <c r="I7428"/>
      <c r="J7428"/>
      <c r="K7428"/>
    </row>
    <row r="7429" spans="1:11" ht="15">
      <c r="A7429"/>
      <c r="B7429"/>
      <c r="C7429"/>
      <c r="D7429"/>
      <c r="E7429"/>
      <c r="F7429"/>
      <c r="G7429"/>
      <c r="H7429"/>
      <c r="I7429"/>
      <c r="J7429"/>
      <c r="K7429"/>
    </row>
    <row r="7430" spans="1:11" ht="15">
      <c r="A7430"/>
      <c r="B7430"/>
      <c r="C7430"/>
      <c r="D7430"/>
      <c r="E7430"/>
      <c r="F7430"/>
      <c r="G7430"/>
      <c r="H7430"/>
      <c r="I7430"/>
      <c r="J7430"/>
      <c r="K7430"/>
    </row>
    <row r="7431" spans="1:11" ht="15">
      <c r="A7431"/>
      <c r="B7431"/>
      <c r="C7431"/>
      <c r="D7431"/>
      <c r="E7431"/>
      <c r="F7431"/>
      <c r="G7431"/>
      <c r="H7431"/>
      <c r="I7431"/>
      <c r="J7431"/>
      <c r="K7431"/>
    </row>
    <row r="7432" spans="1:11" ht="15">
      <c r="A7432"/>
      <c r="B7432"/>
      <c r="C7432"/>
      <c r="D7432"/>
      <c r="E7432"/>
      <c r="F7432"/>
      <c r="G7432"/>
      <c r="H7432"/>
      <c r="I7432"/>
      <c r="J7432"/>
      <c r="K7432"/>
    </row>
    <row r="7433" spans="1:11" ht="15">
      <c r="A7433"/>
      <c r="B7433"/>
      <c r="C7433"/>
      <c r="D7433"/>
      <c r="E7433"/>
      <c r="F7433"/>
      <c r="G7433"/>
      <c r="H7433"/>
      <c r="I7433"/>
      <c r="J7433"/>
      <c r="K7433"/>
    </row>
    <row r="7434" spans="1:11" ht="15">
      <c r="A7434"/>
      <c r="B7434"/>
      <c r="C7434"/>
      <c r="D7434"/>
      <c r="E7434"/>
      <c r="F7434"/>
      <c r="G7434"/>
      <c r="H7434"/>
      <c r="I7434"/>
      <c r="J7434"/>
      <c r="K7434"/>
    </row>
    <row r="7435" spans="1:11" ht="15">
      <c r="A7435"/>
      <c r="B7435"/>
      <c r="C7435"/>
      <c r="D7435"/>
      <c r="E7435"/>
      <c r="F7435"/>
      <c r="G7435"/>
      <c r="H7435"/>
      <c r="I7435"/>
      <c r="J7435"/>
      <c r="K7435"/>
    </row>
    <row r="7436" spans="1:11" ht="15">
      <c r="A7436"/>
      <c r="B7436"/>
      <c r="C7436"/>
      <c r="D7436"/>
      <c r="E7436"/>
      <c r="F7436"/>
      <c r="G7436"/>
      <c r="H7436"/>
      <c r="I7436"/>
      <c r="J7436"/>
      <c r="K7436"/>
    </row>
    <row r="7437" spans="1:11" ht="15">
      <c r="A7437"/>
      <c r="B7437"/>
      <c r="C7437"/>
      <c r="D7437"/>
      <c r="E7437"/>
      <c r="F7437"/>
      <c r="G7437"/>
      <c r="H7437"/>
      <c r="I7437"/>
      <c r="J7437"/>
      <c r="K7437"/>
    </row>
    <row r="7438" spans="1:11" ht="15">
      <c r="A7438"/>
      <c r="B7438"/>
      <c r="C7438"/>
      <c r="D7438"/>
      <c r="E7438"/>
      <c r="F7438"/>
      <c r="G7438"/>
      <c r="H7438"/>
      <c r="I7438"/>
      <c r="J7438"/>
      <c r="K7438"/>
    </row>
    <row r="7439" spans="1:11" ht="15">
      <c r="A7439"/>
      <c r="B7439"/>
      <c r="C7439"/>
      <c r="D7439"/>
      <c r="E7439"/>
      <c r="F7439"/>
      <c r="G7439"/>
      <c r="H7439"/>
      <c r="I7439"/>
      <c r="J7439"/>
      <c r="K7439"/>
    </row>
    <row r="7440" spans="1:11" ht="15">
      <c r="A7440"/>
      <c r="B7440"/>
      <c r="C7440"/>
      <c r="D7440"/>
      <c r="E7440"/>
      <c r="F7440"/>
      <c r="G7440"/>
      <c r="H7440"/>
      <c r="I7440"/>
      <c r="J7440"/>
      <c r="K7440"/>
    </row>
    <row r="7441" spans="1:11" ht="15">
      <c r="A7441"/>
      <c r="B7441"/>
      <c r="C7441"/>
      <c r="D7441"/>
      <c r="E7441"/>
      <c r="F7441"/>
      <c r="G7441"/>
      <c r="H7441"/>
      <c r="I7441"/>
      <c r="J7441"/>
      <c r="K7441"/>
    </row>
    <row r="7442" spans="1:11" ht="15">
      <c r="A7442"/>
      <c r="B7442"/>
      <c r="C7442"/>
      <c r="D7442"/>
      <c r="E7442"/>
      <c r="F7442"/>
      <c r="G7442"/>
      <c r="H7442"/>
      <c r="I7442"/>
      <c r="J7442"/>
      <c r="K7442"/>
    </row>
    <row r="7443" spans="1:11" ht="15">
      <c r="A7443"/>
      <c r="B7443"/>
      <c r="C7443"/>
      <c r="D7443"/>
      <c r="E7443"/>
      <c r="F7443"/>
      <c r="G7443"/>
      <c r="H7443"/>
      <c r="I7443"/>
      <c r="J7443"/>
      <c r="K7443"/>
    </row>
    <row r="7444" spans="1:11" ht="15">
      <c r="A7444"/>
      <c r="B7444"/>
      <c r="C7444"/>
      <c r="D7444"/>
      <c r="E7444"/>
      <c r="F7444"/>
      <c r="G7444"/>
      <c r="H7444"/>
      <c r="I7444"/>
      <c r="J7444"/>
      <c r="K7444"/>
    </row>
    <row r="7445" spans="1:11" ht="15">
      <c r="A7445"/>
      <c r="B7445"/>
      <c r="C7445"/>
      <c r="D7445"/>
      <c r="E7445"/>
      <c r="F7445"/>
      <c r="G7445"/>
      <c r="H7445"/>
      <c r="I7445"/>
      <c r="J7445"/>
      <c r="K7445"/>
    </row>
    <row r="7446" spans="1:11" ht="15">
      <c r="A7446"/>
      <c r="B7446"/>
      <c r="C7446"/>
      <c r="D7446"/>
      <c r="E7446"/>
      <c r="F7446"/>
      <c r="G7446"/>
      <c r="H7446"/>
      <c r="I7446"/>
      <c r="J7446"/>
      <c r="K7446"/>
    </row>
    <row r="7447" spans="1:11" ht="15">
      <c r="A7447"/>
      <c r="B7447"/>
      <c r="C7447"/>
      <c r="D7447"/>
      <c r="E7447"/>
      <c r="F7447"/>
      <c r="G7447"/>
      <c r="H7447"/>
      <c r="I7447"/>
      <c r="J7447"/>
      <c r="K7447"/>
    </row>
    <row r="7448" spans="1:11" ht="15">
      <c r="A7448"/>
      <c r="B7448"/>
      <c r="C7448"/>
      <c r="D7448"/>
      <c r="E7448"/>
      <c r="F7448"/>
      <c r="G7448"/>
      <c r="H7448"/>
      <c r="I7448"/>
      <c r="J7448"/>
      <c r="K7448"/>
    </row>
    <row r="7449" spans="1:11" ht="15">
      <c r="A7449"/>
      <c r="B7449"/>
      <c r="C7449"/>
      <c r="D7449"/>
      <c r="E7449"/>
      <c r="F7449"/>
      <c r="G7449"/>
      <c r="H7449"/>
      <c r="I7449"/>
      <c r="J7449"/>
      <c r="K7449"/>
    </row>
    <row r="7450" spans="1:11" ht="15">
      <c r="A7450"/>
      <c r="B7450"/>
      <c r="C7450"/>
      <c r="D7450"/>
      <c r="E7450"/>
      <c r="F7450"/>
      <c r="G7450"/>
      <c r="H7450"/>
      <c r="I7450"/>
      <c r="J7450"/>
      <c r="K7450"/>
    </row>
    <row r="7451" spans="1:11" ht="15">
      <c r="A7451"/>
      <c r="B7451"/>
      <c r="C7451"/>
      <c r="D7451"/>
      <c r="E7451"/>
      <c r="F7451"/>
      <c r="G7451"/>
      <c r="H7451"/>
      <c r="I7451"/>
      <c r="J7451"/>
      <c r="K7451"/>
    </row>
    <row r="7452" spans="1:11" ht="15">
      <c r="A7452"/>
      <c r="B7452"/>
      <c r="C7452"/>
      <c r="D7452"/>
      <c r="E7452"/>
      <c r="F7452"/>
      <c r="G7452"/>
      <c r="H7452"/>
      <c r="I7452"/>
      <c r="J7452"/>
      <c r="K7452"/>
    </row>
    <row r="7453" spans="1:11" ht="15">
      <c r="A7453"/>
      <c r="B7453"/>
      <c r="C7453"/>
      <c r="D7453"/>
      <c r="E7453"/>
      <c r="F7453"/>
      <c r="G7453"/>
      <c r="H7453"/>
      <c r="I7453"/>
      <c r="J7453"/>
      <c r="K7453"/>
    </row>
    <row r="7454" spans="1:11" ht="15">
      <c r="A7454"/>
      <c r="B7454"/>
      <c r="C7454"/>
      <c r="D7454"/>
      <c r="E7454"/>
      <c r="F7454"/>
      <c r="G7454"/>
      <c r="H7454"/>
      <c r="I7454"/>
      <c r="J7454"/>
      <c r="K7454"/>
    </row>
    <row r="7455" spans="1:11" ht="15">
      <c r="A7455"/>
      <c r="B7455"/>
      <c r="C7455"/>
      <c r="D7455"/>
      <c r="E7455"/>
      <c r="F7455"/>
      <c r="G7455"/>
      <c r="H7455"/>
      <c r="I7455"/>
      <c r="J7455"/>
      <c r="K7455"/>
    </row>
    <row r="7456" spans="1:11" ht="15">
      <c r="A7456"/>
      <c r="B7456"/>
      <c r="C7456"/>
      <c r="D7456"/>
      <c r="E7456"/>
      <c r="F7456"/>
      <c r="G7456"/>
      <c r="H7456"/>
      <c r="I7456"/>
      <c r="J7456"/>
      <c r="K7456"/>
    </row>
    <row r="7457" spans="1:11" ht="15">
      <c r="A7457"/>
      <c r="B7457"/>
      <c r="C7457"/>
      <c r="D7457"/>
      <c r="E7457"/>
      <c r="F7457"/>
      <c r="G7457"/>
      <c r="H7457"/>
      <c r="I7457"/>
      <c r="J7457"/>
      <c r="K7457"/>
    </row>
    <row r="7458" spans="1:11" ht="15">
      <c r="A7458"/>
      <c r="B7458"/>
      <c r="C7458"/>
      <c r="D7458"/>
      <c r="E7458"/>
      <c r="F7458"/>
      <c r="G7458"/>
      <c r="H7458"/>
      <c r="I7458"/>
      <c r="J7458"/>
      <c r="K7458"/>
    </row>
    <row r="7459" spans="1:11" ht="15">
      <c r="A7459"/>
      <c r="B7459"/>
      <c r="C7459"/>
      <c r="D7459"/>
      <c r="E7459"/>
      <c r="F7459"/>
      <c r="G7459"/>
      <c r="H7459"/>
      <c r="I7459"/>
      <c r="J7459"/>
      <c r="K7459"/>
    </row>
    <row r="7460" spans="1:11" ht="15">
      <c r="A7460"/>
      <c r="B7460"/>
      <c r="C7460"/>
      <c r="D7460"/>
      <c r="E7460"/>
      <c r="F7460"/>
      <c r="G7460"/>
      <c r="H7460"/>
      <c r="I7460"/>
      <c r="J7460"/>
      <c r="K7460"/>
    </row>
    <row r="7461" spans="1:11" ht="15">
      <c r="A7461"/>
      <c r="B7461"/>
      <c r="C7461"/>
      <c r="D7461"/>
      <c r="E7461"/>
      <c r="F7461"/>
      <c r="G7461"/>
      <c r="H7461"/>
      <c r="I7461"/>
      <c r="J7461"/>
      <c r="K7461"/>
    </row>
    <row r="7462" spans="1:11" ht="15">
      <c r="A7462"/>
      <c r="B7462"/>
      <c r="C7462"/>
      <c r="D7462"/>
      <c r="E7462"/>
      <c r="F7462"/>
      <c r="G7462"/>
      <c r="H7462"/>
      <c r="I7462"/>
      <c r="J7462"/>
      <c r="K7462"/>
    </row>
    <row r="7463" spans="1:11" ht="15">
      <c r="A7463"/>
      <c r="B7463"/>
      <c r="C7463"/>
      <c r="D7463"/>
      <c r="E7463"/>
      <c r="F7463"/>
      <c r="G7463"/>
      <c r="H7463"/>
      <c r="I7463"/>
      <c r="J7463"/>
      <c r="K7463"/>
    </row>
    <row r="7464" spans="1:11" ht="15">
      <c r="A7464"/>
      <c r="B7464"/>
      <c r="C7464"/>
      <c r="D7464"/>
      <c r="E7464"/>
      <c r="F7464"/>
      <c r="G7464"/>
      <c r="H7464"/>
      <c r="I7464"/>
      <c r="J7464"/>
      <c r="K7464"/>
    </row>
    <row r="7465" spans="1:11" ht="15">
      <c r="A7465"/>
      <c r="B7465"/>
      <c r="C7465"/>
      <c r="D7465"/>
      <c r="E7465"/>
      <c r="F7465"/>
      <c r="G7465"/>
      <c r="H7465"/>
      <c r="I7465"/>
      <c r="J7465"/>
      <c r="K7465"/>
    </row>
    <row r="7466" spans="1:11" ht="15">
      <c r="A7466"/>
      <c r="B7466"/>
      <c r="C7466"/>
      <c r="D7466"/>
      <c r="E7466"/>
      <c r="F7466"/>
      <c r="G7466"/>
      <c r="H7466"/>
      <c r="I7466"/>
      <c r="J7466"/>
      <c r="K7466"/>
    </row>
    <row r="7467" spans="1:11" ht="15">
      <c r="A7467"/>
      <c r="B7467"/>
      <c r="C7467"/>
      <c r="D7467"/>
      <c r="E7467"/>
      <c r="F7467"/>
      <c r="G7467"/>
      <c r="H7467"/>
      <c r="I7467"/>
      <c r="J7467"/>
      <c r="K7467"/>
    </row>
    <row r="7468" spans="1:11" ht="15">
      <c r="A7468"/>
      <c r="B7468"/>
      <c r="C7468"/>
      <c r="D7468"/>
      <c r="E7468"/>
      <c r="F7468"/>
      <c r="G7468"/>
      <c r="H7468"/>
      <c r="I7468"/>
      <c r="J7468"/>
      <c r="K7468"/>
    </row>
    <row r="7469" spans="1:11" ht="15">
      <c r="A7469"/>
      <c r="B7469"/>
      <c r="C7469"/>
      <c r="D7469"/>
      <c r="E7469"/>
      <c r="F7469"/>
      <c r="G7469"/>
      <c r="H7469"/>
      <c r="I7469"/>
      <c r="J7469"/>
      <c r="K7469"/>
    </row>
    <row r="7470" spans="1:11" ht="15">
      <c r="A7470"/>
      <c r="B7470"/>
      <c r="C7470"/>
      <c r="D7470"/>
      <c r="E7470"/>
      <c r="F7470"/>
      <c r="G7470"/>
      <c r="H7470"/>
      <c r="I7470"/>
      <c r="J7470"/>
      <c r="K7470"/>
    </row>
    <row r="7471" spans="1:11" ht="15">
      <c r="A7471"/>
      <c r="B7471"/>
      <c r="C7471"/>
      <c r="D7471"/>
      <c r="E7471"/>
      <c r="F7471"/>
      <c r="G7471"/>
      <c r="H7471"/>
      <c r="I7471"/>
      <c r="J7471"/>
      <c r="K7471"/>
    </row>
    <row r="7472" spans="1:11" ht="15">
      <c r="A7472"/>
      <c r="B7472"/>
      <c r="C7472"/>
      <c r="D7472"/>
      <c r="E7472"/>
      <c r="F7472"/>
      <c r="G7472"/>
      <c r="H7472"/>
      <c r="I7472"/>
      <c r="J7472"/>
      <c r="K7472"/>
    </row>
    <row r="7473" spans="1:11" ht="15">
      <c r="A7473"/>
      <c r="B7473"/>
      <c r="C7473"/>
      <c r="D7473"/>
      <c r="E7473"/>
      <c r="F7473"/>
      <c r="G7473"/>
      <c r="H7473"/>
      <c r="I7473"/>
      <c r="J7473"/>
      <c r="K7473"/>
    </row>
    <row r="7474" spans="1:11" ht="15">
      <c r="A7474"/>
      <c r="B7474"/>
      <c r="C7474"/>
      <c r="D7474"/>
      <c r="E7474"/>
      <c r="F7474"/>
      <c r="G7474"/>
      <c r="H7474"/>
      <c r="I7474"/>
      <c r="J7474"/>
      <c r="K7474"/>
    </row>
    <row r="7475" spans="1:11" ht="15">
      <c r="A7475"/>
      <c r="B7475"/>
      <c r="C7475"/>
      <c r="D7475"/>
      <c r="E7475"/>
      <c r="F7475"/>
      <c r="G7475"/>
      <c r="H7475"/>
      <c r="I7475"/>
      <c r="J7475"/>
      <c r="K7475"/>
    </row>
    <row r="7476" spans="1:11" ht="15">
      <c r="A7476"/>
      <c r="B7476"/>
      <c r="C7476"/>
      <c r="D7476"/>
      <c r="E7476"/>
      <c r="F7476"/>
      <c r="G7476"/>
      <c r="H7476"/>
      <c r="I7476"/>
      <c r="J7476"/>
      <c r="K7476"/>
    </row>
    <row r="7477" spans="1:11" ht="15">
      <c r="A7477"/>
      <c r="B7477"/>
      <c r="C7477"/>
      <c r="D7477"/>
      <c r="E7477"/>
      <c r="F7477"/>
      <c r="G7477"/>
      <c r="H7477"/>
      <c r="I7477"/>
      <c r="J7477"/>
      <c r="K7477"/>
    </row>
    <row r="7478" spans="1:11" ht="15">
      <c r="A7478"/>
      <c r="B7478"/>
      <c r="C7478"/>
      <c r="D7478"/>
      <c r="E7478"/>
      <c r="F7478"/>
      <c r="G7478"/>
      <c r="H7478"/>
      <c r="I7478"/>
      <c r="J7478"/>
      <c r="K7478"/>
    </row>
    <row r="7479" spans="1:11" ht="15">
      <c r="A7479"/>
      <c r="B7479"/>
      <c r="C7479"/>
      <c r="D7479"/>
      <c r="E7479"/>
      <c r="F7479"/>
      <c r="G7479"/>
      <c r="H7479"/>
      <c r="I7479"/>
      <c r="J7479"/>
      <c r="K7479"/>
    </row>
    <row r="7480" spans="1:11" ht="15">
      <c r="A7480"/>
      <c r="B7480"/>
      <c r="C7480"/>
      <c r="D7480"/>
      <c r="E7480"/>
      <c r="F7480"/>
      <c r="G7480"/>
      <c r="H7480"/>
      <c r="I7480"/>
      <c r="J7480"/>
      <c r="K7480"/>
    </row>
    <row r="7481" spans="1:11" ht="15">
      <c r="A7481"/>
      <c r="B7481"/>
      <c r="C7481"/>
      <c r="D7481"/>
      <c r="E7481"/>
      <c r="F7481"/>
      <c r="G7481"/>
      <c r="H7481"/>
      <c r="I7481"/>
      <c r="J7481"/>
      <c r="K7481"/>
    </row>
    <row r="7482" spans="1:11" ht="15">
      <c r="A7482"/>
      <c r="B7482"/>
      <c r="C7482"/>
      <c r="D7482"/>
      <c r="E7482"/>
      <c r="F7482"/>
      <c r="G7482"/>
      <c r="H7482"/>
      <c r="I7482"/>
      <c r="J7482"/>
      <c r="K7482"/>
    </row>
    <row r="7483" spans="1:11" ht="15">
      <c r="A7483"/>
      <c r="B7483"/>
      <c r="C7483"/>
      <c r="D7483"/>
      <c r="E7483"/>
      <c r="F7483"/>
      <c r="G7483"/>
      <c r="H7483"/>
      <c r="I7483"/>
      <c r="J7483"/>
      <c r="K7483"/>
    </row>
    <row r="7484" spans="1:11" ht="15">
      <c r="A7484"/>
      <c r="B7484"/>
      <c r="C7484"/>
      <c r="D7484"/>
      <c r="E7484"/>
      <c r="F7484"/>
      <c r="G7484"/>
      <c r="H7484"/>
      <c r="I7484"/>
      <c r="J7484"/>
      <c r="K7484"/>
    </row>
    <row r="7485" spans="1:11" ht="15">
      <c r="A7485"/>
      <c r="B7485"/>
      <c r="C7485"/>
      <c r="D7485"/>
      <c r="E7485"/>
      <c r="F7485"/>
      <c r="G7485"/>
      <c r="H7485"/>
      <c r="I7485"/>
      <c r="J7485"/>
      <c r="K7485"/>
    </row>
    <row r="7486" spans="1:11" ht="15">
      <c r="A7486"/>
      <c r="B7486"/>
      <c r="C7486"/>
      <c r="D7486"/>
      <c r="E7486"/>
      <c r="F7486"/>
      <c r="G7486"/>
      <c r="H7486"/>
      <c r="I7486"/>
      <c r="J7486"/>
      <c r="K7486"/>
    </row>
    <row r="7487" spans="1:11" ht="15">
      <c r="A7487"/>
      <c r="B7487"/>
      <c r="C7487"/>
      <c r="D7487"/>
      <c r="E7487"/>
      <c r="F7487"/>
      <c r="G7487"/>
      <c r="H7487"/>
      <c r="I7487"/>
      <c r="J7487"/>
      <c r="K7487"/>
    </row>
    <row r="7488" spans="1:11" ht="15">
      <c r="A7488"/>
      <c r="B7488"/>
      <c r="C7488"/>
      <c r="D7488"/>
      <c r="E7488"/>
      <c r="F7488"/>
      <c r="G7488"/>
      <c r="H7488"/>
      <c r="I7488"/>
      <c r="J7488"/>
      <c r="K7488"/>
    </row>
    <row r="7489" spans="1:11" ht="15">
      <c r="A7489"/>
      <c r="B7489"/>
      <c r="C7489"/>
      <c r="D7489"/>
      <c r="E7489"/>
      <c r="F7489"/>
      <c r="G7489"/>
      <c r="H7489"/>
      <c r="I7489"/>
      <c r="J7489"/>
      <c r="K7489"/>
    </row>
    <row r="7490" spans="1:11" ht="15">
      <c r="A7490"/>
      <c r="B7490"/>
      <c r="C7490"/>
      <c r="D7490"/>
      <c r="E7490"/>
      <c r="F7490"/>
      <c r="G7490"/>
      <c r="H7490"/>
      <c r="I7490"/>
      <c r="J7490"/>
      <c r="K7490"/>
    </row>
    <row r="7491" spans="1:11" ht="15">
      <c r="A7491"/>
      <c r="B7491"/>
      <c r="C7491"/>
      <c r="D7491"/>
      <c r="E7491"/>
      <c r="F7491"/>
      <c r="G7491"/>
      <c r="H7491"/>
      <c r="I7491"/>
      <c r="J7491"/>
      <c r="K7491"/>
    </row>
    <row r="7492" spans="1:11" ht="15">
      <c r="A7492"/>
      <c r="B7492"/>
      <c r="C7492"/>
      <c r="D7492"/>
      <c r="E7492"/>
      <c r="F7492"/>
      <c r="G7492"/>
      <c r="H7492"/>
      <c r="I7492"/>
      <c r="J7492"/>
      <c r="K7492"/>
    </row>
    <row r="7493" spans="1:11" ht="15">
      <c r="A7493"/>
      <c r="B7493"/>
      <c r="C7493"/>
      <c r="D7493"/>
      <c r="E7493"/>
      <c r="F7493"/>
      <c r="G7493"/>
      <c r="H7493"/>
      <c r="I7493"/>
      <c r="J7493"/>
      <c r="K7493"/>
    </row>
    <row r="7494" spans="1:11" ht="15">
      <c r="A7494"/>
      <c r="B7494"/>
      <c r="C7494"/>
      <c r="D7494"/>
      <c r="E7494"/>
      <c r="F7494"/>
      <c r="G7494"/>
      <c r="H7494"/>
      <c r="I7494"/>
      <c r="J7494"/>
      <c r="K7494"/>
    </row>
    <row r="7495" spans="1:11" ht="15">
      <c r="A7495"/>
      <c r="B7495"/>
      <c r="C7495"/>
      <c r="D7495"/>
      <c r="E7495"/>
      <c r="F7495"/>
      <c r="G7495"/>
      <c r="H7495"/>
      <c r="I7495"/>
      <c r="J7495"/>
      <c r="K7495"/>
    </row>
    <row r="7496" spans="1:11" ht="15">
      <c r="A7496"/>
      <c r="B7496"/>
      <c r="C7496"/>
      <c r="D7496"/>
      <c r="E7496"/>
      <c r="F7496"/>
      <c r="G7496"/>
      <c r="H7496"/>
      <c r="I7496"/>
      <c r="J7496"/>
      <c r="K7496"/>
    </row>
    <row r="7497" spans="1:11" ht="15">
      <c r="A7497"/>
      <c r="B7497"/>
      <c r="C7497"/>
      <c r="D7497"/>
      <c r="E7497"/>
      <c r="F7497"/>
      <c r="G7497"/>
      <c r="H7497"/>
      <c r="I7497"/>
      <c r="J7497"/>
      <c r="K7497"/>
    </row>
    <row r="7498" spans="1:11" ht="15">
      <c r="A7498"/>
      <c r="B7498"/>
      <c r="C7498"/>
      <c r="D7498"/>
      <c r="E7498"/>
      <c r="F7498"/>
      <c r="G7498"/>
      <c r="H7498"/>
      <c r="I7498"/>
      <c r="J7498"/>
      <c r="K7498"/>
    </row>
    <row r="7499" spans="1:11" ht="15">
      <c r="A7499"/>
      <c r="B7499"/>
      <c r="C7499"/>
      <c r="D7499"/>
      <c r="E7499"/>
      <c r="F7499"/>
      <c r="G7499"/>
      <c r="H7499"/>
      <c r="I7499"/>
      <c r="J7499"/>
      <c r="K7499"/>
    </row>
    <row r="7500" spans="1:11" ht="15">
      <c r="A7500"/>
      <c r="B7500"/>
      <c r="C7500"/>
      <c r="D7500"/>
      <c r="E7500"/>
      <c r="F7500"/>
      <c r="G7500"/>
      <c r="H7500"/>
      <c r="I7500"/>
      <c r="J7500"/>
      <c r="K7500"/>
    </row>
    <row r="7501" spans="1:11" ht="15">
      <c r="A7501"/>
      <c r="B7501"/>
      <c r="C7501"/>
      <c r="D7501"/>
      <c r="E7501"/>
      <c r="F7501"/>
      <c r="G7501"/>
      <c r="H7501"/>
      <c r="I7501"/>
      <c r="J7501"/>
      <c r="K7501"/>
    </row>
    <row r="7502" spans="1:11" ht="15">
      <c r="A7502"/>
      <c r="B7502"/>
      <c r="C7502"/>
      <c r="D7502"/>
      <c r="E7502"/>
      <c r="F7502"/>
      <c r="G7502"/>
      <c r="H7502"/>
      <c r="I7502"/>
      <c r="J7502"/>
      <c r="K7502"/>
    </row>
    <row r="7503" spans="1:11" ht="15">
      <c r="A7503"/>
      <c r="B7503"/>
      <c r="C7503"/>
      <c r="D7503"/>
      <c r="E7503"/>
      <c r="F7503"/>
      <c r="G7503"/>
      <c r="H7503"/>
      <c r="I7503"/>
      <c r="J7503"/>
      <c r="K7503"/>
    </row>
    <row r="7504" spans="1:11" ht="15">
      <c r="A7504"/>
      <c r="B7504"/>
      <c r="C7504"/>
      <c r="D7504"/>
      <c r="E7504"/>
      <c r="F7504"/>
      <c r="G7504"/>
      <c r="H7504"/>
      <c r="I7504"/>
      <c r="J7504"/>
      <c r="K7504"/>
    </row>
    <row r="7505" spans="1:11" ht="15">
      <c r="A7505"/>
      <c r="B7505"/>
      <c r="C7505"/>
      <c r="D7505"/>
      <c r="E7505"/>
      <c r="F7505"/>
      <c r="G7505"/>
      <c r="H7505"/>
      <c r="I7505"/>
      <c r="J7505"/>
      <c r="K7505"/>
    </row>
    <row r="7506" spans="1:11" ht="15">
      <c r="A7506"/>
      <c r="B7506"/>
      <c r="C7506"/>
      <c r="D7506"/>
      <c r="E7506"/>
      <c r="F7506"/>
      <c r="G7506"/>
      <c r="H7506"/>
      <c r="I7506"/>
      <c r="J7506"/>
      <c r="K7506"/>
    </row>
    <row r="7507" spans="1:11" ht="15">
      <c r="A7507"/>
      <c r="B7507"/>
      <c r="C7507"/>
      <c r="D7507"/>
      <c r="E7507"/>
      <c r="F7507"/>
      <c r="G7507"/>
      <c r="H7507"/>
      <c r="I7507"/>
      <c r="J7507"/>
      <c r="K7507"/>
    </row>
    <row r="7508" spans="1:11" ht="15">
      <c r="A7508"/>
      <c r="B7508"/>
      <c r="C7508"/>
      <c r="D7508"/>
      <c r="E7508"/>
      <c r="F7508"/>
      <c r="G7508"/>
      <c r="H7508"/>
      <c r="I7508"/>
      <c r="J7508"/>
      <c r="K7508"/>
    </row>
    <row r="7509" spans="1:11" ht="15">
      <c r="A7509"/>
      <c r="B7509"/>
      <c r="C7509"/>
      <c r="D7509"/>
      <c r="E7509"/>
      <c r="F7509"/>
      <c r="G7509"/>
      <c r="H7509"/>
      <c r="I7509"/>
      <c r="J7509"/>
      <c r="K7509"/>
    </row>
    <row r="7510" spans="1:11" ht="15">
      <c r="A7510"/>
      <c r="B7510"/>
      <c r="C7510"/>
      <c r="D7510"/>
      <c r="E7510"/>
      <c r="F7510"/>
      <c r="G7510"/>
      <c r="H7510"/>
      <c r="I7510"/>
      <c r="J7510"/>
      <c r="K7510"/>
    </row>
    <row r="7511" spans="1:11" ht="15">
      <c r="A7511"/>
      <c r="B7511"/>
      <c r="C7511"/>
      <c r="D7511"/>
      <c r="E7511"/>
      <c r="F7511"/>
      <c r="G7511"/>
      <c r="H7511"/>
      <c r="I7511"/>
      <c r="J7511"/>
      <c r="K7511"/>
    </row>
    <row r="7512" spans="1:11" ht="15">
      <c r="A7512"/>
      <c r="B7512"/>
      <c r="C7512"/>
      <c r="D7512"/>
      <c r="E7512"/>
      <c r="F7512"/>
      <c r="G7512"/>
      <c r="H7512"/>
      <c r="I7512"/>
      <c r="J7512"/>
      <c r="K7512"/>
    </row>
    <row r="7513" spans="1:11" ht="15">
      <c r="A7513"/>
      <c r="B7513"/>
      <c r="C7513"/>
      <c r="D7513"/>
      <c r="E7513"/>
      <c r="F7513"/>
      <c r="G7513"/>
      <c r="H7513"/>
      <c r="I7513"/>
      <c r="J7513"/>
      <c r="K7513"/>
    </row>
    <row r="7514" spans="1:11" ht="15">
      <c r="A7514"/>
      <c r="B7514"/>
      <c r="C7514"/>
      <c r="D7514"/>
      <c r="E7514"/>
      <c r="F7514"/>
      <c r="G7514"/>
      <c r="H7514"/>
      <c r="I7514"/>
      <c r="J7514"/>
      <c r="K7514"/>
    </row>
    <row r="7515" spans="1:11" ht="15">
      <c r="A7515"/>
      <c r="B7515"/>
      <c r="C7515"/>
      <c r="D7515"/>
      <c r="E7515"/>
      <c r="F7515"/>
      <c r="G7515"/>
      <c r="H7515"/>
      <c r="I7515"/>
      <c r="J7515"/>
      <c r="K7515"/>
    </row>
    <row r="7516" spans="1:11" ht="15">
      <c r="A7516"/>
      <c r="B7516"/>
      <c r="C7516"/>
      <c r="D7516"/>
      <c r="E7516"/>
      <c r="F7516"/>
      <c r="G7516"/>
      <c r="H7516"/>
      <c r="I7516"/>
      <c r="J7516"/>
      <c r="K7516"/>
    </row>
    <row r="7517" spans="1:11" ht="15">
      <c r="A7517"/>
      <c r="B7517"/>
      <c r="C7517"/>
      <c r="D7517"/>
      <c r="E7517"/>
      <c r="F7517"/>
      <c r="G7517"/>
      <c r="H7517"/>
      <c r="I7517"/>
      <c r="J7517"/>
      <c r="K7517"/>
    </row>
    <row r="7518" spans="1:11" ht="15">
      <c r="A7518"/>
      <c r="B7518"/>
      <c r="C7518"/>
      <c r="D7518"/>
      <c r="E7518"/>
      <c r="F7518"/>
      <c r="G7518"/>
      <c r="H7518"/>
      <c r="I7518"/>
      <c r="J7518"/>
      <c r="K7518"/>
    </row>
    <row r="7519" spans="1:11" ht="15">
      <c r="A7519"/>
      <c r="B7519"/>
      <c r="C7519"/>
      <c r="D7519"/>
      <c r="E7519"/>
      <c r="F7519"/>
      <c r="G7519"/>
      <c r="H7519"/>
      <c r="I7519"/>
      <c r="J7519"/>
      <c r="K7519"/>
    </row>
    <row r="7520" spans="1:11" ht="15">
      <c r="A7520"/>
      <c r="B7520"/>
      <c r="C7520"/>
      <c r="D7520"/>
      <c r="E7520"/>
      <c r="F7520"/>
      <c r="G7520"/>
      <c r="H7520"/>
      <c r="I7520"/>
      <c r="J7520"/>
      <c r="K7520"/>
    </row>
    <row r="7521" spans="1:11" ht="15">
      <c r="A7521"/>
      <c r="B7521"/>
      <c r="C7521"/>
      <c r="D7521"/>
      <c r="E7521"/>
      <c r="F7521"/>
      <c r="G7521"/>
      <c r="H7521"/>
      <c r="I7521"/>
      <c r="J7521"/>
      <c r="K7521"/>
    </row>
    <row r="7522" spans="1:11" ht="15">
      <c r="A7522"/>
      <c r="B7522"/>
      <c r="C7522"/>
      <c r="D7522"/>
      <c r="E7522"/>
      <c r="F7522"/>
      <c r="G7522"/>
      <c r="H7522"/>
      <c r="I7522"/>
      <c r="J7522"/>
      <c r="K7522"/>
    </row>
    <row r="7523" spans="1:11" ht="15">
      <c r="A7523"/>
      <c r="B7523"/>
      <c r="C7523"/>
      <c r="D7523"/>
      <c r="E7523"/>
      <c r="F7523"/>
      <c r="G7523"/>
      <c r="H7523"/>
      <c r="I7523"/>
      <c r="J7523"/>
      <c r="K7523"/>
    </row>
    <row r="7524" spans="1:11" ht="15">
      <c r="A7524"/>
      <c r="B7524"/>
      <c r="C7524"/>
      <c r="D7524"/>
      <c r="E7524"/>
      <c r="F7524"/>
      <c r="G7524"/>
      <c r="H7524"/>
      <c r="I7524"/>
      <c r="J7524"/>
      <c r="K7524"/>
    </row>
    <row r="7525" spans="1:11" ht="15">
      <c r="A7525"/>
      <c r="B7525"/>
      <c r="C7525"/>
      <c r="D7525"/>
      <c r="E7525"/>
      <c r="F7525"/>
      <c r="G7525"/>
      <c r="H7525"/>
      <c r="I7525"/>
      <c r="J7525"/>
      <c r="K7525"/>
    </row>
    <row r="7526" spans="1:11" ht="15">
      <c r="A7526"/>
      <c r="B7526"/>
      <c r="C7526"/>
      <c r="D7526"/>
      <c r="E7526"/>
      <c r="F7526"/>
      <c r="G7526"/>
      <c r="H7526"/>
      <c r="I7526"/>
      <c r="J7526"/>
      <c r="K7526"/>
    </row>
    <row r="7527" spans="1:11" ht="15">
      <c r="A7527"/>
      <c r="B7527"/>
      <c r="C7527"/>
      <c r="D7527"/>
      <c r="E7527"/>
      <c r="F7527"/>
      <c r="G7527"/>
      <c r="H7527"/>
      <c r="I7527"/>
      <c r="J7527"/>
      <c r="K7527"/>
    </row>
    <row r="7528" spans="1:11" ht="15">
      <c r="A7528"/>
      <c r="B7528"/>
      <c r="C7528"/>
      <c r="D7528"/>
      <c r="E7528"/>
      <c r="F7528"/>
      <c r="G7528"/>
      <c r="H7528"/>
      <c r="I7528"/>
      <c r="J7528"/>
      <c r="K7528"/>
    </row>
    <row r="7529" spans="1:11" ht="15">
      <c r="A7529"/>
      <c r="B7529"/>
      <c r="C7529"/>
      <c r="D7529"/>
      <c r="E7529"/>
      <c r="F7529"/>
      <c r="G7529"/>
      <c r="H7529"/>
      <c r="I7529"/>
      <c r="J7529"/>
      <c r="K7529"/>
    </row>
    <row r="7530" spans="1:11" ht="15">
      <c r="A7530"/>
      <c r="B7530"/>
      <c r="C7530"/>
      <c r="D7530"/>
      <c r="E7530"/>
      <c r="F7530"/>
      <c r="G7530"/>
      <c r="H7530"/>
      <c r="I7530"/>
      <c r="J7530"/>
      <c r="K7530"/>
    </row>
    <row r="7531" spans="1:11" ht="15">
      <c r="A7531"/>
      <c r="B7531"/>
      <c r="C7531"/>
      <c r="D7531"/>
      <c r="E7531"/>
      <c r="F7531"/>
      <c r="G7531"/>
      <c r="H7531"/>
      <c r="I7531"/>
      <c r="J7531"/>
      <c r="K7531"/>
    </row>
    <row r="7532" spans="1:11" ht="15">
      <c r="A7532"/>
      <c r="B7532"/>
      <c r="C7532"/>
      <c r="D7532"/>
      <c r="E7532"/>
      <c r="F7532"/>
      <c r="G7532"/>
      <c r="H7532"/>
      <c r="I7532"/>
      <c r="J7532"/>
      <c r="K7532"/>
    </row>
    <row r="7533" spans="1:11" ht="15">
      <c r="A7533"/>
      <c r="B7533"/>
      <c r="C7533"/>
      <c r="D7533"/>
      <c r="E7533"/>
      <c r="F7533"/>
      <c r="G7533"/>
      <c r="H7533"/>
      <c r="I7533"/>
      <c r="J7533"/>
      <c r="K7533"/>
    </row>
    <row r="7534" spans="1:11" ht="15">
      <c r="A7534"/>
      <c r="B7534"/>
      <c r="C7534"/>
      <c r="D7534"/>
      <c r="E7534"/>
      <c r="F7534"/>
      <c r="G7534"/>
      <c r="H7534"/>
      <c r="I7534"/>
      <c r="J7534"/>
      <c r="K7534"/>
    </row>
    <row r="7535" spans="1:11" ht="15">
      <c r="A7535"/>
      <c r="B7535"/>
      <c r="C7535"/>
      <c r="D7535"/>
      <c r="E7535"/>
      <c r="F7535"/>
      <c r="G7535"/>
      <c r="H7535"/>
      <c r="I7535"/>
      <c r="J7535"/>
      <c r="K7535"/>
    </row>
    <row r="7536" spans="1:11" ht="15">
      <c r="A7536"/>
      <c r="B7536"/>
      <c r="C7536"/>
      <c r="D7536"/>
      <c r="E7536"/>
      <c r="F7536"/>
      <c r="G7536"/>
      <c r="H7536"/>
      <c r="I7536"/>
      <c r="J7536"/>
      <c r="K7536"/>
    </row>
    <row r="7537" spans="1:11" ht="15">
      <c r="A7537"/>
      <c r="B7537"/>
      <c r="C7537"/>
      <c r="D7537"/>
      <c r="E7537"/>
      <c r="F7537"/>
      <c r="G7537"/>
      <c r="H7537"/>
      <c r="I7537"/>
      <c r="J7537"/>
      <c r="K7537"/>
    </row>
    <row r="7538" spans="1:11" ht="15">
      <c r="A7538"/>
      <c r="B7538"/>
      <c r="C7538"/>
      <c r="D7538"/>
      <c r="E7538"/>
      <c r="F7538"/>
      <c r="G7538"/>
      <c r="H7538"/>
      <c r="I7538"/>
      <c r="J7538"/>
      <c r="K7538"/>
    </row>
    <row r="7539" spans="1:11" ht="15">
      <c r="A7539"/>
      <c r="B7539"/>
      <c r="C7539"/>
      <c r="D7539"/>
      <c r="E7539"/>
      <c r="F7539"/>
      <c r="G7539"/>
      <c r="H7539"/>
      <c r="I7539"/>
      <c r="J7539"/>
      <c r="K7539"/>
    </row>
    <row r="7540" spans="1:11" ht="15">
      <c r="A7540"/>
      <c r="B7540"/>
      <c r="C7540"/>
      <c r="D7540"/>
      <c r="E7540"/>
      <c r="F7540"/>
      <c r="G7540"/>
      <c r="H7540"/>
      <c r="I7540"/>
      <c r="J7540"/>
      <c r="K7540"/>
    </row>
    <row r="7541" spans="1:11" ht="15">
      <c r="A7541"/>
      <c r="B7541"/>
      <c r="C7541"/>
      <c r="D7541"/>
      <c r="E7541"/>
      <c r="F7541"/>
      <c r="G7541"/>
      <c r="H7541"/>
      <c r="I7541"/>
      <c r="J7541"/>
      <c r="K7541"/>
    </row>
    <row r="7542" spans="1:11" ht="15">
      <c r="A7542"/>
      <c r="B7542"/>
      <c r="C7542"/>
      <c r="D7542"/>
      <c r="E7542"/>
      <c r="F7542"/>
      <c r="G7542"/>
      <c r="H7542"/>
      <c r="I7542"/>
      <c r="J7542"/>
      <c r="K7542"/>
    </row>
    <row r="7543" spans="1:11" ht="15">
      <c r="A7543"/>
      <c r="B7543"/>
      <c r="C7543"/>
      <c r="D7543"/>
      <c r="E7543"/>
      <c r="F7543"/>
      <c r="G7543"/>
      <c r="H7543"/>
      <c r="I7543"/>
      <c r="J7543"/>
      <c r="K7543"/>
    </row>
    <row r="7544" spans="1:11" ht="15">
      <c r="A7544"/>
      <c r="B7544"/>
      <c r="C7544"/>
      <c r="D7544"/>
      <c r="E7544"/>
      <c r="F7544"/>
      <c r="G7544"/>
      <c r="H7544"/>
      <c r="I7544"/>
      <c r="J7544"/>
      <c r="K7544"/>
    </row>
    <row r="7545" spans="1:11" ht="15">
      <c r="A7545"/>
      <c r="B7545"/>
      <c r="C7545"/>
      <c r="D7545"/>
      <c r="E7545"/>
      <c r="F7545"/>
      <c r="G7545"/>
      <c r="H7545"/>
      <c r="I7545"/>
      <c r="J7545"/>
      <c r="K7545"/>
    </row>
    <row r="7546" spans="1:11" ht="15">
      <c r="A7546"/>
      <c r="B7546"/>
      <c r="C7546"/>
      <c r="D7546"/>
      <c r="E7546"/>
      <c r="F7546"/>
      <c r="G7546"/>
      <c r="H7546"/>
      <c r="I7546"/>
      <c r="J7546"/>
      <c r="K7546"/>
    </row>
    <row r="7547" spans="1:11" ht="15">
      <c r="A7547"/>
      <c r="B7547"/>
      <c r="C7547"/>
      <c r="D7547"/>
      <c r="E7547"/>
      <c r="F7547"/>
      <c r="G7547"/>
      <c r="H7547"/>
      <c r="I7547"/>
      <c r="J7547"/>
      <c r="K7547"/>
    </row>
    <row r="7548" spans="1:11" ht="15">
      <c r="A7548"/>
      <c r="B7548"/>
      <c r="C7548"/>
      <c r="D7548"/>
      <c r="E7548"/>
      <c r="F7548"/>
      <c r="G7548"/>
      <c r="H7548"/>
      <c r="I7548"/>
      <c r="J7548"/>
      <c r="K7548"/>
    </row>
    <row r="7549" spans="1:11" ht="15">
      <c r="A7549"/>
      <c r="B7549"/>
      <c r="C7549"/>
      <c r="D7549"/>
      <c r="E7549"/>
      <c r="F7549"/>
      <c r="G7549"/>
      <c r="H7549"/>
      <c r="I7549"/>
      <c r="J7549"/>
      <c r="K7549"/>
    </row>
    <row r="7550" spans="1:11" ht="15">
      <c r="A7550"/>
      <c r="B7550"/>
      <c r="C7550"/>
      <c r="D7550"/>
      <c r="E7550"/>
      <c r="F7550"/>
      <c r="G7550"/>
      <c r="H7550"/>
      <c r="I7550"/>
      <c r="J7550"/>
      <c r="K7550"/>
    </row>
    <row r="7551" spans="1:11" ht="15">
      <c r="A7551"/>
      <c r="B7551"/>
      <c r="C7551"/>
      <c r="D7551"/>
      <c r="E7551"/>
      <c r="F7551"/>
      <c r="G7551"/>
      <c r="H7551"/>
      <c r="I7551"/>
      <c r="J7551"/>
      <c r="K7551"/>
    </row>
    <row r="7552" spans="1:11" ht="15">
      <c r="A7552"/>
      <c r="B7552"/>
      <c r="C7552"/>
      <c r="D7552"/>
      <c r="E7552"/>
      <c r="F7552"/>
      <c r="G7552"/>
      <c r="H7552"/>
      <c r="I7552"/>
      <c r="J7552"/>
      <c r="K7552"/>
    </row>
    <row r="7553" spans="1:11" ht="15">
      <c r="A7553"/>
      <c r="B7553"/>
      <c r="C7553"/>
      <c r="D7553"/>
      <c r="E7553"/>
      <c r="F7553"/>
      <c r="G7553"/>
      <c r="H7553"/>
      <c r="I7553"/>
      <c r="J7553"/>
      <c r="K7553"/>
    </row>
    <row r="7554" spans="1:11" ht="15">
      <c r="A7554"/>
      <c r="B7554"/>
      <c r="C7554"/>
      <c r="D7554"/>
      <c r="E7554"/>
      <c r="F7554"/>
      <c r="G7554"/>
      <c r="H7554"/>
      <c r="I7554"/>
      <c r="J7554"/>
      <c r="K7554"/>
    </row>
    <row r="7555" spans="1:11" ht="15">
      <c r="A7555"/>
      <c r="B7555"/>
      <c r="C7555"/>
      <c r="D7555"/>
      <c r="E7555"/>
      <c r="F7555"/>
      <c r="G7555"/>
      <c r="H7555"/>
      <c r="I7555"/>
      <c r="J7555"/>
      <c r="K7555"/>
    </row>
    <row r="7556" spans="1:11" ht="15">
      <c r="A7556"/>
      <c r="B7556"/>
      <c r="C7556"/>
      <c r="D7556"/>
      <c r="E7556"/>
      <c r="F7556"/>
      <c r="G7556"/>
      <c r="H7556"/>
      <c r="I7556"/>
      <c r="J7556"/>
      <c r="K7556"/>
    </row>
    <row r="7557" spans="1:11" ht="15">
      <c r="A7557"/>
      <c r="B7557"/>
      <c r="C7557"/>
      <c r="D7557"/>
      <c r="E7557"/>
      <c r="F7557"/>
      <c r="G7557"/>
      <c r="H7557"/>
      <c r="I7557"/>
      <c r="J7557"/>
      <c r="K7557"/>
    </row>
    <row r="7558" spans="1:11" ht="15">
      <c r="A7558"/>
      <c r="B7558"/>
      <c r="C7558"/>
      <c r="D7558"/>
      <c r="E7558"/>
      <c r="F7558"/>
      <c r="G7558"/>
      <c r="H7558"/>
      <c r="I7558"/>
      <c r="J7558"/>
      <c r="K7558"/>
    </row>
    <row r="7559" spans="1:11" ht="15">
      <c r="A7559"/>
      <c r="B7559"/>
      <c r="C7559"/>
      <c r="D7559"/>
      <c r="E7559"/>
      <c r="F7559"/>
      <c r="G7559"/>
      <c r="H7559"/>
      <c r="I7559"/>
      <c r="J7559"/>
      <c r="K7559"/>
    </row>
    <row r="7560" spans="1:11" ht="15">
      <c r="A7560"/>
      <c r="B7560"/>
      <c r="C7560"/>
      <c r="D7560"/>
      <c r="E7560"/>
      <c r="F7560"/>
      <c r="G7560"/>
      <c r="H7560"/>
      <c r="I7560"/>
      <c r="J7560"/>
      <c r="K7560"/>
    </row>
    <row r="7561" spans="1:11" ht="15">
      <c r="A7561"/>
      <c r="B7561"/>
      <c r="C7561"/>
      <c r="D7561"/>
      <c r="E7561"/>
      <c r="F7561"/>
      <c r="G7561"/>
      <c r="H7561"/>
      <c r="I7561"/>
      <c r="J7561"/>
      <c r="K7561"/>
    </row>
    <row r="7562" spans="1:11" ht="15">
      <c r="A7562"/>
      <c r="B7562"/>
      <c r="C7562"/>
      <c r="D7562"/>
      <c r="E7562"/>
      <c r="F7562"/>
      <c r="G7562"/>
      <c r="H7562"/>
      <c r="I7562"/>
      <c r="J7562"/>
      <c r="K7562"/>
    </row>
    <row r="7563" spans="1:11" ht="15">
      <c r="A7563"/>
      <c r="B7563"/>
      <c r="C7563"/>
      <c r="D7563"/>
      <c r="E7563"/>
      <c r="F7563"/>
      <c r="G7563"/>
      <c r="H7563"/>
      <c r="I7563"/>
      <c r="J7563"/>
      <c r="K7563"/>
    </row>
    <row r="7564" spans="1:11" ht="15">
      <c r="A7564"/>
      <c r="B7564"/>
      <c r="C7564"/>
      <c r="D7564"/>
      <c r="E7564"/>
      <c r="F7564"/>
      <c r="G7564"/>
      <c r="H7564"/>
      <c r="I7564"/>
      <c r="J7564"/>
      <c r="K7564"/>
    </row>
    <row r="7565" spans="1:11" ht="15">
      <c r="A7565"/>
      <c r="B7565"/>
      <c r="C7565"/>
      <c r="D7565"/>
      <c r="E7565"/>
      <c r="F7565"/>
      <c r="G7565"/>
      <c r="H7565"/>
      <c r="I7565"/>
      <c r="J7565"/>
      <c r="K7565"/>
    </row>
    <row r="7566" spans="1:11" ht="15">
      <c r="A7566"/>
      <c r="B7566"/>
      <c r="C7566"/>
      <c r="D7566"/>
      <c r="E7566"/>
      <c r="F7566"/>
      <c r="G7566"/>
      <c r="H7566"/>
      <c r="I7566"/>
      <c r="J7566"/>
      <c r="K7566"/>
    </row>
    <row r="7567" spans="1:11" ht="15">
      <c r="A7567"/>
      <c r="B7567"/>
      <c r="C7567"/>
      <c r="D7567"/>
      <c r="E7567"/>
      <c r="F7567"/>
      <c r="G7567"/>
      <c r="H7567"/>
      <c r="I7567"/>
      <c r="J7567"/>
      <c r="K7567"/>
    </row>
    <row r="7568" spans="1:11" ht="15">
      <c r="A7568"/>
      <c r="B7568"/>
      <c r="C7568"/>
      <c r="D7568"/>
      <c r="E7568"/>
      <c r="F7568"/>
      <c r="G7568"/>
      <c r="H7568"/>
      <c r="I7568"/>
      <c r="J7568"/>
      <c r="K7568"/>
    </row>
    <row r="7569" spans="1:11" ht="15">
      <c r="A7569"/>
      <c r="B7569"/>
      <c r="C7569"/>
      <c r="D7569"/>
      <c r="E7569"/>
      <c r="F7569"/>
      <c r="G7569"/>
      <c r="H7569"/>
      <c r="I7569"/>
      <c r="J7569"/>
      <c r="K7569"/>
    </row>
    <row r="7570" spans="1:11" ht="15">
      <c r="A7570"/>
      <c r="B7570"/>
      <c r="C7570"/>
      <c r="D7570"/>
      <c r="E7570"/>
      <c r="F7570"/>
      <c r="G7570"/>
      <c r="H7570"/>
      <c r="I7570"/>
      <c r="J7570"/>
      <c r="K7570"/>
    </row>
    <row r="7571" spans="1:11" ht="15">
      <c r="A7571"/>
      <c r="B7571"/>
      <c r="C7571"/>
      <c r="D7571"/>
      <c r="E7571"/>
      <c r="F7571"/>
      <c r="G7571"/>
      <c r="H7571"/>
      <c r="I7571"/>
      <c r="J7571"/>
      <c r="K7571"/>
    </row>
    <row r="7572" spans="1:11" ht="15">
      <c r="A7572"/>
      <c r="B7572"/>
      <c r="C7572"/>
      <c r="D7572"/>
      <c r="E7572"/>
      <c r="F7572"/>
      <c r="G7572"/>
      <c r="H7572"/>
      <c r="I7572"/>
      <c r="J7572"/>
      <c r="K7572"/>
    </row>
    <row r="7573" spans="1:11" ht="15">
      <c r="A7573"/>
      <c r="B7573"/>
      <c r="C7573"/>
      <c r="D7573"/>
      <c r="E7573"/>
      <c r="F7573"/>
      <c r="G7573"/>
      <c r="H7573"/>
      <c r="I7573"/>
      <c r="J7573"/>
      <c r="K7573"/>
    </row>
    <row r="7574" spans="1:11" ht="15">
      <c r="A7574"/>
      <c r="B7574"/>
      <c r="C7574"/>
      <c r="D7574"/>
      <c r="E7574"/>
      <c r="F7574"/>
      <c r="G7574"/>
      <c r="H7574"/>
      <c r="I7574"/>
      <c r="J7574"/>
      <c r="K7574"/>
    </row>
    <row r="7575" spans="1:11" ht="15">
      <c r="A7575"/>
      <c r="B7575"/>
      <c r="C7575"/>
      <c r="D7575"/>
      <c r="E7575"/>
      <c r="F7575"/>
      <c r="G7575"/>
      <c r="H7575"/>
      <c r="I7575"/>
      <c r="J7575"/>
      <c r="K7575"/>
    </row>
    <row r="7576" spans="1:11" ht="15">
      <c r="A7576"/>
      <c r="B7576"/>
      <c r="C7576"/>
      <c r="D7576"/>
      <c r="E7576"/>
      <c r="F7576"/>
      <c r="G7576"/>
      <c r="H7576"/>
      <c r="I7576"/>
      <c r="J7576"/>
      <c r="K7576"/>
    </row>
    <row r="7577" spans="1:11" ht="15">
      <c r="A7577"/>
      <c r="B7577"/>
      <c r="C7577"/>
      <c r="D7577"/>
      <c r="E7577"/>
      <c r="F7577"/>
      <c r="G7577"/>
      <c r="H7577"/>
      <c r="I7577"/>
      <c r="J7577"/>
      <c r="K7577"/>
    </row>
    <row r="7578" spans="1:11" ht="15">
      <c r="A7578"/>
      <c r="B7578"/>
      <c r="C7578"/>
      <c r="D7578"/>
      <c r="E7578"/>
      <c r="F7578"/>
      <c r="G7578"/>
      <c r="H7578"/>
      <c r="I7578"/>
      <c r="J7578"/>
      <c r="K7578"/>
    </row>
    <row r="7579" spans="1:11" ht="15">
      <c r="A7579"/>
      <c r="B7579"/>
      <c r="C7579"/>
      <c r="D7579"/>
      <c r="E7579"/>
      <c r="F7579"/>
      <c r="G7579"/>
      <c r="H7579"/>
      <c r="I7579"/>
      <c r="J7579"/>
      <c r="K7579"/>
    </row>
    <row r="7580" spans="1:11" ht="15">
      <c r="A7580"/>
      <c r="B7580"/>
      <c r="C7580"/>
      <c r="D7580"/>
      <c r="E7580"/>
      <c r="F7580"/>
      <c r="G7580"/>
      <c r="H7580"/>
      <c r="I7580"/>
      <c r="J7580"/>
      <c r="K7580"/>
    </row>
    <row r="7581" spans="1:11" ht="15">
      <c r="A7581"/>
      <c r="B7581"/>
      <c r="C7581"/>
      <c r="D7581"/>
      <c r="E7581"/>
      <c r="F7581"/>
      <c r="G7581"/>
      <c r="H7581"/>
      <c r="I7581"/>
      <c r="J7581"/>
      <c r="K7581"/>
    </row>
    <row r="7582" spans="1:11" ht="15">
      <c r="A7582"/>
      <c r="B7582"/>
      <c r="C7582"/>
      <c r="D7582"/>
      <c r="E7582"/>
      <c r="F7582"/>
      <c r="G7582"/>
      <c r="H7582"/>
      <c r="I7582"/>
      <c r="J7582"/>
      <c r="K7582"/>
    </row>
    <row r="7583" spans="1:11" ht="15">
      <c r="A7583"/>
      <c r="B7583"/>
      <c r="C7583"/>
      <c r="D7583"/>
      <c r="E7583"/>
      <c r="F7583"/>
      <c r="G7583"/>
      <c r="H7583"/>
      <c r="I7583"/>
      <c r="J7583"/>
      <c r="K7583"/>
    </row>
    <row r="7584" spans="1:11" ht="15">
      <c r="A7584"/>
      <c r="B7584"/>
      <c r="C7584"/>
      <c r="D7584"/>
      <c r="E7584"/>
      <c r="F7584"/>
      <c r="G7584"/>
      <c r="H7584"/>
      <c r="I7584"/>
      <c r="J7584"/>
      <c r="K7584"/>
    </row>
    <row r="7585" spans="1:11" ht="15">
      <c r="A7585"/>
      <c r="B7585"/>
      <c r="C7585"/>
      <c r="D7585"/>
      <c r="E7585"/>
      <c r="F7585"/>
      <c r="G7585"/>
      <c r="H7585"/>
      <c r="I7585"/>
      <c r="J7585"/>
      <c r="K7585"/>
    </row>
    <row r="7586" spans="1:11" ht="15">
      <c r="A7586"/>
      <c r="B7586"/>
      <c r="C7586"/>
      <c r="D7586"/>
      <c r="E7586"/>
      <c r="F7586"/>
      <c r="G7586"/>
      <c r="H7586"/>
      <c r="I7586"/>
      <c r="J7586"/>
      <c r="K7586"/>
    </row>
    <row r="7587" spans="1:11" ht="15">
      <c r="A7587"/>
      <c r="B7587"/>
      <c r="C7587"/>
      <c r="D7587"/>
      <c r="E7587"/>
      <c r="F7587"/>
      <c r="G7587"/>
      <c r="H7587"/>
      <c r="I7587"/>
      <c r="J7587"/>
      <c r="K7587"/>
    </row>
    <row r="7588" spans="1:11" ht="15">
      <c r="A7588"/>
      <c r="B7588"/>
      <c r="C7588"/>
      <c r="D7588"/>
      <c r="E7588"/>
      <c r="F7588"/>
      <c r="G7588"/>
      <c r="H7588"/>
      <c r="I7588"/>
      <c r="J7588"/>
      <c r="K7588"/>
    </row>
    <row r="7589" spans="1:11" ht="15">
      <c r="A7589"/>
      <c r="B7589"/>
      <c r="C7589"/>
      <c r="D7589"/>
      <c r="E7589"/>
      <c r="F7589"/>
      <c r="G7589"/>
      <c r="H7589"/>
      <c r="I7589"/>
      <c r="J7589"/>
      <c r="K7589"/>
    </row>
    <row r="7590" spans="1:11" ht="15">
      <c r="A7590"/>
      <c r="B7590"/>
      <c r="C7590"/>
      <c r="D7590"/>
      <c r="E7590"/>
      <c r="F7590"/>
      <c r="G7590"/>
      <c r="H7590"/>
      <c r="I7590"/>
      <c r="J7590"/>
      <c r="K7590"/>
    </row>
    <row r="7591" spans="1:11" ht="15">
      <c r="A7591"/>
      <c r="B7591"/>
      <c r="C7591"/>
      <c r="D7591"/>
      <c r="E7591"/>
      <c r="F7591"/>
      <c r="G7591"/>
      <c r="H7591"/>
      <c r="I7591"/>
      <c r="J7591"/>
      <c r="K7591"/>
    </row>
    <row r="7592" spans="1:11" ht="15">
      <c r="A7592"/>
      <c r="B7592"/>
      <c r="C7592"/>
      <c r="D7592"/>
      <c r="E7592"/>
      <c r="F7592"/>
      <c r="G7592"/>
      <c r="H7592"/>
      <c r="I7592"/>
      <c r="J7592"/>
      <c r="K7592"/>
    </row>
    <row r="7593" spans="1:11" ht="15">
      <c r="A7593"/>
      <c r="B7593"/>
      <c r="C7593"/>
      <c r="D7593"/>
      <c r="E7593"/>
      <c r="F7593"/>
      <c r="G7593"/>
      <c r="H7593"/>
      <c r="I7593"/>
      <c r="J7593"/>
      <c r="K7593"/>
    </row>
    <row r="7594" spans="1:11" ht="15">
      <c r="A7594"/>
      <c r="B7594"/>
      <c r="C7594"/>
      <c r="D7594"/>
      <c r="E7594"/>
      <c r="F7594"/>
      <c r="G7594"/>
      <c r="H7594"/>
      <c r="I7594"/>
      <c r="J7594"/>
      <c r="K7594"/>
    </row>
    <row r="7595" spans="1:11" ht="15">
      <c r="A7595"/>
      <c r="B7595"/>
      <c r="C7595"/>
      <c r="D7595"/>
      <c r="E7595"/>
      <c r="F7595"/>
      <c r="G7595"/>
      <c r="H7595"/>
      <c r="I7595"/>
      <c r="J7595"/>
      <c r="K7595"/>
    </row>
    <row r="7596" spans="1:11" ht="15">
      <c r="A7596"/>
      <c r="B7596"/>
      <c r="C7596"/>
      <c r="D7596"/>
      <c r="E7596"/>
      <c r="F7596"/>
      <c r="G7596"/>
      <c r="H7596"/>
      <c r="I7596"/>
      <c r="J7596"/>
      <c r="K7596"/>
    </row>
    <row r="7597" spans="1:11" ht="15">
      <c r="A7597"/>
      <c r="B7597"/>
      <c r="C7597"/>
      <c r="D7597"/>
      <c r="E7597"/>
      <c r="F7597"/>
      <c r="G7597"/>
      <c r="H7597"/>
      <c r="I7597"/>
      <c r="J7597"/>
      <c r="K7597"/>
    </row>
    <row r="7598" spans="1:11" ht="15">
      <c r="A7598"/>
      <c r="B7598"/>
      <c r="C7598"/>
      <c r="D7598"/>
      <c r="E7598"/>
      <c r="F7598"/>
      <c r="G7598"/>
      <c r="H7598"/>
      <c r="I7598"/>
      <c r="J7598"/>
      <c r="K7598"/>
    </row>
    <row r="7599" spans="1:11" ht="15">
      <c r="A7599"/>
      <c r="B7599"/>
      <c r="C7599"/>
      <c r="D7599"/>
      <c r="E7599"/>
      <c r="F7599"/>
      <c r="G7599"/>
      <c r="H7599"/>
      <c r="I7599"/>
      <c r="J7599"/>
      <c r="K7599"/>
    </row>
    <row r="7600" spans="1:11" ht="15">
      <c r="A7600"/>
      <c r="B7600"/>
      <c r="C7600"/>
      <c r="D7600"/>
      <c r="E7600"/>
      <c r="F7600"/>
      <c r="G7600"/>
      <c r="H7600"/>
      <c r="I7600"/>
      <c r="J7600"/>
      <c r="K7600"/>
    </row>
    <row r="7601" spans="1:11" ht="15">
      <c r="A7601"/>
      <c r="B7601"/>
      <c r="C7601"/>
      <c r="D7601"/>
      <c r="E7601"/>
      <c r="F7601"/>
      <c r="G7601"/>
      <c r="H7601"/>
      <c r="I7601"/>
      <c r="J7601"/>
      <c r="K7601"/>
    </row>
    <row r="7602" spans="1:11" ht="15">
      <c r="A7602"/>
      <c r="B7602"/>
      <c r="C7602"/>
      <c r="D7602"/>
      <c r="E7602"/>
      <c r="F7602"/>
      <c r="G7602"/>
      <c r="H7602"/>
      <c r="I7602"/>
      <c r="J7602"/>
      <c r="K7602"/>
    </row>
    <row r="7603" spans="1:11" ht="15">
      <c r="A7603"/>
      <c r="B7603"/>
      <c r="C7603"/>
      <c r="D7603"/>
      <c r="E7603"/>
      <c r="F7603"/>
      <c r="G7603"/>
      <c r="H7603"/>
      <c r="I7603"/>
      <c r="J7603"/>
      <c r="K7603"/>
    </row>
    <row r="7604" spans="1:11" ht="15">
      <c r="A7604"/>
      <c r="B7604"/>
      <c r="C7604"/>
      <c r="D7604"/>
      <c r="E7604"/>
      <c r="F7604"/>
      <c r="G7604"/>
      <c r="H7604"/>
      <c r="I7604"/>
      <c r="J7604"/>
      <c r="K7604"/>
    </row>
    <row r="7605" spans="1:11" ht="15">
      <c r="A7605"/>
      <c r="B7605"/>
      <c r="C7605"/>
      <c r="D7605"/>
      <c r="E7605"/>
      <c r="F7605"/>
      <c r="G7605"/>
      <c r="H7605"/>
      <c r="I7605"/>
      <c r="J7605"/>
      <c r="K7605"/>
    </row>
    <row r="7606" spans="1:11" ht="15">
      <c r="A7606"/>
      <c r="B7606"/>
      <c r="C7606"/>
      <c r="D7606"/>
      <c r="E7606"/>
      <c r="F7606"/>
      <c r="G7606"/>
      <c r="H7606"/>
      <c r="I7606"/>
      <c r="J7606"/>
      <c r="K7606"/>
    </row>
    <row r="7607" spans="1:11" ht="15">
      <c r="A7607"/>
      <c r="B7607"/>
      <c r="C7607"/>
      <c r="D7607"/>
      <c r="E7607"/>
      <c r="F7607"/>
      <c r="G7607"/>
      <c r="H7607"/>
      <c r="I7607"/>
      <c r="J7607"/>
      <c r="K7607"/>
    </row>
    <row r="7608" spans="1:11" ht="15">
      <c r="A7608"/>
      <c r="B7608"/>
      <c r="C7608"/>
      <c r="D7608"/>
      <c r="E7608"/>
      <c r="F7608"/>
      <c r="G7608"/>
      <c r="H7608"/>
      <c r="I7608"/>
      <c r="J7608"/>
      <c r="K7608"/>
    </row>
    <row r="7609" spans="1:11" ht="15">
      <c r="A7609"/>
      <c r="B7609"/>
      <c r="C7609"/>
      <c r="D7609"/>
      <c r="E7609"/>
      <c r="F7609"/>
      <c r="G7609"/>
      <c r="H7609"/>
      <c r="I7609"/>
      <c r="J7609"/>
      <c r="K7609"/>
    </row>
    <row r="7610" spans="1:11" ht="15">
      <c r="A7610"/>
      <c r="B7610"/>
      <c r="C7610"/>
      <c r="D7610"/>
      <c r="E7610"/>
      <c r="F7610"/>
      <c r="G7610"/>
      <c r="H7610"/>
      <c r="I7610"/>
      <c r="J7610"/>
      <c r="K7610"/>
    </row>
    <row r="7611" spans="1:11" ht="15">
      <c r="A7611"/>
      <c r="B7611"/>
      <c r="C7611"/>
      <c r="D7611"/>
      <c r="E7611"/>
      <c r="F7611"/>
      <c r="G7611"/>
      <c r="H7611"/>
      <c r="I7611"/>
      <c r="J7611"/>
      <c r="K7611"/>
    </row>
    <row r="7612" spans="1:11" ht="15">
      <c r="A7612"/>
      <c r="B7612"/>
      <c r="C7612"/>
      <c r="D7612"/>
      <c r="E7612"/>
      <c r="F7612"/>
      <c r="G7612"/>
      <c r="H7612"/>
      <c r="I7612"/>
      <c r="J7612"/>
      <c r="K7612"/>
    </row>
    <row r="7613" spans="1:11" ht="15">
      <c r="A7613"/>
      <c r="B7613"/>
      <c r="C7613"/>
      <c r="D7613"/>
      <c r="E7613"/>
      <c r="F7613"/>
      <c r="G7613"/>
      <c r="H7613"/>
      <c r="I7613"/>
      <c r="J7613"/>
      <c r="K7613"/>
    </row>
    <row r="7614" spans="1:11" ht="15">
      <c r="A7614"/>
      <c r="B7614"/>
      <c r="C7614"/>
      <c r="D7614"/>
      <c r="E7614"/>
      <c r="F7614"/>
      <c r="G7614"/>
      <c r="H7614"/>
      <c r="I7614"/>
      <c r="J7614"/>
      <c r="K7614"/>
    </row>
    <row r="7615" spans="1:11" ht="15">
      <c r="A7615"/>
      <c r="B7615"/>
      <c r="C7615"/>
      <c r="D7615"/>
      <c r="E7615"/>
      <c r="F7615"/>
      <c r="G7615"/>
      <c r="H7615"/>
      <c r="I7615"/>
      <c r="J7615"/>
      <c r="K7615"/>
    </row>
    <row r="7616" spans="1:11" ht="15">
      <c r="A7616"/>
      <c r="B7616"/>
      <c r="C7616"/>
      <c r="D7616"/>
      <c r="E7616"/>
      <c r="F7616"/>
      <c r="G7616"/>
      <c r="H7616"/>
      <c r="I7616"/>
      <c r="J7616"/>
      <c r="K7616"/>
    </row>
    <row r="7617" spans="1:11" ht="15">
      <c r="A7617"/>
      <c r="B7617"/>
      <c r="C7617"/>
      <c r="D7617"/>
      <c r="E7617"/>
      <c r="F7617"/>
      <c r="G7617"/>
      <c r="H7617"/>
      <c r="I7617"/>
      <c r="J7617"/>
      <c r="K7617"/>
    </row>
    <row r="7618" spans="1:11" ht="15">
      <c r="A7618"/>
      <c r="B7618"/>
      <c r="C7618"/>
      <c r="D7618"/>
      <c r="E7618"/>
      <c r="F7618"/>
      <c r="G7618"/>
      <c r="H7618"/>
      <c r="I7618"/>
      <c r="J7618"/>
      <c r="K7618"/>
    </row>
    <row r="7619" spans="1:11" ht="15">
      <c r="A7619"/>
      <c r="B7619"/>
      <c r="C7619"/>
      <c r="D7619"/>
      <c r="E7619"/>
      <c r="F7619"/>
      <c r="G7619"/>
      <c r="H7619"/>
      <c r="I7619"/>
      <c r="J7619"/>
      <c r="K7619"/>
    </row>
    <row r="7620" spans="1:11" ht="15">
      <c r="A7620"/>
      <c r="B7620"/>
      <c r="C7620"/>
      <c r="D7620"/>
      <c r="E7620"/>
      <c r="F7620"/>
      <c r="G7620"/>
      <c r="H7620"/>
      <c r="I7620"/>
      <c r="J7620"/>
      <c r="K7620"/>
    </row>
    <row r="7621" spans="1:11" ht="15">
      <c r="A7621"/>
      <c r="B7621"/>
      <c r="C7621"/>
      <c r="D7621"/>
      <c r="E7621"/>
      <c r="F7621"/>
      <c r="G7621"/>
      <c r="H7621"/>
      <c r="I7621"/>
      <c r="J7621"/>
      <c r="K7621"/>
    </row>
    <row r="7622" spans="1:11" ht="15">
      <c r="A7622"/>
      <c r="B7622"/>
      <c r="C7622"/>
      <c r="D7622"/>
      <c r="E7622"/>
      <c r="F7622"/>
      <c r="G7622"/>
      <c r="H7622"/>
      <c r="I7622"/>
      <c r="J7622"/>
      <c r="K7622"/>
    </row>
    <row r="7623" spans="1:11" ht="15">
      <c r="A7623"/>
      <c r="B7623"/>
      <c r="C7623"/>
      <c r="D7623"/>
      <c r="E7623"/>
      <c r="F7623"/>
      <c r="G7623"/>
      <c r="H7623"/>
      <c r="I7623"/>
      <c r="J7623"/>
      <c r="K7623"/>
    </row>
    <row r="7624" spans="1:11" ht="15">
      <c r="A7624"/>
      <c r="B7624"/>
      <c r="C7624"/>
      <c r="D7624"/>
      <c r="E7624"/>
      <c r="F7624"/>
      <c r="G7624"/>
      <c r="H7624"/>
      <c r="I7624"/>
      <c r="J7624"/>
      <c r="K7624"/>
    </row>
    <row r="7625" spans="1:11" ht="15">
      <c r="A7625"/>
      <c r="B7625"/>
      <c r="C7625"/>
      <c r="D7625"/>
      <c r="E7625"/>
      <c r="F7625"/>
      <c r="G7625"/>
      <c r="H7625"/>
      <c r="I7625"/>
      <c r="J7625"/>
      <c r="K7625"/>
    </row>
    <row r="7626" spans="1:11" ht="15">
      <c r="A7626"/>
      <c r="B7626"/>
      <c r="C7626"/>
      <c r="D7626"/>
      <c r="E7626"/>
      <c r="F7626"/>
      <c r="G7626"/>
      <c r="H7626"/>
      <c r="I7626"/>
      <c r="J7626"/>
      <c r="K7626"/>
    </row>
    <row r="7627" spans="1:11" ht="15">
      <c r="A7627"/>
      <c r="B7627"/>
      <c r="C7627"/>
      <c r="D7627"/>
      <c r="E7627"/>
      <c r="F7627"/>
      <c r="G7627"/>
      <c r="H7627"/>
      <c r="I7627"/>
      <c r="J7627"/>
      <c r="K7627"/>
    </row>
    <row r="7628" spans="1:11" ht="15">
      <c r="A7628"/>
      <c r="B7628"/>
      <c r="C7628"/>
      <c r="D7628"/>
      <c r="E7628"/>
      <c r="F7628"/>
      <c r="G7628"/>
      <c r="H7628"/>
      <c r="I7628"/>
      <c r="J7628"/>
      <c r="K7628"/>
    </row>
    <row r="7629" spans="1:11" ht="15">
      <c r="A7629"/>
      <c r="B7629"/>
      <c r="C7629"/>
      <c r="D7629"/>
      <c r="E7629"/>
      <c r="F7629"/>
      <c r="G7629"/>
      <c r="H7629"/>
      <c r="I7629"/>
      <c r="J7629"/>
      <c r="K7629"/>
    </row>
    <row r="7630" spans="1:11" ht="15">
      <c r="A7630"/>
      <c r="B7630"/>
      <c r="C7630"/>
      <c r="D7630"/>
      <c r="E7630"/>
      <c r="F7630"/>
      <c r="G7630"/>
      <c r="H7630"/>
      <c r="I7630"/>
      <c r="J7630"/>
      <c r="K7630"/>
    </row>
    <row r="7631" spans="1:11" ht="15">
      <c r="A7631"/>
      <c r="B7631"/>
      <c r="C7631"/>
      <c r="D7631"/>
      <c r="E7631"/>
      <c r="F7631"/>
      <c r="G7631"/>
      <c r="H7631"/>
      <c r="I7631"/>
      <c r="J7631"/>
      <c r="K7631"/>
    </row>
    <row r="7632" spans="1:11" ht="15">
      <c r="A7632"/>
      <c r="B7632"/>
      <c r="C7632"/>
      <c r="D7632"/>
      <c r="E7632"/>
      <c r="F7632"/>
      <c r="G7632"/>
      <c r="H7632"/>
      <c r="I7632"/>
      <c r="J7632"/>
      <c r="K7632"/>
    </row>
    <row r="7633" spans="1:11" ht="15">
      <c r="A7633"/>
      <c r="B7633"/>
      <c r="C7633"/>
      <c r="D7633"/>
      <c r="E7633"/>
      <c r="F7633"/>
      <c r="G7633"/>
      <c r="H7633"/>
      <c r="I7633"/>
      <c r="J7633"/>
      <c r="K7633"/>
    </row>
    <row r="7634" spans="1:11" ht="15">
      <c r="A7634"/>
      <c r="B7634"/>
      <c r="C7634"/>
      <c r="D7634"/>
      <c r="E7634"/>
      <c r="F7634"/>
      <c r="G7634"/>
      <c r="H7634"/>
      <c r="I7634"/>
      <c r="J7634"/>
      <c r="K7634"/>
    </row>
    <row r="7635" spans="1:11" ht="15">
      <c r="A7635"/>
      <c r="B7635"/>
      <c r="C7635"/>
      <c r="D7635"/>
      <c r="E7635"/>
      <c r="F7635"/>
      <c r="G7635"/>
      <c r="H7635"/>
      <c r="I7635"/>
      <c r="J7635"/>
      <c r="K7635"/>
    </row>
    <row r="7636" spans="1:11" ht="15">
      <c r="A7636"/>
      <c r="B7636"/>
      <c r="C7636"/>
      <c r="D7636"/>
      <c r="E7636"/>
      <c r="F7636"/>
      <c r="G7636"/>
      <c r="H7636"/>
      <c r="I7636"/>
      <c r="J7636"/>
      <c r="K7636"/>
    </row>
    <row r="7637" spans="1:11" ht="15">
      <c r="A7637"/>
      <c r="B7637"/>
      <c r="C7637"/>
      <c r="D7637"/>
      <c r="E7637"/>
      <c r="F7637"/>
      <c r="G7637"/>
      <c r="H7637"/>
      <c r="I7637"/>
      <c r="J7637"/>
      <c r="K7637"/>
    </row>
    <row r="7638" spans="1:11" ht="15">
      <c r="A7638"/>
      <c r="B7638"/>
      <c r="C7638"/>
      <c r="D7638"/>
      <c r="E7638"/>
      <c r="F7638"/>
      <c r="G7638"/>
      <c r="H7638"/>
      <c r="I7638"/>
      <c r="J7638"/>
      <c r="K7638"/>
    </row>
    <row r="7639" spans="1:11" ht="15">
      <c r="A7639"/>
      <c r="B7639"/>
      <c r="C7639"/>
      <c r="D7639"/>
      <c r="E7639"/>
      <c r="F7639"/>
      <c r="G7639"/>
      <c r="H7639"/>
      <c r="I7639"/>
      <c r="J7639"/>
      <c r="K7639"/>
    </row>
    <row r="7640" spans="1:11" ht="15">
      <c r="A7640"/>
      <c r="B7640"/>
      <c r="C7640"/>
      <c r="D7640"/>
      <c r="E7640"/>
      <c r="F7640"/>
      <c r="G7640"/>
      <c r="H7640"/>
      <c r="I7640"/>
      <c r="J7640"/>
      <c r="K7640"/>
    </row>
    <row r="7641" spans="1:11" ht="15">
      <c r="A7641"/>
      <c r="B7641"/>
      <c r="C7641"/>
      <c r="D7641"/>
      <c r="E7641"/>
      <c r="F7641"/>
      <c r="G7641"/>
      <c r="H7641"/>
      <c r="I7641"/>
      <c r="J7641"/>
      <c r="K7641"/>
    </row>
    <row r="7642" spans="1:11" ht="15">
      <c r="A7642"/>
      <c r="B7642"/>
      <c r="C7642"/>
      <c r="D7642"/>
      <c r="E7642"/>
      <c r="F7642"/>
      <c r="G7642"/>
      <c r="H7642"/>
      <c r="I7642"/>
      <c r="J7642"/>
      <c r="K7642"/>
    </row>
    <row r="7643" spans="1:11" ht="15">
      <c r="A7643"/>
      <c r="B7643"/>
      <c r="C7643"/>
      <c r="D7643"/>
      <c r="E7643"/>
      <c r="F7643"/>
      <c r="G7643"/>
      <c r="H7643"/>
      <c r="I7643"/>
      <c r="J7643"/>
      <c r="K7643"/>
    </row>
    <row r="7644" spans="1:11" ht="15">
      <c r="A7644"/>
      <c r="B7644"/>
      <c r="C7644"/>
      <c r="D7644"/>
      <c r="E7644"/>
      <c r="F7644"/>
      <c r="G7644"/>
      <c r="H7644"/>
      <c r="I7644"/>
      <c r="J7644"/>
      <c r="K7644"/>
    </row>
    <row r="7645" spans="1:11" ht="15">
      <c r="A7645"/>
      <c r="B7645"/>
      <c r="C7645"/>
      <c r="D7645"/>
      <c r="E7645"/>
      <c r="F7645"/>
      <c r="G7645"/>
      <c r="H7645"/>
      <c r="I7645"/>
      <c r="J7645"/>
      <c r="K7645"/>
    </row>
    <row r="7646" spans="1:11" ht="15">
      <c r="A7646"/>
      <c r="B7646"/>
      <c r="C7646"/>
      <c r="D7646"/>
      <c r="E7646"/>
      <c r="F7646"/>
      <c r="G7646"/>
      <c r="H7646"/>
      <c r="I7646"/>
      <c r="J7646"/>
      <c r="K7646"/>
    </row>
    <row r="7647" spans="1:11" ht="15">
      <c r="A7647"/>
      <c r="B7647"/>
      <c r="C7647"/>
      <c r="D7647"/>
      <c r="E7647"/>
      <c r="F7647"/>
      <c r="G7647"/>
      <c r="H7647"/>
      <c r="I7647"/>
      <c r="J7647"/>
      <c r="K7647"/>
    </row>
    <row r="7648" spans="1:11" ht="15">
      <c r="A7648"/>
      <c r="B7648"/>
      <c r="C7648"/>
      <c r="D7648"/>
      <c r="E7648"/>
      <c r="F7648"/>
      <c r="G7648"/>
      <c r="H7648"/>
      <c r="I7648"/>
      <c r="J7648"/>
      <c r="K7648"/>
    </row>
    <row r="7649" spans="1:11" ht="15">
      <c r="A7649"/>
      <c r="B7649"/>
      <c r="C7649"/>
      <c r="D7649"/>
      <c r="E7649"/>
      <c r="F7649"/>
      <c r="G7649"/>
      <c r="H7649"/>
      <c r="I7649"/>
      <c r="J7649"/>
      <c r="K7649"/>
    </row>
    <row r="7650" spans="1:11" ht="15">
      <c r="A7650"/>
      <c r="B7650"/>
      <c r="C7650"/>
      <c r="D7650"/>
      <c r="E7650"/>
      <c r="F7650"/>
      <c r="G7650"/>
      <c r="H7650"/>
      <c r="I7650"/>
      <c r="J7650"/>
      <c r="K7650"/>
    </row>
    <row r="7651" spans="1:11" ht="15">
      <c r="A7651"/>
      <c r="B7651"/>
      <c r="C7651"/>
      <c r="D7651"/>
      <c r="E7651"/>
      <c r="F7651"/>
      <c r="G7651"/>
      <c r="H7651"/>
      <c r="I7651"/>
      <c r="J7651"/>
      <c r="K7651"/>
    </row>
    <row r="7652" spans="1:11" ht="15">
      <c r="A7652"/>
      <c r="B7652"/>
      <c r="C7652"/>
      <c r="D7652"/>
      <c r="E7652"/>
      <c r="F7652"/>
      <c r="G7652"/>
      <c r="H7652"/>
      <c r="I7652"/>
      <c r="J7652"/>
      <c r="K7652"/>
    </row>
    <row r="7653" spans="1:11" ht="15">
      <c r="A7653"/>
      <c r="B7653"/>
      <c r="C7653"/>
      <c r="D7653"/>
      <c r="E7653"/>
      <c r="F7653"/>
      <c r="G7653"/>
      <c r="H7653"/>
      <c r="I7653"/>
      <c r="J7653"/>
      <c r="K7653"/>
    </row>
    <row r="7654" spans="1:11" ht="15">
      <c r="A7654"/>
      <c r="B7654"/>
      <c r="C7654"/>
      <c r="D7654"/>
      <c r="E7654"/>
      <c r="F7654"/>
      <c r="G7654"/>
      <c r="H7654"/>
      <c r="I7654"/>
      <c r="J7654"/>
      <c r="K7654"/>
    </row>
    <row r="7655" spans="1:11" ht="15">
      <c r="A7655"/>
      <c r="B7655"/>
      <c r="C7655"/>
      <c r="D7655"/>
      <c r="E7655"/>
      <c r="F7655"/>
      <c r="G7655"/>
      <c r="H7655"/>
      <c r="I7655"/>
      <c r="J7655"/>
      <c r="K7655"/>
    </row>
    <row r="7656" spans="1:11" ht="15">
      <c r="A7656"/>
      <c r="B7656"/>
      <c r="C7656"/>
      <c r="D7656"/>
      <c r="E7656"/>
      <c r="F7656"/>
      <c r="G7656"/>
      <c r="H7656"/>
      <c r="I7656"/>
      <c r="J7656"/>
      <c r="K7656"/>
    </row>
    <row r="7657" spans="1:11" ht="15">
      <c r="A7657"/>
      <c r="B7657"/>
      <c r="C7657"/>
      <c r="D7657"/>
      <c r="E7657"/>
      <c r="F7657"/>
      <c r="G7657"/>
      <c r="H7657"/>
      <c r="I7657"/>
      <c r="J7657"/>
      <c r="K7657"/>
    </row>
    <row r="7658" spans="1:11" ht="15">
      <c r="A7658"/>
      <c r="B7658"/>
      <c r="C7658"/>
      <c r="D7658"/>
      <c r="E7658"/>
      <c r="F7658"/>
      <c r="G7658"/>
      <c r="H7658"/>
      <c r="I7658"/>
      <c r="J7658"/>
      <c r="K7658"/>
    </row>
    <row r="7659" spans="1:11" ht="15">
      <c r="A7659"/>
      <c r="B7659"/>
      <c r="C7659"/>
      <c r="D7659"/>
      <c r="E7659"/>
      <c r="F7659"/>
      <c r="G7659"/>
      <c r="H7659"/>
      <c r="I7659"/>
      <c r="J7659"/>
      <c r="K7659"/>
    </row>
    <row r="7660" spans="1:11" ht="15">
      <c r="A7660"/>
      <c r="B7660"/>
      <c r="C7660"/>
      <c r="D7660"/>
      <c r="E7660"/>
      <c r="F7660"/>
      <c r="G7660"/>
      <c r="H7660"/>
      <c r="I7660"/>
      <c r="J7660"/>
      <c r="K7660"/>
    </row>
    <row r="7661" spans="1:11" ht="15">
      <c r="A7661"/>
      <c r="B7661"/>
      <c r="C7661"/>
      <c r="D7661"/>
      <c r="E7661"/>
      <c r="F7661"/>
      <c r="G7661"/>
      <c r="H7661"/>
      <c r="I7661"/>
      <c r="J7661"/>
      <c r="K7661"/>
    </row>
    <row r="7662" spans="1:11" ht="15">
      <c r="A7662"/>
      <c r="B7662"/>
      <c r="C7662"/>
      <c r="D7662"/>
      <c r="E7662"/>
      <c r="F7662"/>
      <c r="G7662"/>
      <c r="H7662"/>
      <c r="I7662"/>
      <c r="J7662"/>
      <c r="K7662"/>
    </row>
    <row r="7663" spans="1:11" ht="15">
      <c r="A7663"/>
      <c r="B7663"/>
      <c r="C7663"/>
      <c r="D7663"/>
      <c r="E7663"/>
      <c r="F7663"/>
      <c r="G7663"/>
      <c r="H7663"/>
      <c r="I7663"/>
      <c r="J7663"/>
      <c r="K7663"/>
    </row>
    <row r="7664" spans="1:11" ht="15">
      <c r="A7664"/>
      <c r="B7664"/>
      <c r="C7664"/>
      <c r="D7664"/>
      <c r="E7664"/>
      <c r="F7664"/>
      <c r="G7664"/>
      <c r="H7664"/>
      <c r="I7664"/>
      <c r="J7664"/>
      <c r="K7664"/>
    </row>
    <row r="7665" spans="1:11" ht="15">
      <c r="A7665"/>
      <c r="B7665"/>
      <c r="C7665"/>
      <c r="D7665"/>
      <c r="E7665"/>
      <c r="F7665"/>
      <c r="G7665"/>
      <c r="H7665"/>
      <c r="I7665"/>
      <c r="J7665"/>
      <c r="K7665"/>
    </row>
    <row r="7666" spans="1:11" ht="15">
      <c r="A7666"/>
      <c r="B7666"/>
      <c r="C7666"/>
      <c r="D7666"/>
      <c r="E7666"/>
      <c r="F7666"/>
      <c r="G7666"/>
      <c r="H7666"/>
      <c r="I7666"/>
      <c r="J7666"/>
      <c r="K7666"/>
    </row>
    <row r="7667" spans="1:11" ht="15">
      <c r="A7667"/>
      <c r="B7667"/>
      <c r="C7667"/>
      <c r="D7667"/>
      <c r="E7667"/>
      <c r="F7667"/>
      <c r="G7667"/>
      <c r="H7667"/>
      <c r="I7667"/>
      <c r="J7667"/>
      <c r="K7667"/>
    </row>
    <row r="7668" spans="1:11" ht="15">
      <c r="A7668"/>
      <c r="B7668"/>
      <c r="C7668"/>
      <c r="D7668"/>
      <c r="E7668"/>
      <c r="F7668"/>
      <c r="G7668"/>
      <c r="H7668"/>
      <c r="I7668"/>
      <c r="J7668"/>
      <c r="K7668"/>
    </row>
    <row r="7669" spans="1:11" ht="15">
      <c r="A7669"/>
      <c r="B7669"/>
      <c r="C7669"/>
      <c r="D7669"/>
      <c r="E7669"/>
      <c r="F7669"/>
      <c r="G7669"/>
      <c r="H7669"/>
      <c r="I7669"/>
      <c r="J7669"/>
      <c r="K7669"/>
    </row>
    <row r="7670" spans="1:11" ht="15">
      <c r="A7670"/>
      <c r="B7670"/>
      <c r="C7670"/>
      <c r="D7670"/>
      <c r="E7670"/>
      <c r="F7670"/>
      <c r="G7670"/>
      <c r="H7670"/>
      <c r="I7670"/>
      <c r="J7670"/>
      <c r="K7670"/>
    </row>
    <row r="7671" spans="1:11" ht="15">
      <c r="A7671"/>
      <c r="B7671"/>
      <c r="C7671"/>
      <c r="D7671"/>
      <c r="E7671"/>
      <c r="F7671"/>
      <c r="G7671"/>
      <c r="H7671"/>
      <c r="I7671"/>
      <c r="J7671"/>
      <c r="K7671"/>
    </row>
    <row r="7672" spans="1:11" ht="15">
      <c r="A7672"/>
      <c r="B7672"/>
      <c r="C7672"/>
      <c r="D7672"/>
      <c r="E7672"/>
      <c r="F7672"/>
      <c r="G7672"/>
      <c r="H7672"/>
      <c r="I7672"/>
      <c r="J7672"/>
      <c r="K7672"/>
    </row>
    <row r="7673" spans="1:11" ht="15">
      <c r="A7673"/>
      <c r="B7673"/>
      <c r="C7673"/>
      <c r="D7673"/>
      <c r="E7673"/>
      <c r="F7673"/>
      <c r="G7673"/>
      <c r="H7673"/>
      <c r="I7673"/>
      <c r="J7673"/>
      <c r="K7673"/>
    </row>
    <row r="7674" spans="1:11" ht="15">
      <c r="A7674"/>
      <c r="B7674"/>
      <c r="C7674"/>
      <c r="D7674"/>
      <c r="E7674"/>
      <c r="F7674"/>
      <c r="G7674"/>
      <c r="H7674"/>
      <c r="I7674"/>
      <c r="J7674"/>
      <c r="K7674"/>
    </row>
    <row r="7675" spans="1:11" ht="15">
      <c r="A7675"/>
      <c r="B7675"/>
      <c r="C7675"/>
      <c r="D7675"/>
      <c r="E7675"/>
      <c r="F7675"/>
      <c r="G7675"/>
      <c r="H7675"/>
      <c r="I7675"/>
      <c r="J7675"/>
      <c r="K7675"/>
    </row>
    <row r="7676" spans="1:11" ht="15">
      <c r="A7676"/>
      <c r="B7676"/>
      <c r="C7676"/>
      <c r="D7676"/>
      <c r="E7676"/>
      <c r="F7676"/>
      <c r="G7676"/>
      <c r="H7676"/>
      <c r="I7676"/>
      <c r="J7676"/>
      <c r="K7676"/>
    </row>
    <row r="7677" spans="1:11" ht="15">
      <c r="A7677"/>
      <c r="B7677"/>
      <c r="C7677"/>
      <c r="D7677"/>
      <c r="E7677"/>
      <c r="F7677"/>
      <c r="G7677"/>
      <c r="H7677"/>
      <c r="I7677"/>
      <c r="J7677"/>
      <c r="K7677"/>
    </row>
    <row r="7678" spans="1:11" ht="15">
      <c r="A7678"/>
      <c r="B7678"/>
      <c r="C7678"/>
      <c r="D7678"/>
      <c r="E7678"/>
      <c r="F7678"/>
      <c r="G7678"/>
      <c r="H7678"/>
      <c r="I7678"/>
      <c r="J7678"/>
      <c r="K7678"/>
    </row>
    <row r="7679" spans="1:11" ht="15">
      <c r="A7679"/>
      <c r="B7679"/>
      <c r="C7679"/>
      <c r="D7679"/>
      <c r="E7679"/>
      <c r="F7679"/>
      <c r="G7679"/>
      <c r="H7679"/>
      <c r="I7679"/>
      <c r="J7679"/>
      <c r="K7679"/>
    </row>
    <row r="7680" spans="1:11" ht="15">
      <c r="A7680"/>
      <c r="B7680"/>
      <c r="C7680"/>
      <c r="D7680"/>
      <c r="E7680"/>
      <c r="F7680"/>
      <c r="G7680"/>
      <c r="H7680"/>
      <c r="I7680"/>
      <c r="J7680"/>
      <c r="K7680"/>
    </row>
    <row r="7681" spans="1:11" ht="15">
      <c r="A7681"/>
      <c r="B7681"/>
      <c r="C7681"/>
      <c r="D7681"/>
      <c r="E7681"/>
      <c r="F7681"/>
      <c r="G7681"/>
      <c r="H7681"/>
      <c r="I7681"/>
      <c r="J7681"/>
      <c r="K7681"/>
    </row>
    <row r="7682" spans="1:11" ht="15">
      <c r="A7682"/>
      <c r="B7682"/>
      <c r="C7682"/>
      <c r="D7682"/>
      <c r="E7682"/>
      <c r="F7682"/>
      <c r="G7682"/>
      <c r="H7682"/>
      <c r="I7682"/>
      <c r="J7682"/>
      <c r="K7682"/>
    </row>
    <row r="7683" spans="1:11" ht="15">
      <c r="A7683"/>
      <c r="B7683"/>
      <c r="C7683"/>
      <c r="D7683"/>
      <c r="E7683"/>
      <c r="F7683"/>
      <c r="G7683"/>
      <c r="H7683"/>
      <c r="I7683"/>
      <c r="J7683"/>
      <c r="K7683"/>
    </row>
    <row r="7684" spans="1:11" ht="15">
      <c r="A7684"/>
      <c r="B7684"/>
      <c r="C7684"/>
      <c r="D7684"/>
      <c r="E7684"/>
      <c r="F7684"/>
      <c r="G7684"/>
      <c r="H7684"/>
      <c r="I7684"/>
      <c r="J7684"/>
      <c r="K7684"/>
    </row>
    <row r="7685" spans="1:11" ht="15">
      <c r="A7685"/>
      <c r="B7685"/>
      <c r="C7685"/>
      <c r="D7685"/>
      <c r="E7685"/>
      <c r="F7685"/>
      <c r="G7685"/>
      <c r="H7685"/>
      <c r="I7685"/>
      <c r="J7685"/>
      <c r="K7685"/>
    </row>
    <row r="7686" spans="1:11" ht="15">
      <c r="A7686"/>
      <c r="B7686"/>
      <c r="C7686"/>
      <c r="D7686"/>
      <c r="E7686"/>
      <c r="F7686"/>
      <c r="G7686"/>
      <c r="H7686"/>
      <c r="I7686"/>
      <c r="J7686"/>
      <c r="K7686"/>
    </row>
    <row r="7687" spans="1:11" ht="15">
      <c r="A7687"/>
      <c r="B7687"/>
      <c r="C7687"/>
      <c r="D7687"/>
      <c r="E7687"/>
      <c r="F7687"/>
      <c r="G7687"/>
      <c r="H7687"/>
      <c r="I7687"/>
      <c r="J7687"/>
      <c r="K7687"/>
    </row>
    <row r="7688" spans="1:11" ht="15">
      <c r="A7688"/>
      <c r="B7688"/>
      <c r="C7688"/>
      <c r="D7688"/>
      <c r="E7688"/>
      <c r="F7688"/>
      <c r="G7688"/>
      <c r="H7688"/>
      <c r="I7688"/>
      <c r="J7688"/>
      <c r="K7688"/>
    </row>
    <row r="7689" spans="1:11" ht="15">
      <c r="A7689"/>
      <c r="B7689"/>
      <c r="C7689"/>
      <c r="D7689"/>
      <c r="E7689"/>
      <c r="F7689"/>
      <c r="G7689"/>
      <c r="H7689"/>
      <c r="I7689"/>
      <c r="J7689"/>
      <c r="K7689"/>
    </row>
    <row r="7690" spans="1:11" ht="15">
      <c r="A7690"/>
      <c r="B7690"/>
      <c r="C7690"/>
      <c r="D7690"/>
      <c r="E7690"/>
      <c r="F7690"/>
      <c r="G7690"/>
      <c r="H7690"/>
      <c r="I7690"/>
      <c r="J7690"/>
      <c r="K7690"/>
    </row>
    <row r="7691" spans="1:11" ht="15">
      <c r="A7691"/>
      <c r="B7691"/>
      <c r="C7691"/>
      <c r="D7691"/>
      <c r="E7691"/>
      <c r="F7691"/>
      <c r="G7691"/>
      <c r="H7691"/>
      <c r="I7691"/>
      <c r="J7691"/>
      <c r="K7691"/>
    </row>
    <row r="7692" spans="1:11" ht="15">
      <c r="A7692"/>
      <c r="B7692"/>
      <c r="C7692"/>
      <c r="D7692"/>
      <c r="E7692"/>
      <c r="F7692"/>
      <c r="G7692"/>
      <c r="H7692"/>
      <c r="I7692"/>
      <c r="J7692"/>
      <c r="K7692"/>
    </row>
    <row r="7693" spans="1:11" ht="15">
      <c r="A7693"/>
      <c r="B7693"/>
      <c r="C7693"/>
      <c r="D7693"/>
      <c r="E7693"/>
      <c r="F7693"/>
      <c r="G7693"/>
      <c r="H7693"/>
      <c r="I7693"/>
      <c r="J7693"/>
      <c r="K7693"/>
    </row>
    <row r="7694" spans="1:11" ht="15">
      <c r="A7694"/>
      <c r="B7694"/>
      <c r="C7694"/>
      <c r="D7694"/>
      <c r="E7694"/>
      <c r="F7694"/>
      <c r="G7694"/>
      <c r="H7694"/>
      <c r="I7694"/>
      <c r="J7694"/>
      <c r="K7694"/>
    </row>
    <row r="7695" spans="1:11" ht="15">
      <c r="A7695"/>
      <c r="B7695"/>
      <c r="C7695"/>
      <c r="D7695"/>
      <c r="E7695"/>
      <c r="F7695"/>
      <c r="G7695"/>
      <c r="H7695"/>
      <c r="I7695"/>
      <c r="J7695"/>
      <c r="K7695"/>
    </row>
    <row r="7696" spans="1:11" ht="15">
      <c r="A7696"/>
      <c r="B7696"/>
      <c r="C7696"/>
      <c r="D7696"/>
      <c r="E7696"/>
      <c r="F7696"/>
      <c r="G7696"/>
      <c r="H7696"/>
      <c r="I7696"/>
      <c r="J7696"/>
      <c r="K7696"/>
    </row>
    <row r="7697" spans="1:11" ht="15">
      <c r="A7697"/>
      <c r="B7697"/>
      <c r="C7697"/>
      <c r="D7697"/>
      <c r="E7697"/>
      <c r="F7697"/>
      <c r="G7697"/>
      <c r="H7697"/>
      <c r="I7697"/>
      <c r="J7697"/>
      <c r="K7697"/>
    </row>
    <row r="7698" spans="1:11" ht="15">
      <c r="A7698"/>
      <c r="B7698"/>
      <c r="C7698"/>
      <c r="D7698"/>
      <c r="E7698"/>
      <c r="F7698"/>
      <c r="G7698"/>
      <c r="H7698"/>
      <c r="I7698"/>
      <c r="J7698"/>
      <c r="K7698"/>
    </row>
    <row r="7699" spans="1:11" ht="15">
      <c r="A7699"/>
      <c r="B7699"/>
      <c r="C7699"/>
      <c r="D7699"/>
      <c r="E7699"/>
      <c r="F7699"/>
      <c r="G7699"/>
      <c r="H7699"/>
      <c r="I7699"/>
      <c r="J7699"/>
      <c r="K7699"/>
    </row>
    <row r="7700" spans="1:11" ht="15">
      <c r="A7700"/>
      <c r="B7700"/>
      <c r="C7700"/>
      <c r="D7700"/>
      <c r="E7700"/>
      <c r="F7700"/>
      <c r="G7700"/>
      <c r="H7700"/>
      <c r="I7700"/>
      <c r="J7700"/>
      <c r="K7700"/>
    </row>
    <row r="7701" spans="1:11" ht="15">
      <c r="A7701"/>
      <c r="B7701"/>
      <c r="C7701"/>
      <c r="D7701"/>
      <c r="E7701"/>
      <c r="F7701"/>
      <c r="G7701"/>
      <c r="H7701"/>
      <c r="I7701"/>
      <c r="J7701"/>
      <c r="K7701"/>
    </row>
    <row r="7702" spans="1:11" ht="15">
      <c r="A7702"/>
      <c r="B7702"/>
      <c r="C7702"/>
      <c r="D7702"/>
      <c r="E7702"/>
      <c r="F7702"/>
      <c r="G7702"/>
      <c r="H7702"/>
      <c r="I7702"/>
      <c r="J7702"/>
      <c r="K7702"/>
    </row>
    <row r="7703" spans="1:11" ht="15">
      <c r="A7703"/>
      <c r="B7703"/>
      <c r="C7703"/>
      <c r="D7703"/>
      <c r="E7703"/>
      <c r="F7703"/>
      <c r="G7703"/>
      <c r="H7703"/>
      <c r="I7703"/>
      <c r="J7703"/>
      <c r="K7703"/>
    </row>
    <row r="7704" spans="1:11" ht="15">
      <c r="A7704"/>
      <c r="B7704"/>
      <c r="C7704"/>
      <c r="D7704"/>
      <c r="E7704"/>
      <c r="F7704"/>
      <c r="G7704"/>
      <c r="H7704"/>
      <c r="I7704"/>
      <c r="J7704"/>
      <c r="K7704"/>
    </row>
    <row r="7705" spans="1:11" ht="15">
      <c r="A7705"/>
      <c r="B7705"/>
      <c r="C7705"/>
      <c r="D7705"/>
      <c r="E7705"/>
      <c r="F7705"/>
      <c r="G7705"/>
      <c r="H7705"/>
      <c r="I7705"/>
      <c r="J7705"/>
      <c r="K7705"/>
    </row>
    <row r="7706" spans="1:11" ht="15">
      <c r="A7706"/>
      <c r="B7706"/>
      <c r="C7706"/>
      <c r="D7706"/>
      <c r="E7706"/>
      <c r="F7706"/>
      <c r="G7706"/>
      <c r="H7706"/>
      <c r="I7706"/>
      <c r="J7706"/>
      <c r="K7706"/>
    </row>
    <row r="7707" spans="1:11" ht="15">
      <c r="A7707"/>
      <c r="B7707"/>
      <c r="C7707"/>
      <c r="D7707"/>
      <c r="E7707"/>
      <c r="F7707"/>
      <c r="G7707"/>
      <c r="H7707"/>
      <c r="I7707"/>
      <c r="J7707"/>
      <c r="K7707"/>
    </row>
    <row r="7708" spans="1:11" ht="15">
      <c r="A7708"/>
      <c r="B7708"/>
      <c r="C7708"/>
      <c r="D7708"/>
      <c r="E7708"/>
      <c r="F7708"/>
      <c r="G7708"/>
      <c r="H7708"/>
      <c r="I7708"/>
      <c r="J7708"/>
      <c r="K7708"/>
    </row>
    <row r="7709" spans="1:11" ht="15">
      <c r="A7709"/>
      <c r="B7709"/>
      <c r="C7709"/>
      <c r="D7709"/>
      <c r="E7709"/>
      <c r="F7709"/>
      <c r="G7709"/>
      <c r="H7709"/>
      <c r="I7709"/>
      <c r="J7709"/>
      <c r="K7709"/>
    </row>
    <row r="7710" spans="1:11" ht="15">
      <c r="A7710"/>
      <c r="B7710"/>
      <c r="C7710"/>
      <c r="D7710"/>
      <c r="E7710"/>
      <c r="F7710"/>
      <c r="G7710"/>
      <c r="H7710"/>
      <c r="I7710"/>
      <c r="J7710"/>
      <c r="K7710"/>
    </row>
    <row r="7711" spans="1:11" ht="15">
      <c r="A7711"/>
      <c r="B7711"/>
      <c r="C7711"/>
      <c r="D7711"/>
      <c r="E7711"/>
      <c r="F7711"/>
      <c r="G7711"/>
      <c r="H7711"/>
      <c r="I7711"/>
      <c r="J7711"/>
      <c r="K7711"/>
    </row>
    <row r="7712" spans="1:11" ht="15">
      <c r="A7712"/>
      <c r="B7712"/>
      <c r="C7712"/>
      <c r="D7712"/>
      <c r="E7712"/>
      <c r="F7712"/>
      <c r="G7712"/>
      <c r="H7712"/>
      <c r="I7712"/>
      <c r="J7712"/>
      <c r="K7712"/>
    </row>
    <row r="7713" spans="1:11" ht="15">
      <c r="A7713"/>
      <c r="B7713"/>
      <c r="C7713"/>
      <c r="D7713"/>
      <c r="E7713"/>
      <c r="F7713"/>
      <c r="G7713"/>
      <c r="H7713"/>
      <c r="I7713"/>
      <c r="J7713"/>
      <c r="K7713"/>
    </row>
    <row r="7714" spans="1:11" ht="15">
      <c r="A7714"/>
      <c r="B7714"/>
      <c r="C7714"/>
      <c r="D7714"/>
      <c r="E7714"/>
      <c r="F7714"/>
      <c r="G7714"/>
      <c r="H7714"/>
      <c r="I7714"/>
      <c r="J7714"/>
      <c r="K7714"/>
    </row>
    <row r="7715" spans="1:11" ht="15">
      <c r="A7715"/>
      <c r="B7715"/>
      <c r="C7715"/>
      <c r="D7715"/>
      <c r="E7715"/>
      <c r="F7715"/>
      <c r="G7715"/>
      <c r="H7715"/>
      <c r="I7715"/>
      <c r="J7715"/>
      <c r="K7715"/>
    </row>
    <row r="7716" spans="1:11" ht="15">
      <c r="A7716"/>
      <c r="B7716"/>
      <c r="C7716"/>
      <c r="D7716"/>
      <c r="E7716"/>
      <c r="F7716"/>
      <c r="G7716"/>
      <c r="H7716"/>
      <c r="I7716"/>
      <c r="J7716"/>
      <c r="K7716"/>
    </row>
    <row r="7717" spans="1:11" ht="15">
      <c r="A7717"/>
      <c r="B7717"/>
      <c r="C7717"/>
      <c r="D7717"/>
      <c r="E7717"/>
      <c r="F7717"/>
      <c r="G7717"/>
      <c r="H7717"/>
      <c r="I7717"/>
      <c r="J7717"/>
      <c r="K7717"/>
    </row>
    <row r="7718" spans="1:11" ht="15">
      <c r="A7718"/>
      <c r="B7718"/>
      <c r="C7718"/>
      <c r="D7718"/>
      <c r="E7718"/>
      <c r="F7718"/>
      <c r="G7718"/>
      <c r="H7718"/>
      <c r="I7718"/>
      <c r="J7718"/>
      <c r="K7718"/>
    </row>
    <row r="7719" spans="1:11" ht="15">
      <c r="A7719"/>
      <c r="B7719"/>
      <c r="C7719"/>
      <c r="D7719"/>
      <c r="E7719"/>
      <c r="F7719"/>
      <c r="G7719"/>
      <c r="H7719"/>
      <c r="I7719"/>
      <c r="J7719"/>
      <c r="K7719"/>
    </row>
    <row r="7720" spans="1:11" ht="15">
      <c r="A7720"/>
      <c r="B7720"/>
      <c r="C7720"/>
      <c r="D7720"/>
      <c r="E7720"/>
      <c r="F7720"/>
      <c r="G7720"/>
      <c r="H7720"/>
      <c r="I7720"/>
      <c r="J7720"/>
      <c r="K7720"/>
    </row>
    <row r="7721" spans="1:11" ht="15">
      <c r="A7721"/>
      <c r="B7721"/>
      <c r="C7721"/>
      <c r="D7721"/>
      <c r="E7721"/>
      <c r="F7721"/>
      <c r="G7721"/>
      <c r="H7721"/>
      <c r="I7721"/>
      <c r="J7721"/>
      <c r="K7721"/>
    </row>
    <row r="7722" spans="1:11" ht="15">
      <c r="A7722"/>
      <c r="B7722"/>
      <c r="C7722"/>
      <c r="D7722"/>
      <c r="E7722"/>
      <c r="F7722"/>
      <c r="G7722"/>
      <c r="H7722"/>
      <c r="I7722"/>
      <c r="J7722"/>
      <c r="K7722"/>
    </row>
    <row r="7723" spans="1:11" ht="15">
      <c r="A7723"/>
      <c r="B7723"/>
      <c r="C7723"/>
      <c r="D7723"/>
      <c r="E7723"/>
      <c r="F7723"/>
      <c r="G7723"/>
      <c r="H7723"/>
      <c r="I7723"/>
      <c r="J7723"/>
      <c r="K7723"/>
    </row>
    <row r="7724" spans="1:11" ht="15">
      <c r="A7724"/>
      <c r="B7724"/>
      <c r="C7724"/>
      <c r="D7724"/>
      <c r="E7724"/>
      <c r="F7724"/>
      <c r="G7724"/>
      <c r="H7724"/>
      <c r="I7724"/>
      <c r="J7724"/>
      <c r="K7724"/>
    </row>
    <row r="7725" spans="1:11" ht="15">
      <c r="A7725"/>
      <c r="B7725"/>
      <c r="C7725"/>
      <c r="D7725"/>
      <c r="E7725"/>
      <c r="F7725"/>
      <c r="G7725"/>
      <c r="H7725"/>
      <c r="I7725"/>
      <c r="J7725"/>
      <c r="K7725"/>
    </row>
    <row r="7726" spans="1:11" ht="15">
      <c r="A7726"/>
      <c r="B7726"/>
      <c r="C7726"/>
      <c r="D7726"/>
      <c r="E7726"/>
      <c r="F7726"/>
      <c r="G7726"/>
      <c r="H7726"/>
      <c r="I7726"/>
      <c r="J7726"/>
      <c r="K7726"/>
    </row>
    <row r="7727" spans="1:11" ht="15">
      <c r="A7727"/>
      <c r="B7727"/>
      <c r="C7727"/>
      <c r="D7727"/>
      <c r="E7727"/>
      <c r="F7727"/>
      <c r="G7727"/>
      <c r="H7727"/>
      <c r="I7727"/>
      <c r="J7727"/>
      <c r="K7727"/>
    </row>
    <row r="7728" spans="1:11" ht="15">
      <c r="A7728"/>
      <c r="B7728"/>
      <c r="C7728"/>
      <c r="D7728"/>
      <c r="E7728"/>
      <c r="F7728"/>
      <c r="G7728"/>
      <c r="H7728"/>
      <c r="I7728"/>
      <c r="J7728"/>
      <c r="K7728"/>
    </row>
    <row r="7729" spans="1:11" ht="15">
      <c r="A7729"/>
      <c r="B7729"/>
      <c r="C7729"/>
      <c r="D7729"/>
      <c r="E7729"/>
      <c r="F7729"/>
      <c r="G7729"/>
      <c r="H7729"/>
      <c r="I7729"/>
      <c r="J7729"/>
      <c r="K7729"/>
    </row>
    <row r="7730" spans="1:11" ht="15">
      <c r="A7730"/>
      <c r="B7730"/>
      <c r="C7730"/>
      <c r="D7730"/>
      <c r="E7730"/>
      <c r="F7730"/>
      <c r="G7730"/>
      <c r="H7730"/>
      <c r="I7730"/>
      <c r="J7730"/>
      <c r="K7730"/>
    </row>
    <row r="7731" spans="1:11" ht="15">
      <c r="A7731"/>
      <c r="B7731"/>
      <c r="C7731"/>
      <c r="D7731"/>
      <c r="E7731"/>
      <c r="F7731"/>
      <c r="G7731"/>
      <c r="H7731"/>
      <c r="I7731"/>
      <c r="J7731"/>
      <c r="K7731"/>
    </row>
    <row r="7732" spans="1:11" ht="15">
      <c r="A7732"/>
      <c r="B7732"/>
      <c r="C7732"/>
      <c r="D7732"/>
      <c r="E7732"/>
      <c r="F7732"/>
      <c r="G7732"/>
      <c r="H7732"/>
      <c r="I7732"/>
      <c r="J7732"/>
      <c r="K7732"/>
    </row>
    <row r="7733" spans="1:11" ht="15">
      <c r="A7733"/>
      <c r="B7733"/>
      <c r="C7733"/>
      <c r="D7733"/>
      <c r="E7733"/>
      <c r="F7733"/>
      <c r="G7733"/>
      <c r="H7733"/>
      <c r="I7733"/>
      <c r="J7733"/>
      <c r="K7733"/>
    </row>
    <row r="7734" spans="1:11" ht="15">
      <c r="A7734"/>
      <c r="B7734"/>
      <c r="C7734"/>
      <c r="D7734"/>
      <c r="E7734"/>
      <c r="F7734"/>
      <c r="G7734"/>
      <c r="H7734"/>
      <c r="I7734"/>
      <c r="J7734"/>
      <c r="K7734"/>
    </row>
    <row r="7735" spans="1:11" ht="15">
      <c r="A7735"/>
      <c r="B7735"/>
      <c r="C7735"/>
      <c r="D7735"/>
      <c r="E7735"/>
      <c r="F7735"/>
      <c r="G7735"/>
      <c r="H7735"/>
      <c r="I7735"/>
      <c r="J7735"/>
      <c r="K7735"/>
    </row>
    <row r="7736" spans="1:11" ht="15">
      <c r="A7736"/>
      <c r="B7736"/>
      <c r="C7736"/>
      <c r="D7736"/>
      <c r="E7736"/>
      <c r="F7736"/>
      <c r="G7736"/>
      <c r="H7736"/>
      <c r="I7736"/>
      <c r="J7736"/>
      <c r="K7736"/>
    </row>
    <row r="7737" spans="1:11" ht="15">
      <c r="A7737"/>
      <c r="B7737"/>
      <c r="C7737"/>
      <c r="D7737"/>
      <c r="E7737"/>
      <c r="F7737"/>
      <c r="G7737"/>
      <c r="H7737"/>
      <c r="I7737"/>
      <c r="J7737"/>
      <c r="K7737"/>
    </row>
    <row r="7738" spans="1:11" ht="15">
      <c r="A7738"/>
      <c r="B7738"/>
      <c r="C7738"/>
      <c r="D7738"/>
      <c r="E7738"/>
      <c r="F7738"/>
      <c r="G7738"/>
      <c r="H7738"/>
      <c r="I7738"/>
      <c r="J7738"/>
      <c r="K7738"/>
    </row>
    <row r="7739" spans="1:11" ht="15">
      <c r="A7739"/>
      <c r="B7739"/>
      <c r="C7739"/>
      <c r="D7739"/>
      <c r="E7739"/>
      <c r="F7739"/>
      <c r="G7739"/>
      <c r="H7739"/>
      <c r="I7739"/>
      <c r="J7739"/>
      <c r="K7739"/>
    </row>
    <row r="7740" spans="1:11" ht="15">
      <c r="A7740"/>
      <c r="B7740"/>
      <c r="C7740"/>
      <c r="D7740"/>
      <c r="E7740"/>
      <c r="F7740"/>
      <c r="G7740"/>
      <c r="H7740"/>
      <c r="I7740"/>
      <c r="J7740"/>
      <c r="K7740"/>
    </row>
    <row r="7741" spans="1:11" ht="15">
      <c r="A7741"/>
      <c r="B7741"/>
      <c r="C7741"/>
      <c r="D7741"/>
      <c r="E7741"/>
      <c r="F7741"/>
      <c r="G7741"/>
      <c r="H7741"/>
      <c r="I7741"/>
      <c r="J7741"/>
      <c r="K7741"/>
    </row>
    <row r="7742" spans="1:11" ht="15">
      <c r="A7742"/>
      <c r="B7742"/>
      <c r="C7742"/>
      <c r="D7742"/>
      <c r="E7742"/>
      <c r="F7742"/>
      <c r="G7742"/>
      <c r="H7742"/>
      <c r="I7742"/>
      <c r="J7742"/>
      <c r="K7742"/>
    </row>
    <row r="7743" spans="1:11" ht="15">
      <c r="A7743"/>
      <c r="B7743"/>
      <c r="C7743"/>
      <c r="D7743"/>
      <c r="E7743"/>
      <c r="F7743"/>
      <c r="G7743"/>
      <c r="H7743"/>
      <c r="I7743"/>
      <c r="J7743"/>
      <c r="K7743"/>
    </row>
    <row r="7744" spans="1:11" ht="15">
      <c r="A7744"/>
      <c r="B7744"/>
      <c r="C7744"/>
      <c r="D7744"/>
      <c r="E7744"/>
      <c r="F7744"/>
      <c r="G7744"/>
      <c r="H7744"/>
      <c r="I7744"/>
      <c r="J7744"/>
      <c r="K7744"/>
    </row>
    <row r="7745" spans="1:11" ht="15">
      <c r="A7745"/>
      <c r="B7745"/>
      <c r="C7745"/>
      <c r="D7745"/>
      <c r="E7745"/>
      <c r="F7745"/>
      <c r="G7745"/>
      <c r="H7745"/>
      <c r="I7745"/>
      <c r="J7745"/>
      <c r="K7745"/>
    </row>
    <row r="7746" spans="1:11" ht="15">
      <c r="A7746"/>
      <c r="B7746"/>
      <c r="C7746"/>
      <c r="D7746"/>
      <c r="E7746"/>
      <c r="F7746"/>
      <c r="G7746"/>
      <c r="H7746"/>
      <c r="I7746"/>
      <c r="J7746"/>
      <c r="K7746"/>
    </row>
    <row r="7747" spans="1:11" ht="15">
      <c r="A7747"/>
      <c r="B7747"/>
      <c r="C7747"/>
      <c r="D7747"/>
      <c r="E7747"/>
      <c r="F7747"/>
      <c r="G7747"/>
      <c r="H7747"/>
      <c r="I7747"/>
      <c r="J7747"/>
      <c r="K7747"/>
    </row>
    <row r="7748" spans="1:11" ht="15">
      <c r="A7748"/>
      <c r="B7748"/>
      <c r="C7748"/>
      <c r="D7748"/>
      <c r="E7748"/>
      <c r="F7748"/>
      <c r="G7748"/>
      <c r="H7748"/>
      <c r="I7748"/>
      <c r="J7748"/>
      <c r="K7748"/>
    </row>
    <row r="7749" spans="1:11" ht="15">
      <c r="A7749"/>
      <c r="B7749"/>
      <c r="C7749"/>
      <c r="D7749"/>
      <c r="E7749"/>
      <c r="F7749"/>
      <c r="G7749"/>
      <c r="H7749"/>
      <c r="I7749"/>
      <c r="J7749"/>
      <c r="K7749"/>
    </row>
    <row r="7750" spans="1:11" ht="15">
      <c r="A7750"/>
      <c r="B7750"/>
      <c r="C7750"/>
      <c r="D7750"/>
      <c r="E7750"/>
      <c r="F7750"/>
      <c r="G7750"/>
      <c r="H7750"/>
      <c r="I7750"/>
      <c r="J7750"/>
      <c r="K7750"/>
    </row>
    <row r="7751" spans="1:11" ht="15">
      <c r="A7751"/>
      <c r="B7751"/>
      <c r="C7751"/>
      <c r="D7751"/>
      <c r="E7751"/>
      <c r="F7751"/>
      <c r="G7751"/>
      <c r="H7751"/>
      <c r="I7751"/>
      <c r="J7751"/>
      <c r="K7751"/>
    </row>
    <row r="7752" spans="1:11" ht="15">
      <c r="A7752"/>
      <c r="B7752"/>
      <c r="C7752"/>
      <c r="D7752"/>
      <c r="E7752"/>
      <c r="F7752"/>
      <c r="G7752"/>
      <c r="H7752"/>
      <c r="I7752"/>
      <c r="J7752"/>
      <c r="K7752"/>
    </row>
    <row r="7753" spans="1:11" ht="15">
      <c r="A7753"/>
      <c r="B7753"/>
      <c r="C7753"/>
      <c r="D7753"/>
      <c r="E7753"/>
      <c r="F7753"/>
      <c r="G7753"/>
      <c r="H7753"/>
      <c r="I7753"/>
      <c r="J7753"/>
      <c r="K7753"/>
    </row>
    <row r="7754" spans="1:11" ht="15">
      <c r="A7754"/>
      <c r="B7754"/>
      <c r="C7754"/>
      <c r="D7754"/>
      <c r="E7754"/>
      <c r="F7754"/>
      <c r="G7754"/>
      <c r="H7754"/>
      <c r="I7754"/>
      <c r="J7754"/>
      <c r="K7754"/>
    </row>
    <row r="7755" spans="1:11" ht="15">
      <c r="A7755"/>
      <c r="B7755"/>
      <c r="C7755"/>
      <c r="D7755"/>
      <c r="E7755"/>
      <c r="F7755"/>
      <c r="G7755"/>
      <c r="H7755"/>
      <c r="I7755"/>
      <c r="J7755"/>
      <c r="K7755"/>
    </row>
    <row r="7756" spans="1:11" ht="15">
      <c r="A7756"/>
      <c r="B7756"/>
      <c r="C7756"/>
      <c r="D7756"/>
      <c r="E7756"/>
      <c r="F7756"/>
      <c r="G7756"/>
      <c r="H7756"/>
      <c r="I7756"/>
      <c r="J7756"/>
      <c r="K7756"/>
    </row>
    <row r="7757" spans="1:11" ht="15">
      <c r="A7757"/>
      <c r="B7757"/>
      <c r="C7757"/>
      <c r="D7757"/>
      <c r="E7757"/>
      <c r="F7757"/>
      <c r="G7757"/>
      <c r="H7757"/>
      <c r="I7757"/>
      <c r="J7757"/>
      <c r="K7757"/>
    </row>
    <row r="7758" spans="1:11" ht="15">
      <c r="A7758"/>
      <c r="B7758"/>
      <c r="C7758"/>
      <c r="D7758"/>
      <c r="E7758"/>
      <c r="F7758"/>
      <c r="G7758"/>
      <c r="H7758"/>
      <c r="I7758"/>
      <c r="J7758"/>
      <c r="K7758"/>
    </row>
    <row r="7759" spans="1:11" ht="15">
      <c r="A7759"/>
      <c r="B7759"/>
      <c r="C7759"/>
      <c r="D7759"/>
      <c r="E7759"/>
      <c r="F7759"/>
      <c r="G7759"/>
      <c r="H7759"/>
      <c r="I7759"/>
      <c r="J7759"/>
      <c r="K7759"/>
    </row>
    <row r="7760" spans="1:11" ht="15">
      <c r="A7760"/>
      <c r="B7760"/>
      <c r="C7760"/>
      <c r="D7760"/>
      <c r="E7760"/>
      <c r="F7760"/>
      <c r="G7760"/>
      <c r="H7760"/>
      <c r="I7760"/>
      <c r="J7760"/>
      <c r="K7760"/>
    </row>
    <row r="7761" spans="1:11" ht="15">
      <c r="A7761"/>
      <c r="B7761"/>
      <c r="C7761"/>
      <c r="D7761"/>
      <c r="E7761"/>
      <c r="F7761"/>
      <c r="G7761"/>
      <c r="H7761"/>
      <c r="I7761"/>
      <c r="J7761"/>
      <c r="K7761"/>
    </row>
    <row r="7762" spans="1:11" ht="15">
      <c r="A7762"/>
      <c r="B7762"/>
      <c r="C7762"/>
      <c r="D7762"/>
      <c r="E7762"/>
      <c r="F7762"/>
      <c r="G7762"/>
      <c r="H7762"/>
      <c r="I7762"/>
      <c r="J7762"/>
      <c r="K7762"/>
    </row>
    <row r="7763" spans="1:11" ht="15">
      <c r="A7763"/>
      <c r="B7763"/>
      <c r="C7763"/>
      <c r="D7763"/>
      <c r="E7763"/>
      <c r="F7763"/>
      <c r="G7763"/>
      <c r="H7763"/>
      <c r="I7763"/>
      <c r="J7763"/>
      <c r="K7763"/>
    </row>
    <row r="7764" spans="1:11" ht="15">
      <c r="A7764"/>
      <c r="B7764"/>
      <c r="C7764"/>
      <c r="D7764"/>
      <c r="E7764"/>
      <c r="F7764"/>
      <c r="G7764"/>
      <c r="H7764"/>
      <c r="I7764"/>
      <c r="J7764"/>
      <c r="K7764"/>
    </row>
    <row r="7765" spans="1:11" ht="15">
      <c r="A7765"/>
      <c r="B7765"/>
      <c r="C7765"/>
      <c r="D7765"/>
      <c r="E7765"/>
      <c r="F7765"/>
      <c r="G7765"/>
      <c r="H7765"/>
      <c r="I7765"/>
      <c r="J7765"/>
      <c r="K7765"/>
    </row>
    <row r="7766" spans="1:11" ht="15">
      <c r="A7766"/>
      <c r="B7766"/>
      <c r="C7766"/>
      <c r="D7766"/>
      <c r="E7766"/>
      <c r="F7766"/>
      <c r="G7766"/>
      <c r="H7766"/>
      <c r="I7766"/>
      <c r="J7766"/>
      <c r="K7766"/>
    </row>
    <row r="7767" spans="1:11" ht="15">
      <c r="A7767"/>
      <c r="B7767"/>
      <c r="C7767"/>
      <c r="D7767"/>
      <c r="E7767"/>
      <c r="F7767"/>
      <c r="G7767"/>
      <c r="H7767"/>
      <c r="I7767"/>
      <c r="J7767"/>
      <c r="K7767"/>
    </row>
    <row r="7768" spans="1:11" ht="15">
      <c r="A7768"/>
      <c r="B7768"/>
      <c r="C7768"/>
      <c r="D7768"/>
      <c r="E7768"/>
      <c r="F7768"/>
      <c r="G7768"/>
      <c r="H7768"/>
      <c r="I7768"/>
      <c r="J7768"/>
      <c r="K7768"/>
    </row>
    <row r="7769" spans="1:11" ht="15">
      <c r="A7769"/>
      <c r="B7769"/>
      <c r="C7769"/>
      <c r="D7769"/>
      <c r="E7769"/>
      <c r="F7769"/>
      <c r="G7769"/>
      <c r="H7769"/>
      <c r="I7769"/>
      <c r="J7769"/>
      <c r="K7769"/>
    </row>
    <row r="7770" spans="1:11" ht="15">
      <c r="A7770"/>
      <c r="B7770"/>
      <c r="C7770"/>
      <c r="D7770"/>
      <c r="E7770"/>
      <c r="F7770"/>
      <c r="G7770"/>
      <c r="H7770"/>
      <c r="I7770"/>
      <c r="J7770"/>
      <c r="K7770"/>
    </row>
    <row r="7771" spans="1:11" ht="15">
      <c r="A7771"/>
      <c r="B7771"/>
      <c r="C7771"/>
      <c r="D7771"/>
      <c r="E7771"/>
      <c r="F7771"/>
      <c r="G7771"/>
      <c r="H7771"/>
      <c r="I7771"/>
      <c r="J7771"/>
      <c r="K7771"/>
    </row>
    <row r="7772" spans="1:11" ht="15">
      <c r="A7772"/>
      <c r="B7772"/>
      <c r="C7772"/>
      <c r="D7772"/>
      <c r="E7772"/>
      <c r="F7772"/>
      <c r="G7772"/>
      <c r="H7772"/>
      <c r="I7772"/>
      <c r="J7772"/>
      <c r="K7772"/>
    </row>
    <row r="7773" spans="1:11" ht="15">
      <c r="A7773"/>
      <c r="B7773"/>
      <c r="C7773"/>
      <c r="D7773"/>
      <c r="E7773"/>
      <c r="F7773"/>
      <c r="G7773"/>
      <c r="H7773"/>
      <c r="I7773"/>
      <c r="J7773"/>
      <c r="K7773"/>
    </row>
    <row r="7774" spans="1:11" ht="15">
      <c r="A7774"/>
      <c r="B7774"/>
      <c r="C7774"/>
      <c r="D7774"/>
      <c r="E7774"/>
      <c r="F7774"/>
      <c r="G7774"/>
      <c r="H7774"/>
      <c r="I7774"/>
      <c r="J7774"/>
      <c r="K7774"/>
    </row>
    <row r="7775" spans="1:11" ht="15">
      <c r="A7775"/>
      <c r="B7775"/>
      <c r="C7775"/>
      <c r="D7775"/>
      <c r="E7775"/>
      <c r="F7775"/>
      <c r="G7775"/>
      <c r="H7775"/>
      <c r="I7775"/>
      <c r="J7775"/>
      <c r="K7775"/>
    </row>
    <row r="7776" spans="1:11" ht="15">
      <c r="A7776"/>
      <c r="B7776"/>
      <c r="C7776"/>
      <c r="D7776"/>
      <c r="E7776"/>
      <c r="F7776"/>
      <c r="G7776"/>
      <c r="H7776"/>
      <c r="I7776"/>
      <c r="J7776"/>
      <c r="K7776"/>
    </row>
    <row r="7777" spans="1:11" ht="15">
      <c r="A7777"/>
      <c r="B7777"/>
      <c r="C7777"/>
      <c r="D7777"/>
      <c r="E7777"/>
      <c r="F7777"/>
      <c r="G7777"/>
      <c r="H7777"/>
      <c r="I7777"/>
      <c r="J7777"/>
      <c r="K7777"/>
    </row>
    <row r="7778" spans="1:11" ht="15">
      <c r="A7778"/>
      <c r="B7778"/>
      <c r="C7778"/>
      <c r="D7778"/>
      <c r="E7778"/>
      <c r="F7778"/>
      <c r="G7778"/>
      <c r="H7778"/>
      <c r="I7778"/>
      <c r="J7778"/>
      <c r="K7778"/>
    </row>
    <row r="7779" spans="1:11" ht="15">
      <c r="A7779"/>
      <c r="B7779"/>
      <c r="C7779"/>
      <c r="D7779"/>
      <c r="E7779"/>
      <c r="F7779"/>
      <c r="G7779"/>
      <c r="H7779"/>
      <c r="I7779"/>
      <c r="J7779"/>
      <c r="K7779"/>
    </row>
    <row r="7780" spans="1:11" ht="15">
      <c r="A7780"/>
      <c r="B7780"/>
      <c r="C7780"/>
      <c r="D7780"/>
      <c r="E7780"/>
      <c r="F7780"/>
      <c r="G7780"/>
      <c r="H7780"/>
      <c r="I7780"/>
      <c r="J7780"/>
      <c r="K7780"/>
    </row>
    <row r="7781" spans="1:11" ht="15">
      <c r="A7781"/>
      <c r="B7781"/>
      <c r="C7781"/>
      <c r="D7781"/>
      <c r="E7781"/>
      <c r="F7781"/>
      <c r="G7781"/>
      <c r="H7781"/>
      <c r="I7781"/>
      <c r="J7781"/>
      <c r="K7781"/>
    </row>
    <row r="7782" spans="1:11" ht="15">
      <c r="A7782"/>
      <c r="B7782"/>
      <c r="C7782"/>
      <c r="D7782"/>
      <c r="E7782"/>
      <c r="F7782"/>
      <c r="G7782"/>
      <c r="H7782"/>
      <c r="I7782"/>
      <c r="J7782"/>
      <c r="K7782"/>
    </row>
    <row r="7783" spans="1:11" ht="15">
      <c r="A7783"/>
      <c r="B7783"/>
      <c r="C7783"/>
      <c r="D7783"/>
      <c r="E7783"/>
      <c r="F7783"/>
      <c r="G7783"/>
      <c r="H7783"/>
      <c r="I7783"/>
      <c r="J7783"/>
      <c r="K7783"/>
    </row>
    <row r="7784" spans="1:11" ht="15">
      <c r="A7784"/>
      <c r="B7784"/>
      <c r="C7784"/>
      <c r="D7784"/>
      <c r="E7784"/>
      <c r="F7784"/>
      <c r="G7784"/>
      <c r="H7784"/>
      <c r="I7784"/>
      <c r="J7784"/>
      <c r="K7784"/>
    </row>
    <row r="7785" spans="1:11" ht="15">
      <c r="A7785"/>
      <c r="B7785"/>
      <c r="C7785"/>
      <c r="D7785"/>
      <c r="E7785"/>
      <c r="F7785"/>
      <c r="G7785"/>
      <c r="H7785"/>
      <c r="I7785"/>
      <c r="J7785"/>
      <c r="K7785"/>
    </row>
    <row r="7786" spans="1:11" ht="15">
      <c r="A7786"/>
      <c r="B7786"/>
      <c r="C7786"/>
      <c r="D7786"/>
      <c r="E7786"/>
      <c r="F7786"/>
      <c r="G7786"/>
      <c r="H7786"/>
      <c r="I7786"/>
      <c r="J7786"/>
      <c r="K7786"/>
    </row>
    <row r="7787" spans="1:11" ht="15">
      <c r="A7787"/>
      <c r="B7787"/>
      <c r="C7787"/>
      <c r="D7787"/>
      <c r="E7787"/>
      <c r="F7787"/>
      <c r="G7787"/>
      <c r="H7787"/>
      <c r="I7787"/>
      <c r="J7787"/>
      <c r="K7787"/>
    </row>
    <row r="7788" spans="1:11" ht="15">
      <c r="A7788"/>
      <c r="B7788"/>
      <c r="C7788"/>
      <c r="D7788"/>
      <c r="E7788"/>
      <c r="F7788"/>
      <c r="G7788"/>
      <c r="H7788"/>
      <c r="I7788"/>
      <c r="J7788"/>
      <c r="K7788"/>
    </row>
    <row r="7789" spans="1:11" ht="15">
      <c r="A7789"/>
      <c r="B7789"/>
      <c r="C7789"/>
      <c r="D7789"/>
      <c r="E7789"/>
      <c r="F7789"/>
      <c r="G7789"/>
      <c r="H7789"/>
      <c r="I7789"/>
      <c r="J7789"/>
      <c r="K7789"/>
    </row>
    <row r="7790" spans="1:11" ht="15">
      <c r="A7790"/>
      <c r="B7790"/>
      <c r="C7790"/>
      <c r="D7790"/>
      <c r="E7790"/>
      <c r="F7790"/>
      <c r="G7790"/>
      <c r="H7790"/>
      <c r="I7790"/>
      <c r="J7790"/>
      <c r="K7790"/>
    </row>
    <row r="7791" spans="1:11" ht="15">
      <c r="A7791"/>
      <c r="B7791"/>
      <c r="C7791"/>
      <c r="D7791"/>
      <c r="E7791"/>
      <c r="F7791"/>
      <c r="G7791"/>
      <c r="H7791"/>
      <c r="I7791"/>
      <c r="J7791"/>
      <c r="K7791"/>
    </row>
    <row r="7792" spans="1:11" ht="15">
      <c r="A7792"/>
      <c r="B7792"/>
      <c r="C7792"/>
      <c r="D7792"/>
      <c r="E7792"/>
      <c r="F7792"/>
      <c r="G7792"/>
      <c r="H7792"/>
      <c r="I7792"/>
      <c r="J7792"/>
      <c r="K7792"/>
    </row>
    <row r="7793" spans="1:11" ht="15">
      <c r="A7793"/>
      <c r="B7793"/>
      <c r="C7793"/>
      <c r="D7793"/>
      <c r="E7793"/>
      <c r="F7793"/>
      <c r="G7793"/>
      <c r="H7793"/>
      <c r="I7793"/>
      <c r="J7793"/>
      <c r="K7793"/>
    </row>
    <row r="7794" spans="1:11" ht="15">
      <c r="A7794"/>
      <c r="B7794"/>
      <c r="C7794"/>
      <c r="D7794"/>
      <c r="E7794"/>
      <c r="F7794"/>
      <c r="G7794"/>
      <c r="H7794"/>
      <c r="I7794"/>
      <c r="J7794"/>
      <c r="K7794"/>
    </row>
    <row r="7795" spans="1:11" ht="15">
      <c r="A7795"/>
      <c r="B7795"/>
      <c r="C7795"/>
      <c r="D7795"/>
      <c r="E7795"/>
      <c r="F7795"/>
      <c r="G7795"/>
      <c r="H7795"/>
      <c r="I7795"/>
      <c r="J7795"/>
      <c r="K7795"/>
    </row>
    <row r="7796" spans="1:11" ht="15">
      <c r="A7796"/>
      <c r="B7796"/>
      <c r="C7796"/>
      <c r="D7796"/>
      <c r="E7796"/>
      <c r="F7796"/>
      <c r="G7796"/>
      <c r="H7796"/>
      <c r="I7796"/>
      <c r="J7796"/>
      <c r="K7796"/>
    </row>
    <row r="7797" spans="1:11" ht="15">
      <c r="A7797"/>
      <c r="B7797"/>
      <c r="C7797"/>
      <c r="D7797"/>
      <c r="E7797"/>
      <c r="F7797"/>
      <c r="G7797"/>
      <c r="H7797"/>
      <c r="I7797"/>
      <c r="J7797"/>
      <c r="K7797"/>
    </row>
    <row r="7798" spans="1:11" ht="15">
      <c r="A7798"/>
      <c r="B7798"/>
      <c r="C7798"/>
      <c r="D7798"/>
      <c r="E7798"/>
      <c r="F7798"/>
      <c r="G7798"/>
      <c r="H7798"/>
      <c r="I7798"/>
      <c r="J7798"/>
      <c r="K7798"/>
    </row>
    <row r="7799" spans="1:11" ht="15">
      <c r="A7799"/>
      <c r="B7799"/>
      <c r="C7799"/>
      <c r="D7799"/>
      <c r="E7799"/>
      <c r="F7799"/>
      <c r="G7799"/>
      <c r="H7799"/>
      <c r="I7799"/>
      <c r="J7799"/>
      <c r="K7799"/>
    </row>
    <row r="7800" spans="1:11" ht="15">
      <c r="A7800"/>
      <c r="B7800"/>
      <c r="C7800"/>
      <c r="D7800"/>
      <c r="E7800"/>
      <c r="F7800"/>
      <c r="G7800"/>
      <c r="H7800"/>
      <c r="I7800"/>
      <c r="J7800"/>
      <c r="K7800"/>
    </row>
    <row r="7801" spans="1:11" ht="15">
      <c r="A7801"/>
      <c r="B7801"/>
      <c r="C7801"/>
      <c r="D7801"/>
      <c r="E7801"/>
      <c r="F7801"/>
      <c r="G7801"/>
      <c r="H7801"/>
      <c r="I7801"/>
      <c r="J7801"/>
      <c r="K7801"/>
    </row>
    <row r="7802" spans="1:11" ht="15">
      <c r="A7802"/>
      <c r="B7802"/>
      <c r="C7802"/>
      <c r="D7802"/>
      <c r="E7802"/>
      <c r="F7802"/>
      <c r="G7802"/>
      <c r="H7802"/>
      <c r="I7802"/>
      <c r="J7802"/>
      <c r="K7802"/>
    </row>
    <row r="7803" spans="1:11" ht="15">
      <c r="A7803"/>
      <c r="B7803"/>
      <c r="C7803"/>
      <c r="D7803"/>
      <c r="E7803"/>
      <c r="F7803"/>
      <c r="G7803"/>
      <c r="H7803"/>
      <c r="I7803"/>
      <c r="J7803"/>
      <c r="K7803"/>
    </row>
    <row r="7804" spans="1:11" ht="15">
      <c r="A7804"/>
      <c r="B7804"/>
      <c r="C7804"/>
      <c r="D7804"/>
      <c r="E7804"/>
      <c r="F7804"/>
      <c r="G7804"/>
      <c r="H7804"/>
      <c r="I7804"/>
      <c r="J7804"/>
      <c r="K7804"/>
    </row>
    <row r="7805" spans="1:11" ht="15">
      <c r="A7805"/>
      <c r="B7805"/>
      <c r="C7805"/>
      <c r="D7805"/>
      <c r="E7805"/>
      <c r="F7805"/>
      <c r="G7805"/>
      <c r="H7805"/>
      <c r="I7805"/>
      <c r="J7805"/>
      <c r="K7805"/>
    </row>
    <row r="7806" spans="1:11" ht="15">
      <c r="A7806"/>
      <c r="B7806"/>
      <c r="C7806"/>
      <c r="D7806"/>
      <c r="E7806"/>
      <c r="F7806"/>
      <c r="G7806"/>
      <c r="H7806"/>
      <c r="I7806"/>
      <c r="J7806"/>
      <c r="K7806"/>
    </row>
    <row r="7807" spans="1:11" ht="15">
      <c r="A7807"/>
      <c r="B7807"/>
      <c r="C7807"/>
      <c r="D7807"/>
      <c r="E7807"/>
      <c r="F7807"/>
      <c r="G7807"/>
      <c r="H7807"/>
      <c r="I7807"/>
      <c r="J7807"/>
      <c r="K7807"/>
    </row>
    <row r="7808" spans="1:11" ht="15">
      <c r="A7808"/>
      <c r="B7808"/>
      <c r="C7808"/>
      <c r="D7808"/>
      <c r="E7808"/>
      <c r="F7808"/>
      <c r="G7808"/>
      <c r="H7808"/>
      <c r="I7808"/>
      <c r="J7808"/>
      <c r="K7808"/>
    </row>
    <row r="7809" spans="1:11" ht="15">
      <c r="A7809"/>
      <c r="B7809"/>
      <c r="C7809"/>
      <c r="D7809"/>
      <c r="E7809"/>
      <c r="F7809"/>
      <c r="G7809"/>
      <c r="H7809"/>
      <c r="I7809"/>
      <c r="J7809"/>
      <c r="K7809"/>
    </row>
    <row r="7810" spans="1:11" ht="15">
      <c r="A7810"/>
      <c r="B7810"/>
      <c r="C7810"/>
      <c r="D7810"/>
      <c r="E7810"/>
      <c r="F7810"/>
      <c r="G7810"/>
      <c r="H7810"/>
      <c r="I7810"/>
      <c r="J7810"/>
      <c r="K7810"/>
    </row>
    <row r="7811" spans="1:11" ht="15">
      <c r="A7811"/>
      <c r="B7811"/>
      <c r="C7811"/>
      <c r="D7811"/>
      <c r="E7811"/>
      <c r="F7811"/>
      <c r="G7811"/>
      <c r="H7811"/>
      <c r="I7811"/>
      <c r="J7811"/>
      <c r="K7811"/>
    </row>
    <row r="7812" spans="1:11" ht="15">
      <c r="A7812"/>
      <c r="B7812"/>
      <c r="C7812"/>
      <c r="D7812"/>
      <c r="E7812"/>
      <c r="F7812"/>
      <c r="G7812"/>
      <c r="H7812"/>
      <c r="I7812"/>
      <c r="J7812"/>
      <c r="K7812"/>
    </row>
    <row r="7813" spans="1:11" ht="15">
      <c r="A7813"/>
      <c r="B7813"/>
      <c r="C7813"/>
      <c r="D7813"/>
      <c r="E7813"/>
      <c r="F7813"/>
      <c r="G7813"/>
      <c r="H7813"/>
      <c r="I7813"/>
      <c r="J7813"/>
      <c r="K7813"/>
    </row>
    <row r="7814" spans="1:11" ht="15">
      <c r="A7814"/>
      <c r="B7814"/>
      <c r="C7814"/>
      <c r="D7814"/>
      <c r="E7814"/>
      <c r="F7814"/>
      <c r="G7814"/>
      <c r="H7814"/>
      <c r="I7814"/>
      <c r="J7814"/>
      <c r="K7814"/>
    </row>
    <row r="7815" spans="1:11" ht="15">
      <c r="A7815"/>
      <c r="B7815"/>
      <c r="C7815"/>
      <c r="D7815"/>
      <c r="E7815"/>
      <c r="F7815"/>
      <c r="G7815"/>
      <c r="H7815"/>
      <c r="I7815"/>
      <c r="J7815"/>
      <c r="K7815"/>
    </row>
    <row r="7816" spans="1:11" ht="15">
      <c r="A7816"/>
      <c r="B7816"/>
      <c r="C7816"/>
      <c r="D7816"/>
      <c r="E7816"/>
      <c r="F7816"/>
      <c r="G7816"/>
      <c r="H7816"/>
      <c r="I7816"/>
      <c r="J7816"/>
      <c r="K7816"/>
    </row>
    <row r="7817" spans="1:11" ht="15">
      <c r="A7817"/>
      <c r="B7817"/>
      <c r="C7817"/>
      <c r="D7817"/>
      <c r="E7817"/>
      <c r="F7817"/>
      <c r="G7817"/>
      <c r="H7817"/>
      <c r="I7817"/>
      <c r="J7817"/>
      <c r="K7817"/>
    </row>
    <row r="7818" spans="1:11" ht="15">
      <c r="A7818"/>
      <c r="B7818"/>
      <c r="C7818"/>
      <c r="D7818"/>
      <c r="E7818"/>
      <c r="F7818"/>
      <c r="G7818"/>
      <c r="H7818"/>
      <c r="I7818"/>
      <c r="J7818"/>
      <c r="K7818"/>
    </row>
    <row r="7819" spans="1:11" ht="15">
      <c r="A7819"/>
      <c r="B7819"/>
      <c r="C7819"/>
      <c r="D7819"/>
      <c r="E7819"/>
      <c r="F7819"/>
      <c r="G7819"/>
      <c r="H7819"/>
      <c r="I7819"/>
      <c r="J7819"/>
      <c r="K7819"/>
    </row>
    <row r="7820" spans="1:11" ht="15">
      <c r="A7820"/>
      <c r="B7820"/>
      <c r="C7820"/>
      <c r="D7820"/>
      <c r="E7820"/>
      <c r="F7820"/>
      <c r="G7820"/>
      <c r="H7820"/>
      <c r="I7820"/>
      <c r="J7820"/>
      <c r="K7820"/>
    </row>
    <row r="7821" spans="1:11" ht="15">
      <c r="A7821"/>
      <c r="B7821"/>
      <c r="C7821"/>
      <c r="D7821"/>
      <c r="E7821"/>
      <c r="F7821"/>
      <c r="G7821"/>
      <c r="H7821"/>
      <c r="I7821"/>
      <c r="J7821"/>
      <c r="K7821"/>
    </row>
    <row r="7822" spans="1:11" ht="15">
      <c r="A7822"/>
      <c r="B7822"/>
      <c r="C7822"/>
      <c r="D7822"/>
      <c r="E7822"/>
      <c r="F7822"/>
      <c r="G7822"/>
      <c r="H7822"/>
      <c r="I7822"/>
      <c r="J7822"/>
      <c r="K7822"/>
    </row>
    <row r="7823" spans="1:11" ht="15">
      <c r="A7823"/>
      <c r="B7823"/>
      <c r="C7823"/>
      <c r="D7823"/>
      <c r="E7823"/>
      <c r="F7823"/>
      <c r="G7823"/>
      <c r="H7823"/>
      <c r="I7823"/>
      <c r="J7823"/>
      <c r="K7823"/>
    </row>
    <row r="7824" spans="1:11" ht="15">
      <c r="A7824"/>
      <c r="B7824"/>
      <c r="C7824"/>
      <c r="D7824"/>
      <c r="E7824"/>
      <c r="F7824"/>
      <c r="G7824"/>
      <c r="H7824"/>
      <c r="I7824"/>
      <c r="J7824"/>
      <c r="K7824"/>
    </row>
    <row r="7825" spans="1:11" ht="15">
      <c r="A7825"/>
      <c r="B7825"/>
      <c r="C7825"/>
      <c r="D7825"/>
      <c r="E7825"/>
      <c r="F7825"/>
      <c r="G7825"/>
      <c r="H7825"/>
      <c r="I7825"/>
      <c r="J7825"/>
      <c r="K7825"/>
    </row>
    <row r="7826" spans="1:11" ht="15">
      <c r="A7826"/>
      <c r="B7826"/>
      <c r="C7826"/>
      <c r="D7826"/>
      <c r="E7826"/>
      <c r="F7826"/>
      <c r="G7826"/>
      <c r="H7826"/>
      <c r="I7826"/>
      <c r="J7826"/>
      <c r="K7826"/>
    </row>
    <row r="7827" spans="1:11" ht="15">
      <c r="A7827"/>
      <c r="B7827"/>
      <c r="C7827"/>
      <c r="D7827"/>
      <c r="E7827"/>
      <c r="F7827"/>
      <c r="G7827"/>
      <c r="H7827"/>
      <c r="I7827"/>
      <c r="J7827"/>
      <c r="K7827"/>
    </row>
    <row r="7828" spans="1:11" ht="15">
      <c r="A7828"/>
      <c r="B7828"/>
      <c r="C7828"/>
      <c r="D7828"/>
      <c r="E7828"/>
      <c r="F7828"/>
      <c r="G7828"/>
      <c r="H7828"/>
      <c r="I7828"/>
      <c r="J7828"/>
      <c r="K7828"/>
    </row>
    <row r="7829" spans="1:11" ht="15">
      <c r="A7829"/>
      <c r="B7829"/>
      <c r="C7829"/>
      <c r="D7829"/>
      <c r="E7829"/>
      <c r="F7829"/>
      <c r="G7829"/>
      <c r="H7829"/>
      <c r="I7829"/>
      <c r="J7829"/>
      <c r="K7829"/>
    </row>
    <row r="7830" spans="1:11" ht="15">
      <c r="A7830"/>
      <c r="B7830"/>
      <c r="C7830"/>
      <c r="D7830"/>
      <c r="E7830"/>
      <c r="F7830"/>
      <c r="G7830"/>
      <c r="H7830"/>
      <c r="I7830"/>
      <c r="J7830"/>
      <c r="K7830"/>
    </row>
    <row r="7831" spans="1:11" ht="15">
      <c r="A7831"/>
      <c r="B7831"/>
      <c r="C7831"/>
      <c r="D7831"/>
      <c r="E7831"/>
      <c r="F7831"/>
      <c r="G7831"/>
      <c r="H7831"/>
      <c r="I7831"/>
      <c r="J7831"/>
      <c r="K7831"/>
    </row>
    <row r="7832" spans="1:11" ht="15">
      <c r="A7832"/>
      <c r="B7832"/>
      <c r="C7832"/>
      <c r="D7832"/>
      <c r="E7832"/>
      <c r="F7832"/>
      <c r="G7832"/>
      <c r="H7832"/>
      <c r="I7832"/>
      <c r="J7832"/>
      <c r="K7832"/>
    </row>
    <row r="7833" spans="1:11" ht="15">
      <c r="A7833"/>
      <c r="B7833"/>
      <c r="C7833"/>
      <c r="D7833"/>
      <c r="E7833"/>
      <c r="F7833"/>
      <c r="G7833"/>
      <c r="H7833"/>
      <c r="I7833"/>
      <c r="J7833"/>
      <c r="K7833"/>
    </row>
    <row r="7834" spans="1:11" ht="15">
      <c r="A7834"/>
      <c r="B7834"/>
      <c r="C7834"/>
      <c r="D7834"/>
      <c r="E7834"/>
      <c r="F7834"/>
      <c r="G7834"/>
      <c r="H7834"/>
      <c r="I7834"/>
      <c r="J7834"/>
      <c r="K7834"/>
    </row>
    <row r="7835" spans="1:11" ht="15">
      <c r="A7835"/>
      <c r="B7835"/>
      <c r="C7835"/>
      <c r="D7835"/>
      <c r="E7835"/>
      <c r="F7835"/>
      <c r="G7835"/>
      <c r="H7835"/>
      <c r="I7835"/>
      <c r="J7835"/>
      <c r="K7835"/>
    </row>
    <row r="7836" spans="1:11" ht="15">
      <c r="A7836"/>
      <c r="B7836"/>
      <c r="C7836"/>
      <c r="D7836"/>
      <c r="E7836"/>
      <c r="F7836"/>
      <c r="G7836"/>
      <c r="H7836"/>
      <c r="I7836"/>
      <c r="J7836"/>
      <c r="K7836"/>
    </row>
    <row r="7837" spans="1:11" ht="15">
      <c r="A7837"/>
      <c r="B7837"/>
      <c r="C7837"/>
      <c r="D7837"/>
      <c r="E7837"/>
      <c r="F7837"/>
      <c r="G7837"/>
      <c r="H7837"/>
      <c r="I7837"/>
      <c r="J7837"/>
      <c r="K7837"/>
    </row>
    <row r="7838" spans="1:11" ht="15">
      <c r="A7838"/>
      <c r="B7838"/>
      <c r="C7838"/>
      <c r="D7838"/>
      <c r="E7838"/>
      <c r="F7838"/>
      <c r="G7838"/>
      <c r="H7838"/>
      <c r="I7838"/>
      <c r="J7838"/>
      <c r="K7838"/>
    </row>
    <row r="7839" spans="1:11" ht="15">
      <c r="A7839"/>
      <c r="B7839"/>
      <c r="C7839"/>
      <c r="D7839"/>
      <c r="E7839"/>
      <c r="F7839"/>
      <c r="G7839"/>
      <c r="H7839"/>
      <c r="I7839"/>
      <c r="J7839"/>
      <c r="K7839"/>
    </row>
    <row r="7840" spans="1:11" ht="15">
      <c r="A7840"/>
      <c r="B7840"/>
      <c r="C7840"/>
      <c r="D7840"/>
      <c r="E7840"/>
      <c r="F7840"/>
      <c r="G7840"/>
      <c r="H7840"/>
      <c r="I7840"/>
      <c r="J7840"/>
      <c r="K7840"/>
    </row>
    <row r="7841" spans="1:11" ht="15">
      <c r="A7841"/>
      <c r="B7841"/>
      <c r="C7841"/>
      <c r="D7841"/>
      <c r="E7841"/>
      <c r="F7841"/>
      <c r="G7841"/>
      <c r="H7841"/>
      <c r="I7841"/>
      <c r="J7841"/>
      <c r="K7841"/>
    </row>
    <row r="7842" spans="1:11" ht="15">
      <c r="A7842"/>
      <c r="B7842"/>
      <c r="C7842"/>
      <c r="D7842"/>
      <c r="E7842"/>
      <c r="F7842"/>
      <c r="G7842"/>
      <c r="H7842"/>
      <c r="I7842"/>
      <c r="J7842"/>
      <c r="K7842"/>
    </row>
    <row r="7843" spans="1:11" ht="15">
      <c r="A7843"/>
      <c r="B7843"/>
      <c r="C7843"/>
      <c r="D7843"/>
      <c r="E7843"/>
      <c r="F7843"/>
      <c r="G7843"/>
      <c r="H7843"/>
      <c r="I7843"/>
      <c r="J7843"/>
      <c r="K7843"/>
    </row>
    <row r="7844" spans="1:11" ht="15">
      <c r="A7844"/>
      <c r="B7844"/>
      <c r="C7844"/>
      <c r="D7844"/>
      <c r="E7844"/>
      <c r="F7844"/>
      <c r="G7844"/>
      <c r="H7844"/>
      <c r="I7844"/>
      <c r="J7844"/>
      <c r="K7844"/>
    </row>
    <row r="7845" spans="1:11" ht="15">
      <c r="A7845"/>
      <c r="B7845"/>
      <c r="C7845"/>
      <c r="D7845"/>
      <c r="E7845"/>
      <c r="F7845"/>
      <c r="G7845"/>
      <c r="H7845"/>
      <c r="I7845"/>
      <c r="J7845"/>
      <c r="K7845"/>
    </row>
    <row r="7846" spans="1:11" ht="15">
      <c r="A7846"/>
      <c r="B7846"/>
      <c r="C7846"/>
      <c r="D7846"/>
      <c r="E7846"/>
      <c r="F7846"/>
      <c r="G7846"/>
      <c r="H7846"/>
      <c r="I7846"/>
      <c r="J7846"/>
      <c r="K7846"/>
    </row>
    <row r="7847" spans="1:11" ht="15">
      <c r="A7847"/>
      <c r="B7847"/>
      <c r="C7847"/>
      <c r="D7847"/>
      <c r="E7847"/>
      <c r="F7847"/>
      <c r="G7847"/>
      <c r="H7847"/>
      <c r="I7847"/>
      <c r="J7847"/>
      <c r="K7847"/>
    </row>
    <row r="7848" spans="1:11" ht="15">
      <c r="A7848"/>
      <c r="B7848"/>
      <c r="C7848"/>
      <c r="D7848"/>
      <c r="E7848"/>
      <c r="F7848"/>
      <c r="G7848"/>
      <c r="H7848"/>
      <c r="I7848"/>
      <c r="J7848"/>
      <c r="K7848"/>
    </row>
    <row r="7849" spans="1:11" ht="15">
      <c r="A7849"/>
      <c r="B7849"/>
      <c r="C7849"/>
      <c r="D7849"/>
      <c r="E7849"/>
      <c r="F7849"/>
      <c r="G7849"/>
      <c r="H7849"/>
      <c r="I7849"/>
      <c r="J7849"/>
      <c r="K7849"/>
    </row>
    <row r="7850" spans="1:11" ht="15">
      <c r="A7850"/>
      <c r="B7850"/>
      <c r="C7850"/>
      <c r="D7850"/>
      <c r="E7850"/>
      <c r="F7850"/>
      <c r="G7850"/>
      <c r="H7850"/>
      <c r="I7850"/>
      <c r="J7850"/>
      <c r="K7850"/>
    </row>
    <row r="7851" spans="1:11" ht="15">
      <c r="A7851"/>
      <c r="B7851"/>
      <c r="C7851"/>
      <c r="D7851"/>
      <c r="E7851"/>
      <c r="F7851"/>
      <c r="G7851"/>
      <c r="H7851"/>
      <c r="I7851"/>
      <c r="J7851"/>
      <c r="K7851"/>
    </row>
    <row r="7852" spans="1:11" ht="15">
      <c r="A7852"/>
      <c r="B7852"/>
      <c r="C7852"/>
      <c r="D7852"/>
      <c r="E7852"/>
      <c r="F7852"/>
      <c r="G7852"/>
      <c r="H7852"/>
      <c r="I7852"/>
      <c r="J7852"/>
      <c r="K7852"/>
    </row>
    <row r="7853" spans="1:11" ht="15">
      <c r="A7853"/>
      <c r="B7853"/>
      <c r="C7853"/>
      <c r="D7853"/>
      <c r="E7853"/>
      <c r="F7853"/>
      <c r="G7853"/>
      <c r="H7853"/>
      <c r="I7853"/>
      <c r="J7853"/>
      <c r="K7853"/>
    </row>
    <row r="7854" spans="1:11" ht="15">
      <c r="A7854"/>
      <c r="B7854"/>
      <c r="C7854"/>
      <c r="D7854"/>
      <c r="E7854"/>
      <c r="F7854"/>
      <c r="G7854"/>
      <c r="H7854"/>
      <c r="I7854"/>
      <c r="J7854"/>
      <c r="K7854"/>
    </row>
    <row r="7855" spans="1:11" ht="15">
      <c r="A7855"/>
      <c r="B7855"/>
      <c r="C7855"/>
      <c r="D7855"/>
      <c r="E7855"/>
      <c r="F7855"/>
      <c r="G7855"/>
      <c r="H7855"/>
      <c r="I7855"/>
      <c r="J7855"/>
      <c r="K7855"/>
    </row>
    <row r="7856" spans="1:11" ht="15">
      <c r="A7856"/>
      <c r="B7856"/>
      <c r="C7856"/>
      <c r="D7856"/>
      <c r="E7856"/>
      <c r="F7856"/>
      <c r="G7856"/>
      <c r="H7856"/>
      <c r="I7856"/>
      <c r="J7856"/>
      <c r="K7856"/>
    </row>
    <row r="7857" spans="1:11" ht="15">
      <c r="A7857"/>
      <c r="B7857"/>
      <c r="C7857"/>
      <c r="D7857"/>
      <c r="E7857"/>
      <c r="F7857"/>
      <c r="G7857"/>
      <c r="H7857"/>
      <c r="I7857"/>
      <c r="J7857"/>
      <c r="K7857"/>
    </row>
    <row r="7858" spans="1:11" ht="15">
      <c r="A7858"/>
      <c r="B7858"/>
      <c r="C7858"/>
      <c r="D7858"/>
      <c r="E7858"/>
      <c r="F7858"/>
      <c r="G7858"/>
      <c r="H7858"/>
      <c r="I7858"/>
      <c r="J7858"/>
      <c r="K7858"/>
    </row>
    <row r="7859" spans="1:11" ht="15">
      <c r="A7859"/>
      <c r="B7859"/>
      <c r="C7859"/>
      <c r="D7859"/>
      <c r="E7859"/>
      <c r="F7859"/>
      <c r="G7859"/>
      <c r="H7859"/>
      <c r="I7859"/>
      <c r="J7859"/>
      <c r="K7859"/>
    </row>
    <row r="7860" spans="1:11" ht="15">
      <c r="A7860"/>
      <c r="B7860"/>
      <c r="C7860"/>
      <c r="D7860"/>
      <c r="E7860"/>
      <c r="F7860"/>
      <c r="G7860"/>
      <c r="H7860"/>
      <c r="I7860"/>
      <c r="J7860"/>
      <c r="K7860"/>
    </row>
    <row r="7861" spans="1:11" ht="15">
      <c r="A7861"/>
      <c r="B7861"/>
      <c r="C7861"/>
      <c r="D7861"/>
      <c r="E7861"/>
      <c r="F7861"/>
      <c r="G7861"/>
      <c r="H7861"/>
      <c r="I7861"/>
      <c r="J7861"/>
      <c r="K7861"/>
    </row>
    <row r="7862" spans="1:11" ht="15">
      <c r="A7862"/>
      <c r="B7862"/>
      <c r="C7862"/>
      <c r="D7862"/>
      <c r="E7862"/>
      <c r="F7862"/>
      <c r="G7862"/>
      <c r="H7862"/>
      <c r="I7862"/>
      <c r="J7862"/>
      <c r="K7862"/>
    </row>
    <row r="7863" spans="1:11" ht="15">
      <c r="A7863"/>
      <c r="B7863"/>
      <c r="C7863"/>
      <c r="D7863"/>
      <c r="E7863"/>
      <c r="F7863"/>
      <c r="G7863"/>
      <c r="H7863"/>
      <c r="I7863"/>
      <c r="J7863"/>
      <c r="K7863"/>
    </row>
    <row r="7864" spans="1:11" ht="15">
      <c r="A7864"/>
      <c r="B7864"/>
      <c r="C7864"/>
      <c r="D7864"/>
      <c r="E7864"/>
      <c r="F7864"/>
      <c r="G7864"/>
      <c r="H7864"/>
      <c r="I7864"/>
      <c r="J7864"/>
      <c r="K7864"/>
    </row>
    <row r="7865" spans="1:11" ht="15">
      <c r="A7865"/>
      <c r="B7865"/>
      <c r="C7865"/>
      <c r="D7865"/>
      <c r="E7865"/>
      <c r="F7865"/>
      <c r="G7865"/>
      <c r="H7865"/>
      <c r="I7865"/>
      <c r="J7865"/>
      <c r="K7865"/>
    </row>
    <row r="7866" spans="1:11" ht="15">
      <c r="A7866"/>
      <c r="B7866"/>
      <c r="C7866"/>
      <c r="D7866"/>
      <c r="E7866"/>
      <c r="F7866"/>
      <c r="G7866"/>
      <c r="H7866"/>
      <c r="I7866"/>
      <c r="J7866"/>
      <c r="K7866"/>
    </row>
    <row r="7867" spans="1:11" ht="15">
      <c r="A7867"/>
      <c r="B7867"/>
      <c r="C7867"/>
      <c r="D7867"/>
      <c r="E7867"/>
      <c r="F7867"/>
      <c r="G7867"/>
      <c r="H7867"/>
      <c r="I7867"/>
      <c r="J7867"/>
      <c r="K7867"/>
    </row>
    <row r="7868" spans="1:11" ht="15">
      <c r="A7868"/>
      <c r="B7868"/>
      <c r="C7868"/>
      <c r="D7868"/>
      <c r="E7868"/>
      <c r="F7868"/>
      <c r="G7868"/>
      <c r="H7868"/>
      <c r="I7868"/>
      <c r="J7868"/>
      <c r="K7868"/>
    </row>
    <row r="7869" spans="1:11" ht="15">
      <c r="A7869"/>
      <c r="B7869"/>
      <c r="C7869"/>
      <c r="D7869"/>
      <c r="E7869"/>
      <c r="F7869"/>
      <c r="G7869"/>
      <c r="H7869"/>
      <c r="I7869"/>
      <c r="J7869"/>
      <c r="K7869"/>
    </row>
    <row r="7870" spans="1:11" ht="15">
      <c r="A7870"/>
      <c r="B7870"/>
      <c r="C7870"/>
      <c r="D7870"/>
      <c r="E7870"/>
      <c r="F7870"/>
      <c r="G7870"/>
      <c r="H7870"/>
      <c r="I7870"/>
      <c r="J7870"/>
      <c r="K7870"/>
    </row>
    <row r="7871" spans="1:11" ht="15">
      <c r="A7871"/>
      <c r="B7871"/>
      <c r="C7871"/>
      <c r="D7871"/>
      <c r="E7871"/>
      <c r="F7871"/>
      <c r="G7871"/>
      <c r="H7871"/>
      <c r="I7871"/>
      <c r="J7871"/>
      <c r="K7871"/>
    </row>
    <row r="7872" spans="1:11" ht="15">
      <c r="A7872"/>
      <c r="B7872"/>
      <c r="C7872"/>
      <c r="D7872"/>
      <c r="E7872"/>
      <c r="F7872"/>
      <c r="G7872"/>
      <c r="H7872"/>
      <c r="I7872"/>
      <c r="J7872"/>
      <c r="K7872"/>
    </row>
    <row r="7873" spans="1:11" ht="15">
      <c r="A7873"/>
      <c r="B7873"/>
      <c r="C7873"/>
      <c r="D7873"/>
      <c r="E7873"/>
      <c r="F7873"/>
      <c r="G7873"/>
      <c r="H7873"/>
      <c r="I7873"/>
      <c r="J7873"/>
      <c r="K7873"/>
    </row>
    <row r="7874" spans="1:11" ht="15">
      <c r="A7874"/>
      <c r="B7874"/>
      <c r="C7874"/>
      <c r="D7874"/>
      <c r="E7874"/>
      <c r="F7874"/>
      <c r="G7874"/>
      <c r="H7874"/>
      <c r="I7874"/>
      <c r="J7874"/>
      <c r="K7874"/>
    </row>
    <row r="7875" spans="1:11" ht="15">
      <c r="A7875"/>
      <c r="B7875"/>
      <c r="C7875"/>
      <c r="D7875"/>
      <c r="E7875"/>
      <c r="F7875"/>
      <c r="G7875"/>
      <c r="H7875"/>
      <c r="I7875"/>
      <c r="J7875"/>
      <c r="K7875"/>
    </row>
    <row r="7876" spans="1:11" ht="15">
      <c r="A7876"/>
      <c r="B7876"/>
      <c r="C7876"/>
      <c r="D7876"/>
      <c r="E7876"/>
      <c r="F7876"/>
      <c r="G7876"/>
      <c r="H7876"/>
      <c r="I7876"/>
      <c r="J7876"/>
      <c r="K7876"/>
    </row>
    <row r="7877" spans="1:11" ht="15">
      <c r="A7877"/>
      <c r="B7877"/>
      <c r="C7877"/>
      <c r="D7877"/>
      <c r="E7877"/>
      <c r="F7877"/>
      <c r="G7877"/>
      <c r="H7877"/>
      <c r="I7877"/>
      <c r="J7877"/>
      <c r="K7877"/>
    </row>
    <row r="7878" spans="1:11" ht="15">
      <c r="A7878"/>
      <c r="B7878"/>
      <c r="C7878"/>
      <c r="D7878"/>
      <c r="E7878"/>
      <c r="F7878"/>
      <c r="G7878"/>
      <c r="H7878"/>
      <c r="I7878"/>
      <c r="J7878"/>
      <c r="K7878"/>
    </row>
    <row r="7879" spans="1:11" ht="15">
      <c r="A7879"/>
      <c r="B7879"/>
      <c r="C7879"/>
      <c r="D7879"/>
      <c r="E7879"/>
      <c r="F7879"/>
      <c r="G7879"/>
      <c r="H7879"/>
      <c r="I7879"/>
      <c r="J7879"/>
      <c r="K7879"/>
    </row>
    <row r="7880" spans="1:11" ht="15">
      <c r="A7880"/>
      <c r="B7880"/>
      <c r="C7880"/>
      <c r="D7880"/>
      <c r="E7880"/>
      <c r="F7880"/>
      <c r="G7880"/>
      <c r="H7880"/>
      <c r="I7880"/>
      <c r="J7880"/>
      <c r="K7880"/>
    </row>
    <row r="7881" spans="1:11" ht="15">
      <c r="A7881"/>
      <c r="B7881"/>
      <c r="C7881"/>
      <c r="D7881"/>
      <c r="E7881"/>
      <c r="F7881"/>
      <c r="G7881"/>
      <c r="H7881"/>
      <c r="I7881"/>
      <c r="J7881"/>
      <c r="K7881"/>
    </row>
    <row r="7882" spans="1:11" ht="15">
      <c r="A7882"/>
      <c r="B7882"/>
      <c r="C7882"/>
      <c r="D7882"/>
      <c r="E7882"/>
      <c r="F7882"/>
      <c r="G7882"/>
      <c r="H7882"/>
      <c r="I7882"/>
      <c r="J7882"/>
      <c r="K7882"/>
    </row>
    <row r="7883" spans="1:11" ht="15">
      <c r="A7883"/>
      <c r="B7883"/>
      <c r="C7883"/>
      <c r="D7883"/>
      <c r="E7883"/>
      <c r="F7883"/>
      <c r="G7883"/>
      <c r="H7883"/>
      <c r="I7883"/>
      <c r="J7883"/>
      <c r="K7883"/>
    </row>
    <row r="7884" spans="1:11" ht="15">
      <c r="A7884"/>
      <c r="B7884"/>
      <c r="C7884"/>
      <c r="D7884"/>
      <c r="E7884"/>
      <c r="F7884"/>
      <c r="G7884"/>
      <c r="H7884"/>
      <c r="I7884"/>
      <c r="J7884"/>
      <c r="K7884"/>
    </row>
    <row r="7885" spans="1:11" ht="15">
      <c r="A7885"/>
      <c r="B7885"/>
      <c r="C7885"/>
      <c r="D7885"/>
      <c r="E7885"/>
      <c r="F7885"/>
      <c r="G7885"/>
      <c r="H7885"/>
      <c r="I7885"/>
      <c r="J7885"/>
      <c r="K7885"/>
    </row>
    <row r="7886" spans="1:11" ht="15">
      <c r="A7886"/>
      <c r="B7886"/>
      <c r="C7886"/>
      <c r="D7886"/>
      <c r="E7886"/>
      <c r="F7886"/>
      <c r="G7886"/>
      <c r="H7886"/>
      <c r="I7886"/>
      <c r="J7886"/>
      <c r="K7886"/>
    </row>
    <row r="7887" spans="1:11" ht="15">
      <c r="A7887"/>
      <c r="B7887"/>
      <c r="C7887"/>
      <c r="D7887"/>
      <c r="E7887"/>
      <c r="F7887"/>
      <c r="G7887"/>
      <c r="H7887"/>
      <c r="I7887"/>
      <c r="J7887"/>
      <c r="K7887"/>
    </row>
    <row r="7888" spans="1:11" ht="15">
      <c r="A7888"/>
      <c r="B7888"/>
      <c r="C7888"/>
      <c r="D7888"/>
      <c r="E7888"/>
      <c r="F7888"/>
      <c r="G7888"/>
      <c r="H7888"/>
      <c r="I7888"/>
      <c r="J7888"/>
      <c r="K7888"/>
    </row>
    <row r="7889" spans="1:11" ht="15">
      <c r="A7889"/>
      <c r="B7889"/>
      <c r="C7889"/>
      <c r="D7889"/>
      <c r="E7889"/>
      <c r="F7889"/>
      <c r="G7889"/>
      <c r="H7889"/>
      <c r="I7889"/>
      <c r="J7889"/>
      <c r="K7889"/>
    </row>
    <row r="7890" spans="1:11" ht="15">
      <c r="A7890"/>
      <c r="B7890"/>
      <c r="C7890"/>
      <c r="D7890"/>
      <c r="E7890"/>
      <c r="F7890"/>
      <c r="G7890"/>
      <c r="H7890"/>
      <c r="I7890"/>
      <c r="J7890"/>
      <c r="K7890"/>
    </row>
    <row r="7891" spans="1:11" ht="15">
      <c r="A7891"/>
      <c r="B7891"/>
      <c r="C7891"/>
      <c r="D7891"/>
      <c r="E7891"/>
      <c r="F7891"/>
      <c r="G7891"/>
      <c r="H7891"/>
      <c r="I7891"/>
      <c r="J7891"/>
      <c r="K7891"/>
    </row>
    <row r="7892" spans="1:11" ht="15">
      <c r="A7892"/>
      <c r="B7892"/>
      <c r="C7892"/>
      <c r="D7892"/>
      <c r="E7892"/>
      <c r="F7892"/>
      <c r="G7892"/>
      <c r="H7892"/>
      <c r="I7892"/>
      <c r="J7892"/>
      <c r="K7892"/>
    </row>
    <row r="7893" spans="1:11" ht="15">
      <c r="A7893"/>
      <c r="B7893"/>
      <c r="C7893"/>
      <c r="D7893"/>
      <c r="E7893"/>
      <c r="F7893"/>
      <c r="G7893"/>
      <c r="H7893"/>
      <c r="I7893"/>
      <c r="J7893"/>
      <c r="K7893"/>
    </row>
    <row r="7894" spans="1:11" ht="15">
      <c r="A7894"/>
      <c r="B7894"/>
      <c r="C7894"/>
      <c r="D7894"/>
      <c r="E7894"/>
      <c r="F7894"/>
      <c r="G7894"/>
      <c r="H7894"/>
      <c r="I7894"/>
      <c r="J7894"/>
      <c r="K7894"/>
    </row>
    <row r="7895" spans="1:11" ht="15">
      <c r="A7895"/>
      <c r="B7895"/>
      <c r="C7895"/>
      <c r="D7895"/>
      <c r="E7895"/>
      <c r="F7895"/>
      <c r="G7895"/>
      <c r="H7895"/>
      <c r="I7895"/>
      <c r="J7895"/>
      <c r="K7895"/>
    </row>
    <row r="7896" spans="1:11" ht="15">
      <c r="A7896"/>
      <c r="B7896"/>
      <c r="C7896"/>
      <c r="D7896"/>
      <c r="E7896"/>
      <c r="F7896"/>
      <c r="G7896"/>
      <c r="H7896"/>
      <c r="I7896"/>
      <c r="J7896"/>
      <c r="K7896"/>
    </row>
    <row r="7897" spans="1:11" ht="15">
      <c r="A7897"/>
      <c r="B7897"/>
      <c r="C7897"/>
      <c r="D7897"/>
      <c r="E7897"/>
      <c r="F7897"/>
      <c r="G7897"/>
      <c r="H7897"/>
      <c r="I7897"/>
      <c r="J7897"/>
      <c r="K7897"/>
    </row>
    <row r="7898" spans="1:11" ht="15">
      <c r="A7898"/>
      <c r="B7898"/>
      <c r="C7898"/>
      <c r="D7898"/>
      <c r="E7898"/>
      <c r="F7898"/>
      <c r="G7898"/>
      <c r="H7898"/>
      <c r="I7898"/>
      <c r="J7898"/>
      <c r="K7898"/>
    </row>
    <row r="7899" spans="1:11" ht="15">
      <c r="A7899"/>
      <c r="B7899"/>
      <c r="C7899"/>
      <c r="D7899"/>
      <c r="E7899"/>
      <c r="F7899"/>
      <c r="G7899"/>
      <c r="H7899"/>
      <c r="I7899"/>
      <c r="J7899"/>
      <c r="K7899"/>
    </row>
    <row r="7900" spans="1:11" ht="15">
      <c r="A7900"/>
      <c r="B7900"/>
      <c r="C7900"/>
      <c r="D7900"/>
      <c r="E7900"/>
      <c r="F7900"/>
      <c r="G7900"/>
      <c r="H7900"/>
      <c r="I7900"/>
      <c r="J7900"/>
      <c r="K7900"/>
    </row>
    <row r="7901" spans="1:11" ht="15">
      <c r="A7901"/>
      <c r="B7901"/>
      <c r="C7901"/>
      <c r="D7901"/>
      <c r="E7901"/>
      <c r="F7901"/>
      <c r="G7901"/>
      <c r="H7901"/>
      <c r="I7901"/>
      <c r="J7901"/>
      <c r="K7901"/>
    </row>
    <row r="7902" spans="1:11" ht="15">
      <c r="A7902"/>
      <c r="B7902"/>
      <c r="C7902"/>
      <c r="D7902"/>
      <c r="E7902"/>
      <c r="F7902"/>
      <c r="G7902"/>
      <c r="H7902"/>
      <c r="I7902"/>
      <c r="J7902"/>
      <c r="K7902"/>
    </row>
    <row r="7903" spans="1:11" ht="15">
      <c r="A7903"/>
      <c r="B7903"/>
      <c r="C7903"/>
      <c r="D7903"/>
      <c r="E7903"/>
      <c r="F7903"/>
      <c r="G7903"/>
      <c r="H7903"/>
      <c r="I7903"/>
      <c r="J7903"/>
      <c r="K7903"/>
    </row>
    <row r="7904" spans="1:11" ht="15">
      <c r="A7904"/>
      <c r="B7904"/>
      <c r="C7904"/>
      <c r="D7904"/>
      <c r="E7904"/>
      <c r="F7904"/>
      <c r="G7904"/>
      <c r="H7904"/>
      <c r="I7904"/>
      <c r="J7904"/>
      <c r="K7904"/>
    </row>
    <row r="7905" spans="1:11" ht="15">
      <c r="A7905"/>
      <c r="B7905"/>
      <c r="C7905"/>
      <c r="D7905"/>
      <c r="E7905"/>
      <c r="F7905"/>
      <c r="G7905"/>
      <c r="H7905"/>
      <c r="I7905"/>
      <c r="J7905"/>
      <c r="K7905"/>
    </row>
    <row r="7906" spans="1:11" ht="15">
      <c r="A7906"/>
      <c r="B7906"/>
      <c r="C7906"/>
      <c r="D7906"/>
      <c r="E7906"/>
      <c r="F7906"/>
      <c r="G7906"/>
      <c r="H7906"/>
      <c r="I7906"/>
      <c r="J7906"/>
      <c r="K7906"/>
    </row>
    <row r="7907" spans="1:11" ht="15">
      <c r="A7907"/>
      <c r="B7907"/>
      <c r="C7907"/>
      <c r="D7907"/>
      <c r="E7907"/>
      <c r="F7907"/>
      <c r="G7907"/>
      <c r="H7907"/>
      <c r="I7907"/>
      <c r="J7907"/>
      <c r="K7907"/>
    </row>
    <row r="7908" spans="1:11" ht="15">
      <c r="A7908"/>
      <c r="B7908"/>
      <c r="C7908"/>
      <c r="D7908"/>
      <c r="E7908"/>
      <c r="F7908"/>
      <c r="G7908"/>
      <c r="H7908"/>
      <c r="I7908"/>
      <c r="J7908"/>
      <c r="K7908"/>
    </row>
    <row r="7909" spans="1:11" ht="15">
      <c r="A7909"/>
      <c r="B7909"/>
      <c r="C7909"/>
      <c r="D7909"/>
      <c r="E7909"/>
      <c r="F7909"/>
      <c r="G7909"/>
      <c r="H7909"/>
      <c r="I7909"/>
      <c r="J7909"/>
      <c r="K7909"/>
    </row>
    <row r="7910" spans="1:11" ht="15">
      <c r="A7910"/>
      <c r="B7910"/>
      <c r="C7910"/>
      <c r="D7910"/>
      <c r="E7910"/>
      <c r="F7910"/>
      <c r="G7910"/>
      <c r="H7910"/>
      <c r="I7910"/>
      <c r="J7910"/>
      <c r="K7910"/>
    </row>
    <row r="7911" spans="1:11" ht="15">
      <c r="A7911"/>
      <c r="B7911"/>
      <c r="C7911"/>
      <c r="D7911"/>
      <c r="E7911"/>
      <c r="F7911"/>
      <c r="G7911"/>
      <c r="H7911"/>
      <c r="I7911"/>
      <c r="J7911"/>
      <c r="K7911"/>
    </row>
    <row r="7912" spans="1:11" ht="15">
      <c r="A7912"/>
      <c r="B7912"/>
      <c r="C7912"/>
      <c r="D7912"/>
      <c r="E7912"/>
      <c r="F7912"/>
      <c r="G7912"/>
      <c r="H7912"/>
      <c r="I7912"/>
      <c r="J7912"/>
      <c r="K7912"/>
    </row>
    <row r="7913" spans="1:11" ht="15">
      <c r="A7913"/>
      <c r="B7913"/>
      <c r="C7913"/>
      <c r="D7913"/>
      <c r="E7913"/>
      <c r="F7913"/>
      <c r="G7913"/>
      <c r="H7913"/>
      <c r="I7913"/>
      <c r="J7913"/>
      <c r="K7913"/>
    </row>
    <row r="7914" spans="1:11" ht="15">
      <c r="A7914"/>
      <c r="B7914"/>
      <c r="C7914"/>
      <c r="D7914"/>
      <c r="E7914"/>
      <c r="F7914"/>
      <c r="G7914"/>
      <c r="H7914"/>
      <c r="I7914"/>
      <c r="J7914"/>
      <c r="K7914"/>
    </row>
    <row r="7915" spans="1:11" ht="15">
      <c r="A7915"/>
      <c r="B7915"/>
      <c r="C7915"/>
      <c r="D7915"/>
      <c r="E7915"/>
      <c r="F7915"/>
      <c r="G7915"/>
      <c r="H7915"/>
      <c r="I7915"/>
      <c r="J7915"/>
      <c r="K7915"/>
    </row>
    <row r="7916" spans="1:11" ht="15">
      <c r="A7916"/>
      <c r="B7916"/>
      <c r="C7916"/>
      <c r="D7916"/>
      <c r="E7916"/>
      <c r="F7916"/>
      <c r="G7916"/>
      <c r="H7916"/>
      <c r="I7916"/>
      <c r="J7916"/>
      <c r="K7916"/>
    </row>
    <row r="7917" spans="1:11" ht="15">
      <c r="A7917"/>
      <c r="B7917"/>
      <c r="C7917"/>
      <c r="D7917"/>
      <c r="E7917"/>
      <c r="F7917"/>
      <c r="G7917"/>
      <c r="H7917"/>
      <c r="I7917"/>
      <c r="J7917"/>
      <c r="K7917"/>
    </row>
    <row r="7918" spans="1:11" ht="15">
      <c r="A7918"/>
      <c r="B7918"/>
      <c r="C7918"/>
      <c r="D7918"/>
      <c r="E7918"/>
      <c r="F7918"/>
      <c r="G7918"/>
      <c r="H7918"/>
      <c r="I7918"/>
      <c r="J7918"/>
      <c r="K7918"/>
    </row>
    <row r="7919" spans="1:11" ht="15">
      <c r="A7919"/>
      <c r="B7919"/>
      <c r="C7919"/>
      <c r="D7919"/>
      <c r="E7919"/>
      <c r="F7919"/>
      <c r="G7919"/>
      <c r="H7919"/>
      <c r="I7919"/>
      <c r="J7919"/>
      <c r="K7919"/>
    </row>
    <row r="7920" spans="1:11" ht="15">
      <c r="A7920"/>
      <c r="B7920"/>
      <c r="C7920"/>
      <c r="D7920"/>
      <c r="E7920"/>
      <c r="F7920"/>
      <c r="G7920"/>
      <c r="H7920"/>
      <c r="I7920"/>
      <c r="J7920"/>
      <c r="K7920"/>
    </row>
    <row r="7921" spans="1:11" ht="15">
      <c r="A7921"/>
      <c r="B7921"/>
      <c r="C7921"/>
      <c r="D7921"/>
      <c r="E7921"/>
      <c r="F7921"/>
      <c r="G7921"/>
      <c r="H7921"/>
      <c r="I7921"/>
      <c r="J7921"/>
      <c r="K7921"/>
    </row>
    <row r="7922" spans="1:11" ht="15">
      <c r="A7922"/>
      <c r="B7922"/>
      <c r="C7922"/>
      <c r="D7922"/>
      <c r="E7922"/>
      <c r="F7922"/>
      <c r="G7922"/>
      <c r="H7922"/>
      <c r="I7922"/>
      <c r="J7922"/>
      <c r="K7922"/>
    </row>
    <row r="7923" spans="1:11" ht="15">
      <c r="A7923"/>
      <c r="B7923"/>
      <c r="C7923"/>
      <c r="D7923"/>
      <c r="E7923"/>
      <c r="F7923"/>
      <c r="G7923"/>
      <c r="H7923"/>
      <c r="I7923"/>
      <c r="J7923"/>
      <c r="K7923"/>
    </row>
    <row r="7924" spans="1:11" ht="15">
      <c r="A7924"/>
      <c r="B7924"/>
      <c r="C7924"/>
      <c r="D7924"/>
      <c r="E7924"/>
      <c r="F7924"/>
      <c r="G7924"/>
      <c r="H7924"/>
      <c r="I7924"/>
      <c r="J7924"/>
      <c r="K7924"/>
    </row>
    <row r="7925" spans="1:11" ht="15">
      <c r="A7925"/>
      <c r="B7925"/>
      <c r="C7925"/>
      <c r="D7925"/>
      <c r="E7925"/>
      <c r="F7925"/>
      <c r="G7925"/>
      <c r="H7925"/>
      <c r="I7925"/>
      <c r="J7925"/>
      <c r="K7925"/>
    </row>
    <row r="7926" spans="1:11" ht="15">
      <c r="A7926"/>
      <c r="B7926"/>
      <c r="C7926"/>
      <c r="D7926"/>
      <c r="E7926"/>
      <c r="F7926"/>
      <c r="G7926"/>
      <c r="H7926"/>
      <c r="I7926"/>
      <c r="J7926"/>
      <c r="K7926"/>
    </row>
    <row r="7927" spans="1:11" ht="15">
      <c r="A7927"/>
      <c r="B7927"/>
      <c r="C7927"/>
      <c r="D7927"/>
      <c r="E7927"/>
      <c r="F7927"/>
      <c r="G7927"/>
      <c r="H7927"/>
      <c r="I7927"/>
      <c r="J7927"/>
      <c r="K7927"/>
    </row>
    <row r="7928" spans="1:11" ht="15">
      <c r="A7928"/>
      <c r="B7928"/>
      <c r="C7928"/>
      <c r="D7928"/>
      <c r="E7928"/>
      <c r="F7928"/>
      <c r="G7928"/>
      <c r="H7928"/>
      <c r="I7928"/>
      <c r="J7928"/>
      <c r="K7928"/>
    </row>
    <row r="7929" spans="1:11" ht="15">
      <c r="A7929"/>
      <c r="B7929"/>
      <c r="C7929"/>
      <c r="D7929"/>
      <c r="E7929"/>
      <c r="F7929"/>
      <c r="G7929"/>
      <c r="H7929"/>
      <c r="I7929"/>
      <c r="J7929"/>
      <c r="K7929"/>
    </row>
    <row r="7930" spans="1:11" ht="15">
      <c r="A7930"/>
      <c r="B7930"/>
      <c r="C7930"/>
      <c r="D7930"/>
      <c r="E7930"/>
      <c r="F7930"/>
      <c r="G7930"/>
      <c r="H7930"/>
      <c r="I7930"/>
      <c r="J7930"/>
      <c r="K7930"/>
    </row>
    <row r="7931" spans="1:11" ht="15">
      <c r="A7931"/>
      <c r="B7931"/>
      <c r="C7931"/>
      <c r="D7931"/>
      <c r="E7931"/>
      <c r="F7931"/>
      <c r="G7931"/>
      <c r="H7931"/>
      <c r="I7931"/>
      <c r="J7931"/>
      <c r="K7931"/>
    </row>
    <row r="7932" spans="1:11" ht="15">
      <c r="A7932"/>
      <c r="B7932"/>
      <c r="C7932"/>
      <c r="D7932"/>
      <c r="E7932"/>
      <c r="F7932"/>
      <c r="G7932"/>
      <c r="H7932"/>
      <c r="I7932"/>
      <c r="J7932"/>
      <c r="K7932"/>
    </row>
    <row r="7933" spans="1:11" ht="15">
      <c r="A7933"/>
      <c r="B7933"/>
      <c r="C7933"/>
      <c r="D7933"/>
      <c r="E7933"/>
      <c r="F7933"/>
      <c r="G7933"/>
      <c r="H7933"/>
      <c r="I7933"/>
      <c r="J7933"/>
      <c r="K7933"/>
    </row>
    <row r="7934" spans="1:11" ht="15">
      <c r="A7934"/>
      <c r="B7934"/>
      <c r="C7934"/>
      <c r="D7934"/>
      <c r="E7934"/>
      <c r="F7934"/>
      <c r="G7934"/>
      <c r="H7934"/>
      <c r="I7934"/>
      <c r="J7934"/>
      <c r="K7934"/>
    </row>
    <row r="7935" spans="1:11" ht="15">
      <c r="A7935"/>
      <c r="B7935"/>
      <c r="C7935"/>
      <c r="D7935"/>
      <c r="E7935"/>
      <c r="F7935"/>
      <c r="G7935"/>
      <c r="H7935"/>
      <c r="I7935"/>
      <c r="J7935"/>
      <c r="K7935"/>
    </row>
    <row r="7936" spans="1:11" ht="15">
      <c r="A7936"/>
      <c r="B7936"/>
      <c r="C7936"/>
      <c r="D7936"/>
      <c r="E7936"/>
      <c r="F7936"/>
      <c r="G7936"/>
      <c r="H7936"/>
      <c r="I7936"/>
      <c r="J7936"/>
      <c r="K7936"/>
    </row>
    <row r="7937" spans="1:11" ht="15">
      <c r="A7937"/>
      <c r="B7937"/>
      <c r="C7937"/>
      <c r="D7937"/>
      <c r="E7937"/>
      <c r="F7937"/>
      <c r="G7937"/>
      <c r="H7937"/>
      <c r="I7937"/>
      <c r="J7937"/>
      <c r="K7937"/>
    </row>
    <row r="7938" spans="1:11" ht="15">
      <c r="A7938"/>
      <c r="B7938"/>
      <c r="C7938"/>
      <c r="D7938"/>
      <c r="E7938"/>
      <c r="F7938"/>
      <c r="G7938"/>
      <c r="H7938"/>
      <c r="I7938"/>
      <c r="J7938"/>
      <c r="K7938"/>
    </row>
    <row r="7939" spans="1:11" ht="15">
      <c r="A7939"/>
      <c r="B7939"/>
      <c r="C7939"/>
      <c r="D7939"/>
      <c r="E7939"/>
      <c r="F7939"/>
      <c r="G7939"/>
      <c r="H7939"/>
      <c r="I7939"/>
      <c r="J7939"/>
      <c r="K7939"/>
    </row>
    <row r="7940" spans="1:11" ht="15">
      <c r="A7940"/>
      <c r="B7940"/>
      <c r="C7940"/>
      <c r="D7940"/>
      <c r="E7940"/>
      <c r="F7940"/>
      <c r="G7940"/>
      <c r="H7940"/>
      <c r="I7940"/>
      <c r="J7940"/>
      <c r="K7940"/>
    </row>
    <row r="7941" spans="1:11" ht="15">
      <c r="A7941"/>
      <c r="B7941"/>
      <c r="C7941"/>
      <c r="D7941"/>
      <c r="E7941"/>
      <c r="F7941"/>
      <c r="G7941"/>
      <c r="H7941"/>
      <c r="I7941"/>
      <c r="J7941"/>
      <c r="K7941"/>
    </row>
    <row r="7942" spans="1:11" ht="15">
      <c r="A7942"/>
      <c r="B7942"/>
      <c r="C7942"/>
      <c r="D7942"/>
      <c r="E7942"/>
      <c r="F7942"/>
      <c r="G7942"/>
      <c r="H7942"/>
      <c r="I7942"/>
      <c r="J7942"/>
      <c r="K7942"/>
    </row>
    <row r="7943" spans="1:11" ht="15">
      <c r="A7943"/>
      <c r="B7943"/>
      <c r="C7943"/>
      <c r="D7943"/>
      <c r="E7943"/>
      <c r="F7943"/>
      <c r="G7943"/>
      <c r="H7943"/>
      <c r="I7943"/>
      <c r="J7943"/>
      <c r="K7943"/>
    </row>
    <row r="7944" spans="1:11" ht="15">
      <c r="A7944"/>
      <c r="B7944"/>
      <c r="C7944"/>
      <c r="D7944"/>
      <c r="E7944"/>
      <c r="F7944"/>
      <c r="G7944"/>
      <c r="H7944"/>
      <c r="I7944"/>
      <c r="J7944"/>
      <c r="K7944"/>
    </row>
    <row r="7945" spans="1:11" ht="15">
      <c r="A7945"/>
      <c r="B7945"/>
      <c r="C7945"/>
      <c r="D7945"/>
      <c r="E7945"/>
      <c r="F7945"/>
      <c r="G7945"/>
      <c r="H7945"/>
      <c r="I7945"/>
      <c r="J7945"/>
      <c r="K7945"/>
    </row>
    <row r="7946" spans="1:11" ht="15">
      <c r="A7946"/>
      <c r="B7946"/>
      <c r="C7946"/>
      <c r="D7946"/>
      <c r="E7946"/>
      <c r="F7946"/>
      <c r="G7946"/>
      <c r="H7946"/>
      <c r="I7946"/>
      <c r="J7946"/>
      <c r="K7946"/>
    </row>
    <row r="7947" spans="1:11" ht="15">
      <c r="A7947"/>
      <c r="B7947"/>
      <c r="C7947"/>
      <c r="D7947"/>
      <c r="E7947"/>
      <c r="F7947"/>
      <c r="G7947"/>
      <c r="H7947"/>
      <c r="I7947"/>
      <c r="J7947"/>
      <c r="K7947"/>
    </row>
    <row r="7948" spans="1:11" ht="15">
      <c r="A7948"/>
      <c r="B7948"/>
      <c r="C7948"/>
      <c r="D7948"/>
      <c r="E7948"/>
      <c r="F7948"/>
      <c r="G7948"/>
      <c r="H7948"/>
      <c r="I7948"/>
      <c r="J7948"/>
      <c r="K7948"/>
    </row>
    <row r="7949" spans="1:11" ht="15">
      <c r="A7949"/>
      <c r="B7949"/>
      <c r="C7949"/>
      <c r="D7949"/>
      <c r="E7949"/>
      <c r="F7949"/>
      <c r="G7949"/>
      <c r="H7949"/>
      <c r="I7949"/>
      <c r="J7949"/>
      <c r="K7949"/>
    </row>
    <row r="7950" spans="1:11" ht="15">
      <c r="A7950"/>
      <c r="B7950"/>
      <c r="C7950"/>
      <c r="D7950"/>
      <c r="E7950"/>
      <c r="F7950"/>
      <c r="G7950"/>
      <c r="H7950"/>
      <c r="I7950"/>
      <c r="J7950"/>
      <c r="K7950"/>
    </row>
    <row r="7951" spans="1:11" ht="15">
      <c r="A7951"/>
      <c r="B7951"/>
      <c r="C7951"/>
      <c r="D7951"/>
      <c r="E7951"/>
      <c r="F7951"/>
      <c r="G7951"/>
      <c r="H7951"/>
      <c r="I7951"/>
      <c r="J7951"/>
      <c r="K7951"/>
    </row>
    <row r="7952" spans="1:11" ht="15">
      <c r="A7952"/>
      <c r="B7952"/>
      <c r="C7952"/>
      <c r="D7952"/>
      <c r="E7952"/>
      <c r="F7952"/>
      <c r="G7952"/>
      <c r="H7952"/>
      <c r="I7952"/>
      <c r="J7952"/>
      <c r="K7952"/>
    </row>
    <row r="7953" spans="1:11" ht="15">
      <c r="A7953"/>
      <c r="B7953"/>
      <c r="C7953"/>
      <c r="D7953"/>
      <c r="E7953"/>
      <c r="F7953"/>
      <c r="G7953"/>
      <c r="H7953"/>
      <c r="I7953"/>
      <c r="J7953"/>
      <c r="K7953"/>
    </row>
    <row r="7954" spans="1:11" ht="15">
      <c r="A7954"/>
      <c r="B7954"/>
      <c r="C7954"/>
      <c r="D7954"/>
      <c r="E7954"/>
      <c r="F7954"/>
      <c r="G7954"/>
      <c r="H7954"/>
      <c r="I7954"/>
      <c r="J7954"/>
      <c r="K7954"/>
    </row>
    <row r="7955" spans="1:11" ht="15">
      <c r="A7955"/>
      <c r="B7955"/>
      <c r="C7955"/>
      <c r="D7955"/>
      <c r="E7955"/>
      <c r="F7955"/>
      <c r="G7955"/>
      <c r="H7955"/>
      <c r="I7955"/>
      <c r="J7955"/>
      <c r="K7955"/>
    </row>
    <row r="7956" spans="1:11" ht="15">
      <c r="A7956"/>
      <c r="B7956"/>
      <c r="C7956"/>
      <c r="D7956"/>
      <c r="E7956"/>
      <c r="F7956"/>
      <c r="G7956"/>
      <c r="H7956"/>
      <c r="I7956"/>
      <c r="J7956"/>
      <c r="K7956"/>
    </row>
    <row r="7957" spans="1:11" ht="15">
      <c r="A7957"/>
      <c r="B7957"/>
      <c r="C7957"/>
      <c r="D7957"/>
      <c r="E7957"/>
      <c r="F7957"/>
      <c r="G7957"/>
      <c r="H7957"/>
      <c r="I7957"/>
      <c r="J7957"/>
      <c r="K7957"/>
    </row>
    <row r="7958" spans="1:11" ht="15">
      <c r="A7958"/>
      <c r="B7958"/>
      <c r="C7958"/>
      <c r="D7958"/>
      <c r="E7958"/>
      <c r="F7958"/>
      <c r="G7958"/>
      <c r="H7958"/>
      <c r="I7958"/>
      <c r="J7958"/>
      <c r="K7958"/>
    </row>
    <row r="7959" spans="1:11" ht="15">
      <c r="A7959"/>
      <c r="B7959"/>
      <c r="C7959"/>
      <c r="D7959"/>
      <c r="E7959"/>
      <c r="F7959"/>
      <c r="G7959"/>
      <c r="H7959"/>
      <c r="I7959"/>
      <c r="J7959"/>
      <c r="K7959"/>
    </row>
    <row r="7960" spans="1:11" ht="15">
      <c r="A7960"/>
      <c r="B7960"/>
      <c r="C7960"/>
      <c r="D7960"/>
      <c r="E7960"/>
      <c r="F7960"/>
      <c r="G7960"/>
      <c r="H7960"/>
      <c r="I7960"/>
      <c r="J7960"/>
      <c r="K7960"/>
    </row>
    <row r="7961" spans="1:11" ht="15">
      <c r="A7961"/>
      <c r="B7961"/>
      <c r="C7961"/>
      <c r="D7961"/>
      <c r="E7961"/>
      <c r="F7961"/>
      <c r="G7961"/>
      <c r="H7961"/>
      <c r="I7961"/>
      <c r="J7961"/>
      <c r="K7961"/>
    </row>
    <row r="7962" spans="1:11" ht="15">
      <c r="A7962"/>
      <c r="B7962"/>
      <c r="C7962"/>
      <c r="D7962"/>
      <c r="E7962"/>
      <c r="F7962"/>
      <c r="G7962"/>
      <c r="H7962"/>
      <c r="I7962"/>
      <c r="J7962"/>
      <c r="K7962"/>
    </row>
    <row r="7963" spans="1:11" ht="15">
      <c r="A7963"/>
      <c r="B7963"/>
      <c r="C7963"/>
      <c r="D7963"/>
      <c r="E7963"/>
      <c r="F7963"/>
      <c r="G7963"/>
      <c r="H7963"/>
      <c r="I7963"/>
      <c r="J7963"/>
      <c r="K7963"/>
    </row>
    <row r="7964" spans="1:11" ht="15">
      <c r="A7964"/>
      <c r="B7964"/>
      <c r="C7964"/>
      <c r="D7964"/>
      <c r="E7964"/>
      <c r="F7964"/>
      <c r="G7964"/>
      <c r="H7964"/>
      <c r="I7964"/>
      <c r="J7964"/>
      <c r="K7964"/>
    </row>
    <row r="7965" spans="1:11" ht="15">
      <c r="A7965"/>
      <c r="B7965"/>
      <c r="C7965"/>
      <c r="D7965"/>
      <c r="E7965"/>
      <c r="F7965"/>
      <c r="G7965"/>
      <c r="H7965"/>
      <c r="I7965"/>
      <c r="J7965"/>
      <c r="K7965"/>
    </row>
    <row r="7966" spans="1:11" ht="15">
      <c r="A7966"/>
      <c r="B7966"/>
      <c r="C7966"/>
      <c r="D7966"/>
      <c r="E7966"/>
      <c r="F7966"/>
      <c r="G7966"/>
      <c r="H7966"/>
      <c r="I7966"/>
      <c r="J7966"/>
      <c r="K7966"/>
    </row>
    <row r="7967" spans="1:11" ht="15">
      <c r="A7967"/>
      <c r="B7967"/>
      <c r="C7967"/>
      <c r="D7967"/>
      <c r="E7967"/>
      <c r="F7967"/>
      <c r="G7967"/>
      <c r="H7967"/>
      <c r="I7967"/>
      <c r="J7967"/>
      <c r="K7967"/>
    </row>
    <row r="7968" spans="1:11" ht="15">
      <c r="A7968"/>
      <c r="B7968"/>
      <c r="C7968"/>
      <c r="D7968"/>
      <c r="E7968"/>
      <c r="F7968"/>
      <c r="G7968"/>
      <c r="H7968"/>
      <c r="I7968"/>
      <c r="J7968"/>
      <c r="K7968"/>
    </row>
    <row r="7969" spans="1:11" ht="15">
      <c r="A7969"/>
      <c r="B7969"/>
      <c r="C7969"/>
      <c r="D7969"/>
      <c r="E7969"/>
      <c r="F7969"/>
      <c r="G7969"/>
      <c r="H7969"/>
      <c r="I7969"/>
      <c r="J7969"/>
      <c r="K7969"/>
    </row>
    <row r="7970" spans="1:11" ht="15">
      <c r="A7970"/>
      <c r="B7970"/>
      <c r="C7970"/>
      <c r="D7970"/>
      <c r="E7970"/>
      <c r="F7970"/>
      <c r="G7970"/>
      <c r="H7970"/>
      <c r="I7970"/>
      <c r="J7970"/>
      <c r="K7970"/>
    </row>
    <row r="7971" spans="1:11" ht="15">
      <c r="A7971"/>
      <c r="B7971"/>
      <c r="C7971"/>
      <c r="D7971"/>
      <c r="E7971"/>
      <c r="F7971"/>
      <c r="G7971"/>
      <c r="H7971"/>
      <c r="I7971"/>
      <c r="J7971"/>
      <c r="K7971"/>
    </row>
    <row r="7972" spans="1:11" ht="15">
      <c r="A7972"/>
      <c r="B7972"/>
      <c r="C7972"/>
      <c r="D7972"/>
      <c r="E7972"/>
      <c r="F7972"/>
      <c r="G7972"/>
      <c r="H7972"/>
      <c r="I7972"/>
      <c r="J7972"/>
      <c r="K7972"/>
    </row>
    <row r="7973" spans="1:11" ht="15">
      <c r="A7973"/>
      <c r="B7973"/>
      <c r="C7973"/>
      <c r="D7973"/>
      <c r="E7973"/>
      <c r="F7973"/>
      <c r="G7973"/>
      <c r="H7973"/>
      <c r="I7973"/>
      <c r="J7973"/>
      <c r="K7973"/>
    </row>
    <row r="7974" spans="1:11" ht="15">
      <c r="A7974"/>
      <c r="B7974"/>
      <c r="C7974"/>
      <c r="D7974"/>
      <c r="E7974"/>
      <c r="F7974"/>
      <c r="G7974"/>
      <c r="H7974"/>
      <c r="I7974"/>
      <c r="J7974"/>
      <c r="K7974"/>
    </row>
    <row r="7975" spans="1:11" ht="15">
      <c r="A7975"/>
      <c r="B7975"/>
      <c r="C7975"/>
      <c r="D7975"/>
      <c r="E7975"/>
      <c r="F7975"/>
      <c r="G7975"/>
      <c r="H7975"/>
      <c r="I7975"/>
      <c r="J7975"/>
      <c r="K7975"/>
    </row>
    <row r="7976" spans="1:11" ht="15">
      <c r="A7976"/>
      <c r="B7976"/>
      <c r="C7976"/>
      <c r="D7976"/>
      <c r="E7976"/>
      <c r="F7976"/>
      <c r="G7976"/>
      <c r="H7976"/>
      <c r="I7976"/>
      <c r="J7976"/>
      <c r="K7976"/>
    </row>
    <row r="7977" spans="1:11" ht="15">
      <c r="A7977"/>
      <c r="B7977"/>
      <c r="C7977"/>
      <c r="D7977"/>
      <c r="E7977"/>
      <c r="F7977"/>
      <c r="G7977"/>
      <c r="H7977"/>
      <c r="I7977"/>
      <c r="J7977"/>
      <c r="K7977"/>
    </row>
    <row r="7978" spans="1:11" ht="15">
      <c r="A7978"/>
      <c r="B7978"/>
      <c r="C7978"/>
      <c r="D7978"/>
      <c r="E7978"/>
      <c r="F7978"/>
      <c r="G7978"/>
      <c r="H7978"/>
      <c r="I7978"/>
      <c r="J7978"/>
      <c r="K7978"/>
    </row>
    <row r="7979" spans="1:11" ht="15">
      <c r="A7979"/>
      <c r="B7979"/>
      <c r="C7979"/>
      <c r="D7979"/>
      <c r="E7979"/>
      <c r="F7979"/>
      <c r="G7979"/>
      <c r="H7979"/>
      <c r="I7979"/>
      <c r="J7979"/>
      <c r="K7979"/>
    </row>
    <row r="7980" spans="1:11" ht="15">
      <c r="A7980"/>
      <c r="B7980"/>
      <c r="C7980"/>
      <c r="D7980"/>
      <c r="E7980"/>
      <c r="F7980"/>
      <c r="G7980"/>
      <c r="H7980"/>
      <c r="I7980"/>
      <c r="J7980"/>
      <c r="K7980"/>
    </row>
    <row r="7981" spans="1:11" ht="15">
      <c r="A7981"/>
      <c r="B7981"/>
      <c r="C7981"/>
      <c r="D7981"/>
      <c r="E7981"/>
      <c r="F7981"/>
      <c r="G7981"/>
      <c r="H7981"/>
      <c r="I7981"/>
      <c r="J7981"/>
      <c r="K7981"/>
    </row>
    <row r="7982" spans="1:11" ht="15">
      <c r="A7982"/>
      <c r="B7982"/>
      <c r="C7982"/>
      <c r="D7982"/>
      <c r="E7982"/>
      <c r="F7982"/>
      <c r="G7982"/>
      <c r="H7982"/>
      <c r="I7982"/>
      <c r="J7982"/>
      <c r="K7982"/>
    </row>
    <row r="7983" spans="1:11" ht="15">
      <c r="A7983"/>
      <c r="B7983"/>
      <c r="C7983"/>
      <c r="D7983"/>
      <c r="E7983"/>
      <c r="F7983"/>
      <c r="G7983"/>
      <c r="H7983"/>
      <c r="I7983"/>
      <c r="J7983"/>
      <c r="K7983"/>
    </row>
    <row r="7984" spans="1:11" ht="15">
      <c r="A7984"/>
      <c r="B7984"/>
      <c r="C7984"/>
      <c r="D7984"/>
      <c r="E7984"/>
      <c r="F7984"/>
      <c r="G7984"/>
      <c r="H7984"/>
      <c r="I7984"/>
      <c r="J7984"/>
      <c r="K7984"/>
    </row>
    <row r="7985" spans="1:11" ht="15">
      <c r="A7985"/>
      <c r="B7985"/>
      <c r="C7985"/>
      <c r="D7985"/>
      <c r="E7985"/>
      <c r="F7985"/>
      <c r="G7985"/>
      <c r="H7985"/>
      <c r="I7985"/>
      <c r="J7985"/>
      <c r="K7985"/>
    </row>
    <row r="7986" spans="1:11" ht="15">
      <c r="A7986"/>
      <c r="B7986"/>
      <c r="C7986"/>
      <c r="D7986"/>
      <c r="E7986"/>
      <c r="F7986"/>
      <c r="G7986"/>
      <c r="H7986"/>
      <c r="I7986"/>
      <c r="J7986"/>
      <c r="K7986"/>
    </row>
    <row r="7987" spans="1:11" ht="15">
      <c r="A7987"/>
      <c r="B7987"/>
      <c r="C7987"/>
      <c r="D7987"/>
      <c r="E7987"/>
      <c r="F7987"/>
      <c r="G7987"/>
      <c r="H7987"/>
      <c r="I7987"/>
      <c r="J7987"/>
      <c r="K7987"/>
    </row>
    <row r="7988" spans="1:11" ht="15">
      <c r="A7988"/>
      <c r="B7988"/>
      <c r="C7988"/>
      <c r="D7988"/>
      <c r="E7988"/>
      <c r="F7988"/>
      <c r="G7988"/>
      <c r="H7988"/>
      <c r="I7988"/>
      <c r="J7988"/>
      <c r="K7988"/>
    </row>
    <row r="7989" spans="1:11" ht="15">
      <c r="A7989"/>
      <c r="B7989"/>
      <c r="C7989"/>
      <c r="D7989"/>
      <c r="E7989"/>
      <c r="F7989"/>
      <c r="G7989"/>
      <c r="H7989"/>
      <c r="I7989"/>
      <c r="J7989"/>
      <c r="K7989"/>
    </row>
    <row r="7990" spans="1:11" ht="15">
      <c r="A7990"/>
      <c r="B7990"/>
      <c r="C7990"/>
      <c r="D7990"/>
      <c r="E7990"/>
      <c r="F7990"/>
      <c r="G7990"/>
      <c r="H7990"/>
      <c r="I7990"/>
      <c r="J7990"/>
      <c r="K7990"/>
    </row>
    <row r="7991" spans="1:11" ht="15">
      <c r="A7991"/>
      <c r="B7991"/>
      <c r="C7991"/>
      <c r="D7991"/>
      <c r="E7991"/>
      <c r="F7991"/>
      <c r="G7991"/>
      <c r="H7991"/>
      <c r="I7991"/>
      <c r="J7991"/>
      <c r="K7991"/>
    </row>
    <row r="7992" spans="1:11" ht="15">
      <c r="A7992"/>
      <c r="B7992"/>
      <c r="C7992"/>
      <c r="D7992"/>
      <c r="E7992"/>
      <c r="F7992"/>
      <c r="G7992"/>
      <c r="H7992"/>
      <c r="I7992"/>
      <c r="J7992"/>
      <c r="K7992"/>
    </row>
    <row r="7993" spans="1:11" ht="15">
      <c r="A7993"/>
      <c r="B7993"/>
      <c r="C7993"/>
      <c r="D7993"/>
      <c r="E7993"/>
      <c r="F7993"/>
      <c r="G7993"/>
      <c r="H7993"/>
      <c r="I7993"/>
      <c r="J7993"/>
      <c r="K7993"/>
    </row>
    <row r="7994" spans="1:11" ht="15">
      <c r="A7994"/>
      <c r="B7994"/>
      <c r="C7994"/>
      <c r="D7994"/>
      <c r="E7994"/>
      <c r="F7994"/>
      <c r="G7994"/>
      <c r="H7994"/>
      <c r="I7994"/>
      <c r="J7994"/>
      <c r="K7994"/>
    </row>
    <row r="7995" spans="1:11" ht="15">
      <c r="A7995"/>
      <c r="B7995"/>
      <c r="C7995"/>
      <c r="D7995"/>
      <c r="E7995"/>
      <c r="F7995"/>
      <c r="G7995"/>
      <c r="H7995"/>
      <c r="I7995"/>
      <c r="J7995"/>
      <c r="K7995"/>
    </row>
    <row r="7996" spans="1:11" ht="15">
      <c r="A7996"/>
      <c r="B7996"/>
      <c r="C7996"/>
      <c r="D7996"/>
      <c r="E7996"/>
      <c r="F7996"/>
      <c r="G7996"/>
      <c r="H7996"/>
      <c r="I7996"/>
      <c r="J7996"/>
      <c r="K7996"/>
    </row>
    <row r="7997" spans="1:11" ht="15">
      <c r="A7997"/>
      <c r="B7997"/>
      <c r="C7997"/>
      <c r="D7997"/>
      <c r="E7997"/>
      <c r="F7997"/>
      <c r="G7997"/>
      <c r="H7997"/>
      <c r="I7997"/>
      <c r="J7997"/>
      <c r="K7997"/>
    </row>
    <row r="7998" spans="1:11" ht="15">
      <c r="A7998"/>
      <c r="B7998"/>
      <c r="C7998"/>
      <c r="D7998"/>
      <c r="E7998"/>
      <c r="F7998"/>
      <c r="G7998"/>
      <c r="H7998"/>
      <c r="I7998"/>
      <c r="J7998"/>
      <c r="K7998"/>
    </row>
    <row r="7999" spans="1:11" ht="15">
      <c r="A7999"/>
      <c r="B7999"/>
      <c r="C7999"/>
      <c r="D7999"/>
      <c r="E7999"/>
      <c r="F7999"/>
      <c r="G7999"/>
      <c r="H7999"/>
      <c r="I7999"/>
      <c r="J7999"/>
      <c r="K7999"/>
    </row>
    <row r="8000" spans="1:11" ht="15">
      <c r="A8000"/>
      <c r="B8000"/>
      <c r="C8000"/>
      <c r="D8000"/>
      <c r="E8000"/>
      <c r="F8000"/>
      <c r="G8000"/>
      <c r="H8000"/>
      <c r="I8000"/>
      <c r="J8000"/>
      <c r="K8000"/>
    </row>
    <row r="8001" spans="1:11" ht="15">
      <c r="A8001"/>
      <c r="B8001"/>
      <c r="C8001"/>
      <c r="D8001"/>
      <c r="E8001"/>
      <c r="F8001"/>
      <c r="G8001"/>
      <c r="H8001"/>
      <c r="I8001"/>
      <c r="J8001"/>
      <c r="K8001"/>
    </row>
    <row r="8002" spans="1:11" ht="15">
      <c r="A8002"/>
      <c r="B8002"/>
      <c r="C8002"/>
      <c r="D8002"/>
      <c r="E8002"/>
      <c r="F8002"/>
      <c r="G8002"/>
      <c r="H8002"/>
      <c r="I8002"/>
      <c r="J8002"/>
      <c r="K8002"/>
    </row>
    <row r="8003" spans="1:11" ht="15">
      <c r="A8003"/>
      <c r="B8003"/>
      <c r="C8003"/>
      <c r="D8003"/>
      <c r="E8003"/>
      <c r="F8003"/>
      <c r="G8003"/>
      <c r="H8003"/>
      <c r="I8003"/>
      <c r="J8003"/>
      <c r="K8003"/>
    </row>
    <row r="8004" spans="1:11" ht="15">
      <c r="A8004"/>
      <c r="B8004"/>
      <c r="C8004"/>
      <c r="D8004"/>
      <c r="E8004"/>
      <c r="F8004"/>
      <c r="G8004"/>
      <c r="H8004"/>
      <c r="I8004"/>
      <c r="J8004"/>
      <c r="K8004"/>
    </row>
    <row r="8005" spans="1:11" ht="15">
      <c r="A8005"/>
      <c r="B8005"/>
      <c r="C8005"/>
      <c r="D8005"/>
      <c r="E8005"/>
      <c r="F8005"/>
      <c r="G8005"/>
      <c r="H8005"/>
      <c r="I8005"/>
      <c r="J8005"/>
      <c r="K8005"/>
    </row>
    <row r="8006" spans="1:11" ht="15">
      <c r="A8006"/>
      <c r="B8006"/>
      <c r="C8006"/>
      <c r="D8006"/>
      <c r="E8006"/>
      <c r="F8006"/>
      <c r="G8006"/>
      <c r="H8006"/>
      <c r="I8006"/>
      <c r="J8006"/>
      <c r="K8006"/>
    </row>
    <row r="8007" spans="1:11" ht="15">
      <c r="A8007"/>
      <c r="B8007"/>
      <c r="C8007"/>
      <c r="D8007"/>
      <c r="E8007"/>
      <c r="F8007"/>
      <c r="G8007"/>
      <c r="H8007"/>
      <c r="I8007"/>
      <c r="J8007"/>
      <c r="K8007"/>
    </row>
    <row r="8008" spans="1:11" ht="15">
      <c r="A8008"/>
      <c r="B8008"/>
      <c r="C8008"/>
      <c r="D8008"/>
      <c r="E8008"/>
      <c r="F8008"/>
      <c r="G8008"/>
      <c r="H8008"/>
      <c r="I8008"/>
      <c r="J8008"/>
      <c r="K8008"/>
    </row>
    <row r="8009" spans="1:11" ht="15">
      <c r="A8009"/>
      <c r="B8009"/>
      <c r="C8009"/>
      <c r="D8009"/>
      <c r="E8009"/>
      <c r="F8009"/>
      <c r="G8009"/>
      <c r="H8009"/>
      <c r="I8009"/>
      <c r="J8009"/>
      <c r="K8009"/>
    </row>
    <row r="8010" spans="1:11" ht="15">
      <c r="A8010"/>
      <c r="B8010"/>
      <c r="C8010"/>
      <c r="D8010"/>
      <c r="E8010"/>
      <c r="F8010"/>
      <c r="G8010"/>
      <c r="H8010"/>
      <c r="I8010"/>
      <c r="J8010"/>
      <c r="K8010"/>
    </row>
    <row r="8011" spans="1:11" ht="15">
      <c r="A8011"/>
      <c r="B8011"/>
      <c r="C8011"/>
      <c r="D8011"/>
      <c r="E8011"/>
      <c r="F8011"/>
      <c r="G8011"/>
      <c r="H8011"/>
      <c r="I8011"/>
      <c r="J8011"/>
      <c r="K8011"/>
    </row>
    <row r="8012" spans="1:11" ht="15">
      <c r="A8012"/>
      <c r="B8012"/>
      <c r="C8012"/>
      <c r="D8012"/>
      <c r="E8012"/>
      <c r="F8012"/>
      <c r="G8012"/>
      <c r="H8012"/>
      <c r="I8012"/>
      <c r="J8012"/>
      <c r="K8012"/>
    </row>
    <row r="8013" spans="1:11" ht="15">
      <c r="A8013"/>
      <c r="B8013"/>
      <c r="C8013"/>
      <c r="D8013"/>
      <c r="E8013"/>
      <c r="F8013"/>
      <c r="G8013"/>
      <c r="H8013"/>
      <c r="I8013"/>
      <c r="J8013"/>
      <c r="K8013"/>
    </row>
    <row r="8014" spans="1:11" ht="15">
      <c r="A8014"/>
      <c r="B8014"/>
      <c r="C8014"/>
      <c r="D8014"/>
      <c r="E8014"/>
      <c r="F8014"/>
      <c r="G8014"/>
      <c r="H8014"/>
      <c r="I8014"/>
      <c r="J8014"/>
      <c r="K8014"/>
    </row>
    <row r="8015" spans="1:11" ht="15">
      <c r="A8015"/>
      <c r="B8015"/>
      <c r="C8015"/>
      <c r="D8015"/>
      <c r="E8015"/>
      <c r="F8015"/>
      <c r="G8015"/>
      <c r="H8015"/>
      <c r="I8015"/>
      <c r="J8015"/>
      <c r="K8015"/>
    </row>
    <row r="8016" spans="1:11" ht="15">
      <c r="A8016"/>
      <c r="B8016"/>
      <c r="C8016"/>
      <c r="D8016"/>
      <c r="E8016"/>
      <c r="F8016"/>
      <c r="G8016"/>
      <c r="H8016"/>
      <c r="I8016"/>
      <c r="J8016"/>
      <c r="K8016"/>
    </row>
    <row r="8017" spans="1:11" ht="15">
      <c r="A8017"/>
      <c r="B8017"/>
      <c r="C8017"/>
      <c r="D8017"/>
      <c r="E8017"/>
      <c r="F8017"/>
      <c r="G8017"/>
      <c r="H8017"/>
      <c r="I8017"/>
      <c r="J8017"/>
      <c r="K8017"/>
    </row>
    <row r="8018" spans="1:11" ht="15">
      <c r="A8018"/>
      <c r="B8018"/>
      <c r="C8018"/>
      <c r="D8018"/>
      <c r="E8018"/>
      <c r="F8018"/>
      <c r="G8018"/>
      <c r="H8018"/>
      <c r="I8018"/>
      <c r="J8018"/>
      <c r="K8018"/>
    </row>
    <row r="8019" spans="1:11" ht="15">
      <c r="A8019"/>
      <c r="B8019"/>
      <c r="C8019"/>
      <c r="D8019"/>
      <c r="E8019"/>
      <c r="F8019"/>
      <c r="G8019"/>
      <c r="H8019"/>
      <c r="I8019"/>
      <c r="J8019"/>
      <c r="K8019"/>
    </row>
    <row r="8020" spans="1:11" ht="15">
      <c r="A8020"/>
      <c r="B8020"/>
      <c r="C8020"/>
      <c r="D8020"/>
      <c r="E8020"/>
      <c r="F8020"/>
      <c r="G8020"/>
      <c r="H8020"/>
      <c r="I8020"/>
      <c r="J8020"/>
      <c r="K8020"/>
    </row>
    <row r="8021" spans="1:11" ht="15">
      <c r="A8021"/>
      <c r="B8021"/>
      <c r="C8021"/>
      <c r="D8021"/>
      <c r="E8021"/>
      <c r="F8021"/>
      <c r="G8021"/>
      <c r="H8021"/>
      <c r="I8021"/>
      <c r="J8021"/>
      <c r="K8021"/>
    </row>
    <row r="8022" spans="1:11" ht="15">
      <c r="A8022"/>
      <c r="B8022"/>
      <c r="C8022"/>
      <c r="D8022"/>
      <c r="E8022"/>
      <c r="F8022"/>
      <c r="G8022"/>
      <c r="H8022"/>
      <c r="I8022"/>
      <c r="J8022"/>
      <c r="K8022"/>
    </row>
    <row r="8023" spans="1:11" ht="15">
      <c r="A8023"/>
      <c r="B8023"/>
      <c r="C8023"/>
      <c r="D8023"/>
      <c r="E8023"/>
      <c r="F8023"/>
      <c r="G8023"/>
      <c r="H8023"/>
      <c r="I8023"/>
      <c r="J8023"/>
      <c r="K8023"/>
    </row>
    <row r="8024" spans="1:11" ht="15">
      <c r="A8024"/>
      <c r="B8024"/>
      <c r="C8024"/>
      <c r="D8024"/>
      <c r="E8024"/>
      <c r="F8024"/>
      <c r="G8024"/>
      <c r="H8024"/>
      <c r="I8024"/>
      <c r="J8024"/>
      <c r="K8024"/>
    </row>
    <row r="8025" spans="1:11" ht="15">
      <c r="A8025"/>
      <c r="B8025"/>
      <c r="C8025"/>
      <c r="D8025"/>
      <c r="E8025"/>
      <c r="F8025"/>
      <c r="G8025"/>
      <c r="H8025"/>
      <c r="I8025"/>
      <c r="J8025"/>
      <c r="K8025"/>
    </row>
    <row r="8026" spans="1:11" ht="15">
      <c r="A8026"/>
      <c r="B8026"/>
      <c r="C8026"/>
      <c r="D8026"/>
      <c r="E8026"/>
      <c r="F8026"/>
      <c r="G8026"/>
      <c r="H8026"/>
      <c r="I8026"/>
      <c r="J8026"/>
      <c r="K8026"/>
    </row>
    <row r="8027" spans="1:11" ht="15">
      <c r="A8027"/>
      <c r="B8027"/>
      <c r="C8027"/>
      <c r="D8027"/>
      <c r="E8027"/>
      <c r="F8027"/>
      <c r="G8027"/>
      <c r="H8027"/>
      <c r="I8027"/>
      <c r="J8027"/>
      <c r="K8027"/>
    </row>
    <row r="8028" spans="1:11" ht="15">
      <c r="A8028"/>
      <c r="B8028"/>
      <c r="C8028"/>
      <c r="D8028"/>
      <c r="E8028"/>
      <c r="F8028"/>
      <c r="G8028"/>
      <c r="H8028"/>
      <c r="I8028"/>
      <c r="J8028"/>
      <c r="K8028"/>
    </row>
    <row r="8029" spans="1:11" ht="15">
      <c r="A8029"/>
      <c r="B8029"/>
      <c r="C8029"/>
      <c r="D8029"/>
      <c r="E8029"/>
      <c r="F8029"/>
      <c r="G8029"/>
      <c r="H8029"/>
      <c r="I8029"/>
      <c r="J8029"/>
      <c r="K8029"/>
    </row>
    <row r="8030" spans="1:11" ht="15">
      <c r="A8030"/>
      <c r="B8030"/>
      <c r="C8030"/>
      <c r="D8030"/>
      <c r="E8030"/>
      <c r="F8030"/>
      <c r="G8030"/>
      <c r="H8030"/>
      <c r="I8030"/>
      <c r="J8030"/>
      <c r="K8030"/>
    </row>
    <row r="8031" spans="1:11" ht="15">
      <c r="A8031"/>
      <c r="B8031"/>
      <c r="C8031"/>
      <c r="D8031"/>
      <c r="E8031"/>
      <c r="F8031"/>
      <c r="G8031"/>
      <c r="H8031"/>
      <c r="I8031"/>
      <c r="J8031"/>
      <c r="K8031"/>
    </row>
    <row r="8032" spans="1:11" ht="15">
      <c r="A8032"/>
      <c r="B8032"/>
      <c r="C8032"/>
      <c r="D8032"/>
      <c r="E8032"/>
      <c r="F8032"/>
      <c r="G8032"/>
      <c r="H8032"/>
      <c r="I8032"/>
      <c r="J8032"/>
      <c r="K8032"/>
    </row>
    <row r="8033" spans="1:11" ht="15">
      <c r="A8033"/>
      <c r="B8033"/>
      <c r="C8033"/>
      <c r="D8033"/>
      <c r="E8033"/>
      <c r="F8033"/>
      <c r="G8033"/>
      <c r="H8033"/>
      <c r="I8033"/>
      <c r="J8033"/>
      <c r="K8033"/>
    </row>
    <row r="8034" spans="1:11" ht="15">
      <c r="A8034"/>
      <c r="B8034"/>
      <c r="C8034"/>
      <c r="D8034"/>
      <c r="E8034"/>
      <c r="F8034"/>
      <c r="G8034"/>
      <c r="H8034"/>
      <c r="I8034"/>
      <c r="J8034"/>
      <c r="K8034"/>
    </row>
    <row r="8035" spans="1:11" ht="15">
      <c r="A8035"/>
      <c r="B8035"/>
      <c r="C8035"/>
      <c r="D8035"/>
      <c r="E8035"/>
      <c r="F8035"/>
      <c r="G8035"/>
      <c r="H8035"/>
      <c r="I8035"/>
      <c r="J8035"/>
      <c r="K8035"/>
    </row>
    <row r="8036" spans="1:11" ht="15">
      <c r="A8036"/>
      <c r="B8036"/>
      <c r="C8036"/>
      <c r="D8036"/>
      <c r="E8036"/>
      <c r="F8036"/>
      <c r="G8036"/>
      <c r="H8036"/>
      <c r="I8036"/>
      <c r="J8036"/>
      <c r="K8036"/>
    </row>
    <row r="8037" spans="1:11" ht="15">
      <c r="A8037"/>
      <c r="B8037"/>
      <c r="C8037"/>
      <c r="D8037"/>
      <c r="E8037"/>
      <c r="F8037"/>
      <c r="G8037"/>
      <c r="H8037"/>
      <c r="I8037"/>
      <c r="J8037"/>
      <c r="K8037"/>
    </row>
    <row r="8038" spans="1:11" ht="15">
      <c r="A8038"/>
      <c r="B8038"/>
      <c r="C8038"/>
      <c r="D8038"/>
      <c r="E8038"/>
      <c r="F8038"/>
      <c r="G8038"/>
      <c r="H8038"/>
      <c r="I8038"/>
      <c r="J8038"/>
      <c r="K8038"/>
    </row>
    <row r="8039" spans="1:11" ht="15">
      <c r="A8039"/>
      <c r="B8039"/>
      <c r="C8039"/>
      <c r="D8039"/>
      <c r="E8039"/>
      <c r="F8039"/>
      <c r="G8039"/>
      <c r="H8039"/>
      <c r="I8039"/>
      <c r="J8039"/>
      <c r="K8039"/>
    </row>
    <row r="8040" spans="1:11" ht="15">
      <c r="A8040"/>
      <c r="B8040"/>
      <c r="C8040"/>
      <c r="D8040"/>
      <c r="E8040"/>
      <c r="F8040"/>
      <c r="G8040"/>
      <c r="H8040"/>
      <c r="I8040"/>
      <c r="J8040"/>
      <c r="K8040"/>
    </row>
    <row r="8041" spans="1:11" ht="15">
      <c r="A8041"/>
      <c r="B8041"/>
      <c r="C8041"/>
      <c r="D8041"/>
      <c r="E8041"/>
      <c r="F8041"/>
      <c r="G8041"/>
      <c r="H8041"/>
      <c r="I8041"/>
      <c r="J8041"/>
      <c r="K8041"/>
    </row>
    <row r="8042" spans="1:11" ht="15">
      <c r="A8042"/>
      <c r="B8042"/>
      <c r="C8042"/>
      <c r="D8042"/>
      <c r="E8042"/>
      <c r="F8042"/>
      <c r="G8042"/>
      <c r="H8042"/>
      <c r="I8042"/>
      <c r="J8042"/>
      <c r="K8042"/>
    </row>
    <row r="8043" spans="1:11" ht="15">
      <c r="A8043"/>
      <c r="B8043"/>
      <c r="C8043"/>
      <c r="D8043"/>
      <c r="E8043"/>
      <c r="F8043"/>
      <c r="G8043"/>
      <c r="H8043"/>
      <c r="I8043"/>
      <c r="J8043"/>
      <c r="K8043"/>
    </row>
    <row r="8044" spans="1:11" ht="15">
      <c r="A8044"/>
      <c r="B8044"/>
      <c r="C8044"/>
      <c r="D8044"/>
      <c r="E8044"/>
      <c r="F8044"/>
      <c r="G8044"/>
      <c r="H8044"/>
      <c r="I8044"/>
      <c r="J8044"/>
      <c r="K8044"/>
    </row>
    <row r="8045" spans="1:11" ht="15">
      <c r="A8045"/>
      <c r="B8045"/>
      <c r="C8045"/>
      <c r="D8045"/>
      <c r="E8045"/>
      <c r="F8045"/>
      <c r="G8045"/>
      <c r="H8045"/>
      <c r="I8045"/>
      <c r="J8045"/>
      <c r="K8045"/>
    </row>
    <row r="8046" spans="1:11" ht="15">
      <c r="A8046"/>
      <c r="B8046"/>
      <c r="C8046"/>
      <c r="D8046"/>
      <c r="E8046"/>
      <c r="F8046"/>
      <c r="G8046"/>
      <c r="H8046"/>
      <c r="I8046"/>
      <c r="J8046"/>
      <c r="K8046"/>
    </row>
    <row r="8047" spans="1:11" ht="15">
      <c r="A8047"/>
      <c r="B8047"/>
      <c r="C8047"/>
      <c r="D8047"/>
      <c r="E8047"/>
      <c r="F8047"/>
      <c r="G8047"/>
      <c r="H8047"/>
      <c r="I8047"/>
      <c r="J8047"/>
      <c r="K8047"/>
    </row>
    <row r="8048" spans="1:11" ht="15">
      <c r="A8048"/>
      <c r="B8048"/>
      <c r="C8048"/>
      <c r="D8048"/>
      <c r="E8048"/>
      <c r="F8048"/>
      <c r="G8048"/>
      <c r="H8048"/>
      <c r="I8048"/>
      <c r="J8048"/>
      <c r="K8048"/>
    </row>
    <row r="8049" spans="1:11" ht="15">
      <c r="A8049"/>
      <c r="B8049"/>
      <c r="C8049"/>
      <c r="D8049"/>
      <c r="E8049"/>
      <c r="F8049"/>
      <c r="G8049"/>
      <c r="H8049"/>
      <c r="I8049"/>
      <c r="J8049"/>
      <c r="K8049"/>
    </row>
    <row r="8050" spans="1:11" ht="15">
      <c r="A8050"/>
      <c r="B8050"/>
      <c r="C8050"/>
      <c r="D8050"/>
      <c r="E8050"/>
      <c r="F8050"/>
      <c r="G8050"/>
      <c r="H8050"/>
      <c r="I8050"/>
      <c r="J8050"/>
      <c r="K8050"/>
    </row>
    <row r="8051" spans="1:11" ht="15">
      <c r="A8051"/>
      <c r="B8051"/>
      <c r="C8051"/>
      <c r="D8051"/>
      <c r="E8051"/>
      <c r="F8051"/>
      <c r="G8051"/>
      <c r="H8051"/>
      <c r="I8051"/>
      <c r="J8051"/>
      <c r="K8051"/>
    </row>
    <row r="8052" spans="1:11" ht="15">
      <c r="A8052"/>
      <c r="B8052"/>
      <c r="C8052"/>
      <c r="D8052"/>
      <c r="E8052"/>
      <c r="F8052"/>
      <c r="G8052"/>
      <c r="H8052"/>
      <c r="I8052"/>
      <c r="J8052"/>
      <c r="K8052"/>
    </row>
    <row r="8053" spans="1:11" ht="15">
      <c r="A8053"/>
      <c r="B8053"/>
      <c r="C8053"/>
      <c r="D8053"/>
      <c r="E8053"/>
      <c r="F8053"/>
      <c r="G8053"/>
      <c r="H8053"/>
      <c r="I8053"/>
      <c r="J8053"/>
      <c r="K8053"/>
    </row>
    <row r="8054" spans="1:11" ht="15">
      <c r="A8054"/>
      <c r="B8054"/>
      <c r="C8054"/>
      <c r="D8054"/>
      <c r="E8054"/>
      <c r="F8054"/>
      <c r="G8054"/>
      <c r="H8054"/>
      <c r="I8054"/>
      <c r="J8054"/>
      <c r="K8054"/>
    </row>
    <row r="8055" spans="1:11" ht="15">
      <c r="A8055"/>
      <c r="B8055"/>
      <c r="C8055"/>
      <c r="D8055"/>
      <c r="E8055"/>
      <c r="F8055"/>
      <c r="G8055"/>
      <c r="H8055"/>
      <c r="I8055"/>
      <c r="J8055"/>
      <c r="K8055"/>
    </row>
    <row r="8056" spans="1:11" ht="15">
      <c r="A8056"/>
      <c r="B8056"/>
      <c r="C8056"/>
      <c r="D8056"/>
      <c r="E8056"/>
      <c r="F8056"/>
      <c r="G8056"/>
      <c r="H8056"/>
      <c r="I8056"/>
      <c r="J8056"/>
      <c r="K8056"/>
    </row>
    <row r="8057" spans="1:11" ht="15">
      <c r="A8057"/>
      <c r="B8057"/>
      <c r="C8057"/>
      <c r="D8057"/>
      <c r="E8057"/>
      <c r="F8057"/>
      <c r="G8057"/>
      <c r="H8057"/>
      <c r="I8057"/>
      <c r="J8057"/>
      <c r="K8057"/>
    </row>
    <row r="8058" spans="1:11" ht="15">
      <c r="A8058"/>
      <c r="B8058"/>
      <c r="C8058"/>
      <c r="D8058"/>
      <c r="E8058"/>
      <c r="F8058"/>
      <c r="G8058"/>
      <c r="H8058"/>
      <c r="I8058"/>
      <c r="J8058"/>
      <c r="K8058"/>
    </row>
    <row r="8059" spans="1:11" ht="15">
      <c r="A8059"/>
      <c r="B8059"/>
      <c r="C8059"/>
      <c r="D8059"/>
      <c r="E8059"/>
      <c r="F8059"/>
      <c r="G8059"/>
      <c r="H8059"/>
      <c r="I8059"/>
      <c r="J8059"/>
      <c r="K8059"/>
    </row>
    <row r="8060" spans="1:11" ht="15">
      <c r="A8060"/>
      <c r="B8060"/>
      <c r="C8060"/>
      <c r="D8060"/>
      <c r="E8060"/>
      <c r="F8060"/>
      <c r="G8060"/>
      <c r="H8060"/>
      <c r="I8060"/>
      <c r="J8060"/>
      <c r="K8060"/>
    </row>
    <row r="8061" spans="1:11" ht="15">
      <c r="A8061"/>
      <c r="B8061"/>
      <c r="C8061"/>
      <c r="D8061"/>
      <c r="E8061"/>
      <c r="F8061"/>
      <c r="G8061"/>
      <c r="H8061"/>
      <c r="I8061"/>
      <c r="J8061"/>
      <c r="K8061"/>
    </row>
    <row r="8062" spans="1:11" ht="15">
      <c r="A8062"/>
      <c r="B8062"/>
      <c r="C8062"/>
      <c r="D8062"/>
      <c r="E8062"/>
      <c r="F8062"/>
      <c r="G8062"/>
      <c r="H8062"/>
      <c r="I8062"/>
      <c r="J8062"/>
      <c r="K8062"/>
    </row>
    <row r="8063" spans="1:11" ht="15">
      <c r="A8063"/>
      <c r="B8063"/>
      <c r="C8063"/>
      <c r="D8063"/>
      <c r="E8063"/>
      <c r="F8063"/>
      <c r="G8063"/>
      <c r="H8063"/>
      <c r="I8063"/>
      <c r="J8063"/>
      <c r="K8063"/>
    </row>
    <row r="8064" spans="1:11" ht="15">
      <c r="A8064"/>
      <c r="B8064"/>
      <c r="C8064"/>
      <c r="D8064"/>
      <c r="E8064"/>
      <c r="F8064"/>
      <c r="G8064"/>
      <c r="H8064"/>
      <c r="I8064"/>
      <c r="J8064"/>
      <c r="K8064"/>
    </row>
    <row r="8065" spans="1:11" ht="15">
      <c r="A8065"/>
      <c r="B8065"/>
      <c r="C8065"/>
      <c r="D8065"/>
      <c r="E8065"/>
      <c r="F8065"/>
      <c r="G8065"/>
      <c r="H8065"/>
      <c r="I8065"/>
      <c r="J8065"/>
      <c r="K8065"/>
    </row>
    <row r="8066" spans="1:11" ht="15">
      <c r="A8066"/>
      <c r="B8066"/>
      <c r="C8066"/>
      <c r="D8066"/>
      <c r="E8066"/>
      <c r="F8066"/>
      <c r="G8066"/>
      <c r="H8066"/>
      <c r="I8066"/>
      <c r="J8066"/>
      <c r="K8066"/>
    </row>
    <row r="8067" spans="1:11" ht="15">
      <c r="A8067"/>
      <c r="B8067"/>
      <c r="C8067"/>
      <c r="D8067"/>
      <c r="E8067"/>
      <c r="F8067"/>
      <c r="G8067"/>
      <c r="H8067"/>
      <c r="I8067"/>
      <c r="J8067"/>
      <c r="K8067"/>
    </row>
    <row r="8068" spans="1:11" ht="15">
      <c r="A8068"/>
      <c r="B8068"/>
      <c r="C8068"/>
      <c r="D8068"/>
      <c r="E8068"/>
      <c r="F8068"/>
      <c r="G8068"/>
      <c r="H8068"/>
      <c r="I8068"/>
      <c r="J8068"/>
      <c r="K8068"/>
    </row>
    <row r="8069" spans="1:11" ht="15">
      <c r="A8069"/>
      <c r="B8069"/>
      <c r="C8069"/>
      <c r="D8069"/>
      <c r="E8069"/>
      <c r="F8069"/>
      <c r="G8069"/>
      <c r="H8069"/>
      <c r="I8069"/>
      <c r="J8069"/>
      <c r="K8069"/>
    </row>
    <row r="8070" spans="1:11" ht="15">
      <c r="A8070"/>
      <c r="B8070"/>
      <c r="C8070"/>
      <c r="D8070"/>
      <c r="E8070"/>
      <c r="F8070"/>
      <c r="G8070"/>
      <c r="H8070"/>
      <c r="I8070"/>
      <c r="J8070"/>
      <c r="K8070"/>
    </row>
    <row r="8071" spans="1:11" ht="15">
      <c r="A8071"/>
      <c r="B8071"/>
      <c r="C8071"/>
      <c r="D8071"/>
      <c r="E8071"/>
      <c r="F8071"/>
      <c r="G8071"/>
      <c r="H8071"/>
      <c r="I8071"/>
      <c r="J8071"/>
      <c r="K8071"/>
    </row>
    <row r="8072" spans="1:11" ht="15">
      <c r="A8072"/>
      <c r="B8072"/>
      <c r="C8072"/>
      <c r="D8072"/>
      <c r="E8072"/>
      <c r="F8072"/>
      <c r="G8072"/>
      <c r="H8072"/>
      <c r="I8072"/>
      <c r="J8072"/>
      <c r="K8072"/>
    </row>
    <row r="8073" spans="1:11" ht="15">
      <c r="A8073"/>
      <c r="B8073"/>
      <c r="C8073"/>
      <c r="D8073"/>
      <c r="E8073"/>
      <c r="F8073"/>
      <c r="G8073"/>
      <c r="H8073"/>
      <c r="I8073"/>
      <c r="J8073"/>
      <c r="K8073"/>
    </row>
    <row r="8074" spans="1:11" ht="15">
      <c r="A8074"/>
      <c r="B8074"/>
      <c r="C8074"/>
      <c r="D8074"/>
      <c r="E8074"/>
      <c r="F8074"/>
      <c r="G8074"/>
      <c r="H8074"/>
      <c r="I8074"/>
      <c r="J8074"/>
      <c r="K8074"/>
    </row>
    <row r="8075" spans="1:11" ht="15">
      <c r="A8075"/>
      <c r="B8075"/>
      <c r="C8075"/>
      <c r="D8075"/>
      <c r="E8075"/>
      <c r="F8075"/>
      <c r="G8075"/>
      <c r="H8075"/>
      <c r="I8075"/>
      <c r="J8075"/>
      <c r="K8075"/>
    </row>
    <row r="8076" spans="1:11" ht="15">
      <c r="A8076"/>
      <c r="B8076"/>
      <c r="C8076"/>
      <c r="D8076"/>
      <c r="E8076"/>
      <c r="F8076"/>
      <c r="G8076"/>
      <c r="H8076"/>
      <c r="I8076"/>
      <c r="J8076"/>
      <c r="K8076"/>
    </row>
    <row r="8077" spans="1:11" ht="15">
      <c r="A8077"/>
      <c r="B8077"/>
      <c r="C8077"/>
      <c r="D8077"/>
      <c r="E8077"/>
      <c r="F8077"/>
      <c r="G8077"/>
      <c r="H8077"/>
      <c r="I8077"/>
      <c r="J8077"/>
      <c r="K8077"/>
    </row>
    <row r="8078" spans="1:11" ht="15">
      <c r="A8078"/>
      <c r="B8078"/>
      <c r="C8078"/>
      <c r="D8078"/>
      <c r="E8078"/>
      <c r="F8078"/>
      <c r="G8078"/>
      <c r="H8078"/>
      <c r="I8078"/>
      <c r="J8078"/>
      <c r="K8078"/>
    </row>
    <row r="8079" spans="1:11" ht="15">
      <c r="A8079"/>
      <c r="B8079"/>
      <c r="C8079"/>
      <c r="D8079"/>
      <c r="E8079"/>
      <c r="F8079"/>
      <c r="G8079"/>
      <c r="H8079"/>
      <c r="I8079"/>
      <c r="J8079"/>
      <c r="K8079"/>
    </row>
    <row r="8080" spans="1:11" ht="15">
      <c r="A8080"/>
      <c r="B8080"/>
      <c r="C8080"/>
      <c r="D8080"/>
      <c r="E8080"/>
      <c r="F8080"/>
      <c r="G8080"/>
      <c r="H8080"/>
      <c r="I8080"/>
      <c r="J8080"/>
      <c r="K8080"/>
    </row>
    <row r="8081" spans="1:11" ht="15">
      <c r="A8081"/>
      <c r="B8081"/>
      <c r="C8081"/>
      <c r="D8081"/>
      <c r="E8081"/>
      <c r="F8081"/>
      <c r="G8081"/>
      <c r="H8081"/>
      <c r="I8081"/>
      <c r="J8081"/>
      <c r="K8081"/>
    </row>
    <row r="8082" spans="1:11" ht="15">
      <c r="A8082"/>
      <c r="B8082"/>
      <c r="C8082"/>
      <c r="D8082"/>
      <c r="E8082"/>
      <c r="F8082"/>
      <c r="G8082"/>
      <c r="H8082"/>
      <c r="I8082"/>
      <c r="J8082"/>
      <c r="K8082"/>
    </row>
    <row r="8083" spans="1:11" ht="15">
      <c r="A8083"/>
      <c r="B8083"/>
      <c r="C8083"/>
      <c r="D8083"/>
      <c r="E8083"/>
      <c r="F8083"/>
      <c r="G8083"/>
      <c r="H8083"/>
      <c r="I8083"/>
      <c r="J8083"/>
      <c r="K8083"/>
    </row>
    <row r="8084" spans="1:11" ht="15">
      <c r="A8084"/>
      <c r="B8084"/>
      <c r="C8084"/>
      <c r="D8084"/>
      <c r="E8084"/>
      <c r="F8084"/>
      <c r="G8084"/>
      <c r="H8084"/>
      <c r="I8084"/>
      <c r="J8084"/>
      <c r="K8084"/>
    </row>
    <row r="8085" spans="1:11" ht="15">
      <c r="A8085"/>
      <c r="B8085"/>
      <c r="C8085"/>
      <c r="D8085"/>
      <c r="E8085"/>
      <c r="F8085"/>
      <c r="G8085"/>
      <c r="H8085"/>
      <c r="I8085"/>
      <c r="J8085"/>
      <c r="K8085"/>
    </row>
    <row r="8086" spans="1:11" ht="15">
      <c r="A8086"/>
      <c r="B8086"/>
      <c r="C8086"/>
      <c r="D8086"/>
      <c r="E8086"/>
      <c r="F8086"/>
      <c r="G8086"/>
      <c r="H8086"/>
      <c r="I8086"/>
      <c r="J8086"/>
      <c r="K8086"/>
    </row>
    <row r="8087" spans="1:11" ht="15">
      <c r="A8087"/>
      <c r="B8087"/>
      <c r="C8087"/>
      <c r="D8087"/>
      <c r="E8087"/>
      <c r="F8087"/>
      <c r="G8087"/>
      <c r="H8087"/>
      <c r="I8087"/>
      <c r="J8087"/>
      <c r="K8087"/>
    </row>
    <row r="8088" spans="1:11" ht="15">
      <c r="A8088"/>
      <c r="B8088"/>
      <c r="C8088"/>
      <c r="D8088"/>
      <c r="E8088"/>
      <c r="F8088"/>
      <c r="G8088"/>
      <c r="H8088"/>
      <c r="I8088"/>
      <c r="J8088"/>
      <c r="K8088"/>
    </row>
    <row r="8089" spans="1:11" ht="15">
      <c r="A8089"/>
      <c r="B8089"/>
      <c r="C8089"/>
      <c r="D8089"/>
      <c r="E8089"/>
      <c r="F8089"/>
      <c r="G8089"/>
      <c r="H8089"/>
      <c r="I8089"/>
      <c r="J8089"/>
      <c r="K8089"/>
    </row>
    <row r="8090" spans="1:11" ht="15">
      <c r="A8090"/>
      <c r="B8090"/>
      <c r="C8090"/>
      <c r="D8090"/>
      <c r="E8090"/>
      <c r="F8090"/>
      <c r="G8090"/>
      <c r="H8090"/>
      <c r="I8090"/>
      <c r="J8090"/>
      <c r="K8090"/>
    </row>
    <row r="8091" spans="1:11" ht="15">
      <c r="A8091"/>
      <c r="B8091"/>
      <c r="C8091"/>
      <c r="D8091"/>
      <c r="E8091"/>
      <c r="F8091"/>
      <c r="G8091"/>
      <c r="H8091"/>
      <c r="I8091"/>
      <c r="J8091"/>
      <c r="K8091"/>
    </row>
    <row r="8092" spans="1:11" ht="15">
      <c r="A8092"/>
      <c r="B8092"/>
      <c r="C8092"/>
      <c r="D8092"/>
      <c r="E8092"/>
      <c r="F8092"/>
      <c r="G8092"/>
      <c r="H8092"/>
      <c r="I8092"/>
      <c r="J8092"/>
      <c r="K8092"/>
    </row>
    <row r="8093" spans="1:11" ht="15">
      <c r="A8093"/>
      <c r="B8093"/>
      <c r="C8093"/>
      <c r="D8093"/>
      <c r="E8093"/>
      <c r="F8093"/>
      <c r="G8093"/>
      <c r="H8093"/>
      <c r="I8093"/>
      <c r="J8093"/>
      <c r="K8093"/>
    </row>
    <row r="8094" spans="1:11" ht="15">
      <c r="A8094"/>
      <c r="B8094"/>
      <c r="C8094"/>
      <c r="D8094"/>
      <c r="E8094"/>
      <c r="F8094"/>
      <c r="G8094"/>
      <c r="H8094"/>
      <c r="I8094"/>
      <c r="J8094"/>
      <c r="K8094"/>
    </row>
    <row r="8095" spans="1:11" ht="15">
      <c r="A8095"/>
      <c r="B8095"/>
      <c r="C8095"/>
      <c r="D8095"/>
      <c r="E8095"/>
      <c r="F8095"/>
      <c r="G8095"/>
      <c r="H8095"/>
      <c r="I8095"/>
      <c r="J8095"/>
      <c r="K8095"/>
    </row>
    <row r="8096" spans="1:11" ht="15">
      <c r="A8096"/>
      <c r="B8096"/>
      <c r="C8096"/>
      <c r="D8096"/>
      <c r="E8096"/>
      <c r="F8096"/>
      <c r="G8096"/>
      <c r="H8096"/>
      <c r="I8096"/>
      <c r="J8096"/>
      <c r="K8096"/>
    </row>
    <row r="8097" spans="1:11" ht="15">
      <c r="A8097"/>
      <c r="B8097"/>
      <c r="C8097"/>
      <c r="D8097"/>
      <c r="E8097"/>
      <c r="F8097"/>
      <c r="G8097"/>
      <c r="H8097"/>
      <c r="I8097"/>
      <c r="J8097"/>
      <c r="K8097"/>
    </row>
    <row r="8098" spans="1:11" ht="15">
      <c r="A8098"/>
      <c r="B8098"/>
      <c r="C8098"/>
      <c r="D8098"/>
      <c r="E8098"/>
      <c r="F8098"/>
      <c r="G8098"/>
      <c r="H8098"/>
      <c r="I8098"/>
      <c r="J8098"/>
      <c r="K8098"/>
    </row>
    <row r="8099" spans="1:11" ht="15">
      <c r="A8099"/>
      <c r="B8099"/>
      <c r="C8099"/>
      <c r="D8099"/>
      <c r="E8099"/>
      <c r="F8099"/>
      <c r="G8099"/>
      <c r="H8099"/>
      <c r="I8099"/>
      <c r="J8099"/>
      <c r="K8099"/>
    </row>
    <row r="8100" spans="1:11" ht="15">
      <c r="A8100"/>
      <c r="B8100"/>
      <c r="C8100"/>
      <c r="D8100"/>
      <c r="E8100"/>
      <c r="F8100"/>
      <c r="G8100"/>
      <c r="H8100"/>
      <c r="I8100"/>
      <c r="J8100"/>
      <c r="K8100"/>
    </row>
    <row r="8101" spans="1:11" ht="15">
      <c r="A8101"/>
      <c r="B8101"/>
      <c r="C8101"/>
      <c r="D8101"/>
      <c r="E8101"/>
      <c r="F8101"/>
      <c r="G8101"/>
      <c r="H8101"/>
      <c r="I8101"/>
      <c r="J8101"/>
      <c r="K8101"/>
    </row>
    <row r="8102" spans="1:11" ht="15">
      <c r="A8102"/>
      <c r="B8102"/>
      <c r="C8102"/>
      <c r="D8102"/>
      <c r="E8102"/>
      <c r="F8102"/>
      <c r="G8102"/>
      <c r="H8102"/>
      <c r="I8102"/>
      <c r="J8102"/>
      <c r="K8102"/>
    </row>
    <row r="8103" spans="1:11" ht="15">
      <c r="A8103"/>
      <c r="B8103"/>
      <c r="C8103"/>
      <c r="D8103"/>
      <c r="E8103"/>
      <c r="F8103"/>
      <c r="G8103"/>
      <c r="H8103"/>
      <c r="I8103"/>
      <c r="J8103"/>
      <c r="K8103"/>
    </row>
    <row r="8104" spans="1:11" ht="15">
      <c r="A8104"/>
      <c r="B8104"/>
      <c r="C8104"/>
      <c r="D8104"/>
      <c r="E8104"/>
      <c r="F8104"/>
      <c r="G8104"/>
      <c r="H8104"/>
      <c r="I8104"/>
      <c r="J8104"/>
      <c r="K8104"/>
    </row>
    <row r="8105" spans="1:11" ht="15">
      <c r="A8105"/>
      <c r="B8105"/>
      <c r="C8105"/>
      <c r="D8105"/>
      <c r="E8105"/>
      <c r="F8105"/>
      <c r="G8105"/>
      <c r="H8105"/>
      <c r="I8105"/>
      <c r="J8105"/>
      <c r="K8105"/>
    </row>
    <row r="8106" spans="1:11" ht="15">
      <c r="A8106"/>
      <c r="B8106"/>
      <c r="C8106"/>
      <c r="D8106"/>
      <c r="E8106"/>
      <c r="F8106"/>
      <c r="G8106"/>
      <c r="H8106"/>
      <c r="I8106"/>
      <c r="J8106"/>
      <c r="K8106"/>
    </row>
    <row r="8107" spans="1:11" ht="15">
      <c r="A8107"/>
      <c r="B8107"/>
      <c r="C8107"/>
      <c r="D8107"/>
      <c r="E8107"/>
      <c r="F8107"/>
      <c r="G8107"/>
      <c r="H8107"/>
      <c r="I8107"/>
      <c r="J8107"/>
      <c r="K8107"/>
    </row>
    <row r="8108" spans="1:11" ht="15">
      <c r="A8108"/>
      <c r="B8108"/>
      <c r="C8108"/>
      <c r="D8108"/>
      <c r="E8108"/>
      <c r="F8108"/>
      <c r="G8108"/>
      <c r="H8108"/>
      <c r="I8108"/>
      <c r="J8108"/>
      <c r="K8108"/>
    </row>
    <row r="8109" spans="1:11" ht="15">
      <c r="A8109"/>
      <c r="B8109"/>
      <c r="C8109"/>
      <c r="D8109"/>
      <c r="E8109"/>
      <c r="F8109"/>
      <c r="G8109"/>
      <c r="H8109"/>
      <c r="I8109"/>
      <c r="J8109"/>
      <c r="K8109"/>
    </row>
    <row r="8110" spans="1:11" ht="15">
      <c r="A8110"/>
      <c r="B8110"/>
      <c r="C8110"/>
      <c r="D8110"/>
      <c r="E8110"/>
      <c r="F8110"/>
      <c r="G8110"/>
      <c r="H8110"/>
      <c r="I8110"/>
      <c r="J8110"/>
      <c r="K8110"/>
    </row>
    <row r="8111" spans="1:11" ht="15">
      <c r="A8111"/>
      <c r="B8111"/>
      <c r="C8111"/>
      <c r="D8111"/>
      <c r="E8111"/>
      <c r="F8111"/>
      <c r="G8111"/>
      <c r="H8111"/>
      <c r="I8111"/>
      <c r="J8111"/>
      <c r="K8111"/>
    </row>
    <row r="8112" spans="1:11" ht="15">
      <c r="A8112"/>
      <c r="B8112"/>
      <c r="C8112"/>
      <c r="D8112"/>
      <c r="E8112"/>
      <c r="F8112"/>
      <c r="G8112"/>
      <c r="H8112"/>
      <c r="I8112"/>
      <c r="J8112"/>
      <c r="K8112"/>
    </row>
    <row r="8113" spans="1:11" ht="15">
      <c r="A8113"/>
      <c r="B8113"/>
      <c r="C8113"/>
      <c r="D8113"/>
      <c r="E8113"/>
      <c r="F8113"/>
      <c r="G8113"/>
      <c r="H8113"/>
      <c r="I8113"/>
      <c r="J8113"/>
      <c r="K8113"/>
    </row>
    <row r="8114" spans="1:11" ht="15">
      <c r="A8114"/>
      <c r="B8114"/>
      <c r="C8114"/>
      <c r="D8114"/>
      <c r="E8114"/>
      <c r="F8114"/>
      <c r="G8114"/>
      <c r="H8114"/>
      <c r="I8114"/>
      <c r="J8114"/>
      <c r="K8114"/>
    </row>
    <row r="8115" spans="1:11" ht="15">
      <c r="A8115"/>
      <c r="B8115"/>
      <c r="C8115"/>
      <c r="D8115"/>
      <c r="E8115"/>
      <c r="F8115"/>
      <c r="G8115"/>
      <c r="H8115"/>
      <c r="I8115"/>
      <c r="J8115"/>
      <c r="K8115"/>
    </row>
    <row r="8116" spans="1:11" ht="15">
      <c r="A8116"/>
      <c r="B8116"/>
      <c r="C8116"/>
      <c r="D8116"/>
      <c r="E8116"/>
      <c r="F8116"/>
      <c r="G8116"/>
      <c r="H8116"/>
      <c r="I8116"/>
      <c r="J8116"/>
      <c r="K8116"/>
    </row>
    <row r="8117" spans="1:11" ht="15">
      <c r="A8117"/>
      <c r="B8117"/>
      <c r="C8117"/>
      <c r="D8117"/>
      <c r="E8117"/>
      <c r="F8117"/>
      <c r="G8117"/>
      <c r="H8117"/>
      <c r="I8117"/>
      <c r="J8117"/>
      <c r="K8117"/>
    </row>
    <row r="8118" spans="1:11" ht="15">
      <c r="A8118"/>
      <c r="B8118"/>
      <c r="C8118"/>
      <c r="D8118"/>
      <c r="E8118"/>
      <c r="F8118"/>
      <c r="G8118"/>
      <c r="H8118"/>
      <c r="I8118"/>
      <c r="J8118"/>
      <c r="K8118"/>
    </row>
    <row r="8119" spans="1:11" ht="15">
      <c r="A8119"/>
      <c r="B8119"/>
      <c r="C8119"/>
      <c r="D8119"/>
      <c r="E8119"/>
      <c r="F8119"/>
      <c r="G8119"/>
      <c r="H8119"/>
      <c r="I8119"/>
      <c r="J8119"/>
      <c r="K8119"/>
    </row>
    <row r="8120" spans="1:11" ht="15">
      <c r="A8120"/>
      <c r="B8120"/>
      <c r="C8120"/>
      <c r="D8120"/>
      <c r="E8120"/>
      <c r="F8120"/>
      <c r="G8120"/>
      <c r="H8120"/>
      <c r="I8120"/>
      <c r="J8120"/>
      <c r="K8120"/>
    </row>
    <row r="8121" spans="1:11" ht="15">
      <c r="A8121"/>
      <c r="B8121"/>
      <c r="C8121"/>
      <c r="D8121"/>
      <c r="E8121"/>
      <c r="F8121"/>
      <c r="G8121"/>
      <c r="H8121"/>
      <c r="I8121"/>
      <c r="J8121"/>
      <c r="K8121"/>
    </row>
    <row r="8122" spans="1:11" ht="15">
      <c r="A8122"/>
      <c r="B8122"/>
      <c r="C8122"/>
      <c r="D8122"/>
      <c r="E8122"/>
      <c r="F8122"/>
      <c r="G8122"/>
      <c r="H8122"/>
      <c r="I8122"/>
      <c r="J8122"/>
      <c r="K8122"/>
    </row>
    <row r="8123" spans="1:11" ht="15">
      <c r="A8123"/>
      <c r="B8123"/>
      <c r="C8123"/>
      <c r="D8123"/>
      <c r="E8123"/>
      <c r="F8123"/>
      <c r="G8123"/>
      <c r="H8123"/>
      <c r="I8123"/>
      <c r="J8123"/>
      <c r="K8123"/>
    </row>
    <row r="8124" spans="1:11" ht="15">
      <c r="A8124"/>
      <c r="B8124"/>
      <c r="C8124"/>
      <c r="D8124"/>
      <c r="E8124"/>
      <c r="F8124"/>
      <c r="G8124"/>
      <c r="H8124"/>
      <c r="I8124"/>
      <c r="J8124"/>
      <c r="K8124"/>
    </row>
    <row r="8125" spans="1:11" ht="15">
      <c r="A8125"/>
      <c r="B8125"/>
      <c r="C8125"/>
      <c r="D8125"/>
      <c r="E8125"/>
      <c r="F8125"/>
      <c r="G8125"/>
      <c r="H8125"/>
      <c r="I8125"/>
      <c r="J8125"/>
      <c r="K8125"/>
    </row>
    <row r="8126" spans="1:11" ht="15">
      <c r="A8126"/>
      <c r="B8126"/>
      <c r="C8126"/>
      <c r="D8126"/>
      <c r="E8126"/>
      <c r="F8126"/>
      <c r="G8126"/>
      <c r="H8126"/>
      <c r="I8126"/>
      <c r="J8126"/>
      <c r="K8126"/>
    </row>
    <row r="8127" spans="1:11" ht="15">
      <c r="A8127"/>
      <c r="B8127"/>
      <c r="C8127"/>
      <c r="D8127"/>
      <c r="E8127"/>
      <c r="F8127"/>
      <c r="G8127"/>
      <c r="H8127"/>
      <c r="I8127"/>
      <c r="J8127"/>
      <c r="K8127"/>
    </row>
    <row r="8128" spans="1:11" ht="15">
      <c r="A8128"/>
      <c r="B8128"/>
      <c r="C8128"/>
      <c r="D8128"/>
      <c r="E8128"/>
      <c r="F8128"/>
      <c r="G8128"/>
      <c r="H8128"/>
      <c r="I8128"/>
      <c r="J8128"/>
      <c r="K8128"/>
    </row>
    <row r="8129" spans="1:11" ht="15">
      <c r="A8129"/>
      <c r="B8129"/>
      <c r="C8129"/>
      <c r="D8129"/>
      <c r="E8129"/>
      <c r="F8129"/>
      <c r="G8129"/>
      <c r="H8129"/>
      <c r="I8129"/>
      <c r="J8129"/>
      <c r="K8129"/>
    </row>
    <row r="8130" spans="1:11" ht="15">
      <c r="A8130"/>
      <c r="B8130"/>
      <c r="C8130"/>
      <c r="D8130"/>
      <c r="E8130"/>
      <c r="F8130"/>
      <c r="G8130"/>
      <c r="H8130"/>
      <c r="I8130"/>
      <c r="J8130"/>
      <c r="K8130"/>
    </row>
    <row r="8131" spans="1:11" ht="15">
      <c r="A8131"/>
      <c r="B8131"/>
      <c r="C8131"/>
      <c r="D8131"/>
      <c r="E8131"/>
      <c r="F8131"/>
      <c r="G8131"/>
      <c r="H8131"/>
      <c r="I8131"/>
      <c r="J8131"/>
      <c r="K8131"/>
    </row>
    <row r="8132" spans="1:11" ht="15">
      <c r="A8132"/>
      <c r="B8132"/>
      <c r="C8132"/>
      <c r="D8132"/>
      <c r="E8132"/>
      <c r="F8132"/>
      <c r="G8132"/>
      <c r="H8132"/>
      <c r="I8132"/>
      <c r="J8132"/>
      <c r="K8132"/>
    </row>
    <row r="8133" spans="1:11" ht="15">
      <c r="A8133"/>
      <c r="B8133"/>
      <c r="C8133"/>
      <c r="D8133"/>
      <c r="E8133"/>
      <c r="F8133"/>
      <c r="G8133"/>
      <c r="H8133"/>
      <c r="I8133"/>
      <c r="J8133"/>
      <c r="K8133"/>
    </row>
    <row r="8134" spans="1:11" ht="15">
      <c r="A8134"/>
      <c r="B8134"/>
      <c r="C8134"/>
      <c r="D8134"/>
      <c r="E8134"/>
      <c r="F8134"/>
      <c r="G8134"/>
      <c r="H8134"/>
      <c r="I8134"/>
      <c r="J8134"/>
      <c r="K8134"/>
    </row>
    <row r="8135" spans="1:11" ht="15">
      <c r="A8135"/>
      <c r="B8135"/>
      <c r="C8135"/>
      <c r="D8135"/>
      <c r="E8135"/>
      <c r="F8135"/>
      <c r="G8135"/>
      <c r="H8135"/>
      <c r="I8135"/>
      <c r="J8135"/>
      <c r="K8135"/>
    </row>
    <row r="8136" spans="1:11" ht="15">
      <c r="A8136"/>
      <c r="B8136"/>
      <c r="C8136"/>
      <c r="D8136"/>
      <c r="E8136"/>
      <c r="F8136"/>
      <c r="G8136"/>
      <c r="H8136"/>
      <c r="I8136"/>
      <c r="J8136"/>
      <c r="K8136"/>
    </row>
    <row r="8137" spans="1:11" ht="15">
      <c r="A8137"/>
      <c r="B8137"/>
      <c r="C8137"/>
      <c r="D8137"/>
      <c r="E8137"/>
      <c r="F8137"/>
      <c r="G8137"/>
      <c r="H8137"/>
      <c r="I8137"/>
      <c r="J8137"/>
      <c r="K8137"/>
    </row>
    <row r="8138" spans="1:11" ht="15">
      <c r="A8138"/>
      <c r="B8138"/>
      <c r="C8138"/>
      <c r="D8138"/>
      <c r="E8138"/>
      <c r="F8138"/>
      <c r="G8138"/>
      <c r="H8138"/>
      <c r="I8138"/>
      <c r="J8138"/>
      <c r="K8138"/>
    </row>
    <row r="8139" spans="1:11" ht="15">
      <c r="A8139"/>
      <c r="B8139"/>
      <c r="C8139"/>
      <c r="D8139"/>
      <c r="E8139"/>
      <c r="F8139"/>
      <c r="G8139"/>
      <c r="H8139"/>
      <c r="I8139"/>
      <c r="J8139"/>
      <c r="K8139"/>
    </row>
    <row r="8140" spans="1:11" ht="15">
      <c r="A8140"/>
      <c r="B8140"/>
      <c r="C8140"/>
      <c r="D8140"/>
      <c r="E8140"/>
      <c r="F8140"/>
      <c r="G8140"/>
      <c r="H8140"/>
      <c r="I8140"/>
      <c r="J8140"/>
      <c r="K8140"/>
    </row>
    <row r="8141" spans="1:11" ht="15">
      <c r="A8141"/>
      <c r="B8141"/>
      <c r="C8141"/>
      <c r="D8141"/>
      <c r="E8141"/>
      <c r="F8141"/>
      <c r="G8141"/>
      <c r="H8141"/>
      <c r="I8141"/>
      <c r="J8141"/>
      <c r="K8141"/>
    </row>
    <row r="8142" spans="1:11" ht="15">
      <c r="A8142"/>
      <c r="B8142"/>
      <c r="C8142"/>
      <c r="D8142"/>
      <c r="E8142"/>
      <c r="F8142"/>
      <c r="G8142"/>
      <c r="H8142"/>
      <c r="I8142"/>
      <c r="J8142"/>
      <c r="K8142"/>
    </row>
    <row r="8143" spans="1:11" ht="15">
      <c r="A8143"/>
      <c r="B8143"/>
      <c r="C8143"/>
      <c r="D8143"/>
      <c r="E8143"/>
      <c r="F8143"/>
      <c r="G8143"/>
      <c r="H8143"/>
      <c r="I8143"/>
      <c r="J8143"/>
      <c r="K8143"/>
    </row>
    <row r="8144" spans="1:11" ht="15">
      <c r="A8144"/>
      <c r="B8144"/>
      <c r="C8144"/>
      <c r="D8144"/>
      <c r="E8144"/>
      <c r="F8144"/>
      <c r="G8144"/>
      <c r="H8144"/>
      <c r="I8144"/>
      <c r="J8144"/>
      <c r="K8144"/>
    </row>
    <row r="8145" spans="1:11" ht="15">
      <c r="A8145"/>
      <c r="B8145"/>
      <c r="C8145"/>
      <c r="D8145"/>
      <c r="E8145"/>
      <c r="F8145"/>
      <c r="G8145"/>
      <c r="H8145"/>
      <c r="I8145"/>
      <c r="J8145"/>
      <c r="K8145"/>
    </row>
    <row r="8146" spans="1:11" ht="15">
      <c r="A8146"/>
      <c r="B8146"/>
      <c r="C8146"/>
      <c r="D8146"/>
      <c r="E8146"/>
      <c r="F8146"/>
      <c r="G8146"/>
      <c r="H8146"/>
      <c r="I8146"/>
      <c r="J8146"/>
      <c r="K8146"/>
    </row>
    <row r="8147" spans="1:11" ht="15">
      <c r="A8147"/>
      <c r="B8147"/>
      <c r="C8147"/>
      <c r="D8147"/>
      <c r="E8147"/>
      <c r="F8147"/>
      <c r="G8147"/>
      <c r="H8147"/>
      <c r="I8147"/>
      <c r="J8147"/>
      <c r="K8147"/>
    </row>
    <row r="8148" spans="1:11" ht="15">
      <c r="A8148"/>
      <c r="B8148"/>
      <c r="C8148"/>
      <c r="D8148"/>
      <c r="E8148"/>
      <c r="F8148"/>
      <c r="G8148"/>
      <c r="H8148"/>
      <c r="I8148"/>
      <c r="J8148"/>
      <c r="K8148"/>
    </row>
    <row r="8149" spans="1:11" ht="15">
      <c r="A8149"/>
      <c r="B8149"/>
      <c r="C8149"/>
      <c r="D8149"/>
      <c r="E8149"/>
      <c r="F8149"/>
      <c r="G8149"/>
      <c r="H8149"/>
      <c r="I8149"/>
      <c r="J8149"/>
      <c r="K8149"/>
    </row>
    <row r="8150" spans="1:11" ht="15">
      <c r="A8150"/>
      <c r="B8150"/>
      <c r="C8150"/>
      <c r="D8150"/>
      <c r="E8150"/>
      <c r="F8150"/>
      <c r="G8150"/>
      <c r="H8150"/>
      <c r="I8150"/>
      <c r="J8150"/>
      <c r="K8150"/>
    </row>
    <row r="8151" spans="1:11" ht="15">
      <c r="A8151"/>
      <c r="B8151"/>
      <c r="C8151"/>
      <c r="D8151"/>
      <c r="E8151"/>
      <c r="F8151"/>
      <c r="G8151"/>
      <c r="H8151"/>
      <c r="I8151"/>
      <c r="J8151"/>
      <c r="K8151"/>
    </row>
    <row r="8152" spans="1:11" ht="15">
      <c r="A8152"/>
      <c r="B8152"/>
      <c r="C8152"/>
      <c r="D8152"/>
      <c r="E8152"/>
      <c r="F8152"/>
      <c r="G8152"/>
      <c r="H8152"/>
      <c r="I8152"/>
      <c r="J8152"/>
      <c r="K8152"/>
    </row>
    <row r="8153" spans="1:11" ht="15">
      <c r="A8153"/>
      <c r="B8153"/>
      <c r="C8153"/>
      <c r="D8153"/>
      <c r="E8153"/>
      <c r="F8153"/>
      <c r="G8153"/>
      <c r="H8153"/>
      <c r="I8153"/>
      <c r="J8153"/>
      <c r="K8153"/>
    </row>
    <row r="8154" spans="1:11" ht="15">
      <c r="A8154"/>
      <c r="B8154"/>
      <c r="C8154"/>
      <c r="D8154"/>
      <c r="E8154"/>
      <c r="F8154"/>
      <c r="G8154"/>
      <c r="H8154"/>
      <c r="I8154"/>
      <c r="J8154"/>
      <c r="K8154"/>
    </row>
    <row r="8155" spans="1:11" ht="15">
      <c r="A8155"/>
      <c r="B8155"/>
      <c r="C8155"/>
      <c r="D8155"/>
      <c r="E8155"/>
      <c r="F8155"/>
      <c r="G8155"/>
      <c r="H8155"/>
      <c r="I8155"/>
      <c r="J8155"/>
      <c r="K8155"/>
    </row>
    <row r="8156" spans="1:11" ht="15">
      <c r="A8156"/>
      <c r="B8156"/>
      <c r="C8156"/>
      <c r="D8156"/>
      <c r="E8156"/>
      <c r="F8156"/>
      <c r="G8156"/>
      <c r="H8156"/>
      <c r="I8156"/>
      <c r="J8156"/>
      <c r="K8156"/>
    </row>
    <row r="8157" spans="1:11" ht="15">
      <c r="A8157"/>
      <c r="B8157"/>
      <c r="C8157"/>
      <c r="D8157"/>
      <c r="E8157"/>
      <c r="F8157"/>
      <c r="G8157"/>
      <c r="H8157"/>
      <c r="I8157"/>
      <c r="J8157"/>
      <c r="K8157"/>
    </row>
    <row r="8158" spans="1:11" ht="15">
      <c r="A8158"/>
      <c r="B8158"/>
      <c r="C8158"/>
      <c r="D8158"/>
      <c r="E8158"/>
      <c r="F8158"/>
      <c r="G8158"/>
      <c r="H8158"/>
      <c r="I8158"/>
      <c r="J8158"/>
      <c r="K8158"/>
    </row>
    <row r="8159" spans="1:11" ht="15">
      <c r="A8159"/>
      <c r="B8159"/>
      <c r="C8159"/>
      <c r="D8159"/>
      <c r="E8159"/>
      <c r="F8159"/>
      <c r="G8159"/>
      <c r="H8159"/>
      <c r="I8159"/>
      <c r="J8159"/>
      <c r="K8159"/>
    </row>
    <row r="8160" spans="1:11" ht="15">
      <c r="A8160"/>
      <c r="B8160"/>
      <c r="C8160"/>
      <c r="D8160"/>
      <c r="E8160"/>
      <c r="F8160"/>
      <c r="G8160"/>
      <c r="H8160"/>
      <c r="I8160"/>
      <c r="J8160"/>
      <c r="K8160"/>
    </row>
    <row r="8161" spans="1:11" ht="15">
      <c r="A8161"/>
      <c r="B8161"/>
      <c r="C8161"/>
      <c r="D8161"/>
      <c r="E8161"/>
      <c r="F8161"/>
      <c r="G8161"/>
      <c r="H8161"/>
      <c r="I8161"/>
      <c r="J8161"/>
      <c r="K8161"/>
    </row>
    <row r="8162" spans="1:11" ht="15">
      <c r="A8162"/>
      <c r="B8162"/>
      <c r="C8162"/>
      <c r="D8162"/>
      <c r="E8162"/>
      <c r="F8162"/>
      <c r="G8162"/>
      <c r="H8162"/>
      <c r="I8162"/>
      <c r="J8162"/>
      <c r="K8162"/>
    </row>
    <row r="8163" spans="1:11" ht="15">
      <c r="A8163"/>
      <c r="B8163"/>
      <c r="C8163"/>
      <c r="D8163"/>
      <c r="E8163"/>
      <c r="F8163"/>
      <c r="G8163"/>
      <c r="H8163"/>
      <c r="I8163"/>
      <c r="J8163"/>
      <c r="K8163"/>
    </row>
    <row r="8164" spans="1:11" ht="15">
      <c r="A8164"/>
      <c r="B8164"/>
      <c r="C8164"/>
      <c r="D8164"/>
      <c r="E8164"/>
      <c r="F8164"/>
      <c r="G8164"/>
      <c r="H8164"/>
      <c r="I8164"/>
      <c r="J8164"/>
      <c r="K8164"/>
    </row>
    <row r="8165" spans="1:11" ht="15">
      <c r="A8165"/>
      <c r="B8165"/>
      <c r="C8165"/>
      <c r="D8165"/>
      <c r="E8165"/>
      <c r="F8165"/>
      <c r="G8165"/>
      <c r="H8165"/>
      <c r="I8165"/>
      <c r="J8165"/>
      <c r="K8165"/>
    </row>
    <row r="8166" spans="1:11" ht="15">
      <c r="A8166"/>
      <c r="B8166"/>
      <c r="C8166"/>
      <c r="D8166"/>
      <c r="E8166"/>
      <c r="F8166"/>
      <c r="G8166"/>
      <c r="H8166"/>
      <c r="I8166"/>
      <c r="J8166"/>
      <c r="K8166"/>
    </row>
    <row r="8167" spans="1:11" ht="15">
      <c r="A8167"/>
      <c r="B8167"/>
      <c r="C8167"/>
      <c r="D8167"/>
      <c r="E8167"/>
      <c r="F8167"/>
      <c r="G8167"/>
      <c r="H8167"/>
      <c r="I8167"/>
      <c r="J8167"/>
      <c r="K8167"/>
    </row>
    <row r="8168" spans="1:11" ht="15">
      <c r="A8168"/>
      <c r="B8168"/>
      <c r="C8168"/>
      <c r="D8168"/>
      <c r="E8168"/>
      <c r="F8168"/>
      <c r="G8168"/>
      <c r="H8168"/>
      <c r="I8168"/>
      <c r="J8168"/>
      <c r="K8168"/>
    </row>
    <row r="8169" spans="1:11" ht="15">
      <c r="A8169"/>
      <c r="B8169"/>
      <c r="C8169"/>
      <c r="D8169"/>
      <c r="E8169"/>
      <c r="F8169"/>
      <c r="G8169"/>
      <c r="H8169"/>
      <c r="I8169"/>
      <c r="J8169"/>
      <c r="K8169"/>
    </row>
    <row r="8170" spans="1:11" ht="15">
      <c r="A8170"/>
      <c r="B8170"/>
      <c r="C8170"/>
      <c r="D8170"/>
      <c r="E8170"/>
      <c r="F8170"/>
      <c r="G8170"/>
      <c r="H8170"/>
      <c r="I8170"/>
      <c r="J8170"/>
      <c r="K8170"/>
    </row>
    <row r="8171" spans="1:11" ht="15">
      <c r="A8171"/>
      <c r="B8171"/>
      <c r="C8171"/>
      <c r="D8171"/>
      <c r="E8171"/>
      <c r="F8171"/>
      <c r="G8171"/>
      <c r="H8171"/>
      <c r="I8171"/>
      <c r="J8171"/>
      <c r="K8171"/>
    </row>
    <row r="8172" spans="1:11" ht="15">
      <c r="A8172"/>
      <c r="B8172"/>
      <c r="C8172"/>
      <c r="D8172"/>
      <c r="E8172"/>
      <c r="F8172"/>
      <c r="G8172"/>
      <c r="H8172"/>
      <c r="I8172"/>
      <c r="J8172"/>
      <c r="K8172"/>
    </row>
    <row r="8173" spans="1:11" ht="15">
      <c r="A8173"/>
      <c r="B8173"/>
      <c r="C8173"/>
      <c r="D8173"/>
      <c r="E8173"/>
      <c r="F8173"/>
      <c r="G8173"/>
      <c r="H8173"/>
      <c r="I8173"/>
      <c r="J8173"/>
      <c r="K8173"/>
    </row>
    <row r="8174" spans="1:11" ht="15">
      <c r="A8174"/>
      <c r="B8174"/>
      <c r="C8174"/>
      <c r="D8174"/>
      <c r="E8174"/>
      <c r="F8174"/>
      <c r="G8174"/>
      <c r="H8174"/>
      <c r="I8174"/>
      <c r="J8174"/>
      <c r="K8174"/>
    </row>
    <row r="8175" spans="1:11" ht="15">
      <c r="A8175"/>
      <c r="B8175"/>
      <c r="C8175"/>
      <c r="D8175"/>
      <c r="E8175"/>
      <c r="F8175"/>
      <c r="G8175"/>
      <c r="H8175"/>
      <c r="I8175"/>
      <c r="J8175"/>
      <c r="K8175"/>
    </row>
    <row r="8176" spans="1:11" ht="15">
      <c r="A8176"/>
      <c r="B8176"/>
      <c r="C8176"/>
      <c r="D8176"/>
      <c r="E8176"/>
      <c r="F8176"/>
      <c r="G8176"/>
      <c r="H8176"/>
      <c r="I8176"/>
      <c r="J8176"/>
      <c r="K8176"/>
    </row>
    <row r="8177" spans="1:11" ht="15">
      <c r="A8177"/>
      <c r="B8177"/>
      <c r="C8177"/>
      <c r="D8177"/>
      <c r="E8177"/>
      <c r="F8177"/>
      <c r="G8177"/>
      <c r="H8177"/>
      <c r="I8177"/>
      <c r="J8177"/>
      <c r="K8177"/>
    </row>
    <row r="8178" spans="1:11" ht="15">
      <c r="A8178"/>
      <c r="B8178"/>
      <c r="C8178"/>
      <c r="D8178"/>
      <c r="E8178"/>
      <c r="F8178"/>
      <c r="G8178"/>
      <c r="H8178"/>
      <c r="I8178"/>
      <c r="J8178"/>
      <c r="K8178"/>
    </row>
    <row r="8179" spans="1:11" ht="15">
      <c r="A8179"/>
      <c r="B8179"/>
      <c r="C8179"/>
      <c r="D8179"/>
      <c r="E8179"/>
      <c r="F8179"/>
      <c r="G8179"/>
      <c r="H8179"/>
      <c r="I8179"/>
      <c r="J8179"/>
      <c r="K8179"/>
    </row>
    <row r="8180" spans="1:11" ht="15">
      <c r="A8180"/>
      <c r="B8180"/>
      <c r="C8180"/>
      <c r="D8180"/>
      <c r="E8180"/>
      <c r="F8180"/>
      <c r="G8180"/>
      <c r="H8180"/>
      <c r="I8180"/>
      <c r="J8180"/>
      <c r="K8180"/>
    </row>
    <row r="8181" spans="1:11" ht="15">
      <c r="A8181"/>
      <c r="B8181"/>
      <c r="C8181"/>
      <c r="D8181"/>
      <c r="E8181"/>
      <c r="F8181"/>
      <c r="G8181"/>
      <c r="H8181"/>
      <c r="I8181"/>
      <c r="J8181"/>
      <c r="K8181"/>
    </row>
    <row r="8182" spans="1:11" ht="15">
      <c r="A8182"/>
      <c r="B8182"/>
      <c r="C8182"/>
      <c r="D8182"/>
      <c r="E8182"/>
      <c r="F8182"/>
      <c r="G8182"/>
      <c r="H8182"/>
      <c r="I8182"/>
      <c r="J8182"/>
      <c r="K8182"/>
    </row>
    <row r="8183" spans="1:11" ht="15">
      <c r="A8183"/>
      <c r="B8183"/>
      <c r="C8183"/>
      <c r="D8183"/>
      <c r="E8183"/>
      <c r="F8183"/>
      <c r="G8183"/>
      <c r="H8183"/>
      <c r="I8183"/>
      <c r="J8183"/>
      <c r="K8183"/>
    </row>
    <row r="8184" spans="1:11" ht="15">
      <c r="A8184"/>
      <c r="B8184"/>
      <c r="C8184"/>
      <c r="D8184"/>
      <c r="E8184"/>
      <c r="F8184"/>
      <c r="G8184"/>
      <c r="H8184"/>
      <c r="I8184"/>
      <c r="J8184"/>
      <c r="K8184"/>
    </row>
    <row r="8185" spans="1:11" ht="15">
      <c r="A8185"/>
      <c r="B8185"/>
      <c r="C8185"/>
      <c r="D8185"/>
      <c r="E8185"/>
      <c r="F8185"/>
      <c r="G8185"/>
      <c r="H8185"/>
      <c r="I8185"/>
      <c r="J8185"/>
      <c r="K8185"/>
    </row>
    <row r="8186" spans="1:11" ht="15">
      <c r="A8186"/>
      <c r="B8186"/>
      <c r="C8186"/>
      <c r="D8186"/>
      <c r="E8186"/>
      <c r="F8186"/>
      <c r="G8186"/>
      <c r="H8186"/>
      <c r="I8186"/>
      <c r="J8186"/>
      <c r="K8186"/>
    </row>
    <row r="8187" spans="1:11" ht="15">
      <c r="A8187"/>
      <c r="B8187"/>
      <c r="C8187"/>
      <c r="D8187"/>
      <c r="E8187"/>
      <c r="F8187"/>
      <c r="G8187"/>
      <c r="H8187"/>
      <c r="I8187"/>
      <c r="J8187"/>
      <c r="K8187"/>
    </row>
    <row r="8188" spans="1:11" ht="15">
      <c r="A8188"/>
      <c r="B8188"/>
      <c r="C8188"/>
      <c r="D8188"/>
      <c r="E8188"/>
      <c r="F8188"/>
      <c r="G8188"/>
      <c r="H8188"/>
      <c r="I8188"/>
      <c r="J8188"/>
      <c r="K8188"/>
    </row>
    <row r="8189" spans="1:11" ht="15">
      <c r="A8189"/>
      <c r="B8189"/>
      <c r="C8189"/>
      <c r="D8189"/>
      <c r="E8189"/>
      <c r="F8189"/>
      <c r="G8189"/>
      <c r="H8189"/>
      <c r="I8189"/>
      <c r="J8189"/>
      <c r="K8189"/>
    </row>
    <row r="8190" spans="1:11" ht="15">
      <c r="A8190"/>
      <c r="B8190"/>
      <c r="C8190"/>
      <c r="D8190"/>
      <c r="E8190"/>
      <c r="F8190"/>
      <c r="G8190"/>
      <c r="H8190"/>
      <c r="I8190"/>
      <c r="J8190"/>
      <c r="K8190"/>
    </row>
    <row r="8191" spans="1:11" ht="15">
      <c r="A8191"/>
      <c r="B8191"/>
      <c r="C8191"/>
      <c r="D8191"/>
      <c r="E8191"/>
      <c r="F8191"/>
      <c r="G8191"/>
      <c r="H8191"/>
      <c r="I8191"/>
      <c r="J8191"/>
      <c r="K8191"/>
    </row>
    <row r="8192" spans="1:11" ht="15">
      <c r="A8192"/>
      <c r="B8192"/>
      <c r="C8192"/>
      <c r="D8192"/>
      <c r="E8192"/>
      <c r="F8192"/>
      <c r="G8192"/>
      <c r="H8192"/>
      <c r="I8192"/>
      <c r="J8192"/>
      <c r="K8192"/>
    </row>
    <row r="8193" spans="1:11" ht="15">
      <c r="A8193"/>
      <c r="B8193"/>
      <c r="C8193"/>
      <c r="D8193"/>
      <c r="E8193"/>
      <c r="F8193"/>
      <c r="G8193"/>
      <c r="H8193"/>
      <c r="I8193"/>
      <c r="J8193"/>
      <c r="K8193"/>
    </row>
    <row r="8194" spans="1:11" ht="15">
      <c r="A8194"/>
      <c r="B8194"/>
      <c r="C8194"/>
      <c r="D8194"/>
      <c r="E8194"/>
      <c r="F8194"/>
      <c r="G8194"/>
      <c r="H8194"/>
      <c r="I8194"/>
      <c r="J8194"/>
      <c r="K8194"/>
    </row>
    <row r="8195" spans="1:11" ht="15">
      <c r="A8195"/>
      <c r="B8195"/>
      <c r="C8195"/>
      <c r="D8195"/>
      <c r="E8195"/>
      <c r="F8195"/>
      <c r="G8195"/>
      <c r="H8195"/>
      <c r="I8195"/>
      <c r="J8195"/>
      <c r="K8195"/>
    </row>
    <row r="8196" spans="1:11" ht="15">
      <c r="A8196"/>
      <c r="B8196"/>
      <c r="C8196"/>
      <c r="D8196"/>
      <c r="E8196"/>
      <c r="F8196"/>
      <c r="G8196"/>
      <c r="H8196"/>
      <c r="I8196"/>
      <c r="J8196"/>
      <c r="K8196"/>
    </row>
    <row r="8197" spans="1:11" ht="15">
      <c r="A8197"/>
      <c r="B8197"/>
      <c r="C8197"/>
      <c r="D8197"/>
      <c r="E8197"/>
      <c r="F8197"/>
      <c r="G8197"/>
      <c r="H8197"/>
      <c r="I8197"/>
      <c r="J8197"/>
      <c r="K8197"/>
    </row>
    <row r="8198" spans="1:11" ht="15">
      <c r="A8198"/>
      <c r="B8198"/>
      <c r="C8198"/>
      <c r="D8198"/>
      <c r="E8198"/>
      <c r="F8198"/>
      <c r="G8198"/>
      <c r="H8198"/>
      <c r="I8198"/>
      <c r="J8198"/>
      <c r="K8198"/>
    </row>
    <row r="8199" spans="1:11" ht="15">
      <c r="A8199"/>
      <c r="B8199"/>
      <c r="C8199"/>
      <c r="D8199"/>
      <c r="E8199"/>
      <c r="F8199"/>
      <c r="G8199"/>
      <c r="H8199"/>
      <c r="I8199"/>
      <c r="J8199"/>
      <c r="K8199"/>
    </row>
    <row r="8200" spans="1:11" ht="15">
      <c r="A8200"/>
      <c r="B8200"/>
      <c r="C8200"/>
      <c r="D8200"/>
      <c r="E8200"/>
      <c r="F8200"/>
      <c r="G8200"/>
      <c r="H8200"/>
      <c r="I8200"/>
      <c r="J8200"/>
      <c r="K8200"/>
    </row>
    <row r="8201" spans="1:11" ht="15">
      <c r="A8201"/>
      <c r="B8201"/>
      <c r="C8201"/>
      <c r="D8201"/>
      <c r="E8201"/>
      <c r="F8201"/>
      <c r="G8201"/>
      <c r="H8201"/>
      <c r="I8201"/>
      <c r="J8201"/>
      <c r="K8201"/>
    </row>
    <row r="8202" spans="1:11" ht="15">
      <c r="A8202"/>
      <c r="B8202"/>
      <c r="C8202"/>
      <c r="D8202"/>
      <c r="E8202"/>
      <c r="F8202"/>
      <c r="G8202"/>
      <c r="H8202"/>
      <c r="I8202"/>
      <c r="J8202"/>
      <c r="K8202"/>
    </row>
    <row r="8203" spans="1:11" ht="15">
      <c r="A8203"/>
      <c r="B8203"/>
      <c r="C8203"/>
      <c r="D8203"/>
      <c r="E8203"/>
      <c r="F8203"/>
      <c r="G8203"/>
      <c r="H8203"/>
      <c r="I8203"/>
      <c r="J8203"/>
      <c r="K8203"/>
    </row>
    <row r="8204" spans="1:11" ht="15">
      <c r="A8204"/>
      <c r="B8204"/>
      <c r="C8204"/>
      <c r="D8204"/>
      <c r="E8204"/>
      <c r="F8204"/>
      <c r="G8204"/>
      <c r="H8204"/>
      <c r="I8204"/>
      <c r="J8204"/>
      <c r="K8204"/>
    </row>
    <row r="8205" spans="1:11" ht="15">
      <c r="A8205"/>
      <c r="B8205"/>
      <c r="C8205"/>
      <c r="D8205"/>
      <c r="E8205"/>
      <c r="F8205"/>
      <c r="G8205"/>
      <c r="H8205"/>
      <c r="I8205"/>
      <c r="J8205"/>
      <c r="K8205"/>
    </row>
    <row r="8206" spans="1:11" ht="15">
      <c r="A8206"/>
      <c r="B8206"/>
      <c r="C8206"/>
      <c r="D8206"/>
      <c r="E8206"/>
      <c r="F8206"/>
      <c r="G8206"/>
      <c r="H8206"/>
      <c r="I8206"/>
      <c r="J8206"/>
      <c r="K8206"/>
    </row>
    <row r="8207" spans="1:11" ht="15">
      <c r="A8207"/>
      <c r="B8207"/>
      <c r="C8207"/>
      <c r="D8207"/>
      <c r="E8207"/>
      <c r="F8207"/>
      <c r="G8207"/>
      <c r="H8207"/>
      <c r="I8207"/>
      <c r="J8207"/>
      <c r="K8207"/>
    </row>
    <row r="8208" spans="1:11" ht="15">
      <c r="A8208"/>
      <c r="B8208"/>
      <c r="C8208"/>
      <c r="D8208"/>
      <c r="E8208"/>
      <c r="F8208"/>
      <c r="G8208"/>
      <c r="H8208"/>
      <c r="I8208"/>
      <c r="J8208"/>
      <c r="K8208"/>
    </row>
    <row r="8209" spans="1:11" ht="15">
      <c r="A8209"/>
      <c r="B8209"/>
      <c r="C8209"/>
      <c r="D8209"/>
      <c r="E8209"/>
      <c r="F8209"/>
      <c r="G8209"/>
      <c r="H8209"/>
      <c r="I8209"/>
      <c r="J8209"/>
      <c r="K8209"/>
    </row>
    <row r="8210" spans="1:11" ht="15">
      <c r="A8210"/>
      <c r="B8210"/>
      <c r="C8210"/>
      <c r="D8210"/>
      <c r="E8210"/>
      <c r="F8210"/>
      <c r="G8210"/>
      <c r="H8210"/>
      <c r="I8210"/>
      <c r="J8210"/>
      <c r="K8210"/>
    </row>
    <row r="8211" spans="1:11" ht="15">
      <c r="A8211"/>
      <c r="B8211"/>
      <c r="C8211"/>
      <c r="D8211"/>
      <c r="E8211"/>
      <c r="F8211"/>
      <c r="G8211"/>
      <c r="H8211"/>
      <c r="I8211"/>
      <c r="J8211"/>
      <c r="K8211"/>
    </row>
    <row r="8212" spans="1:11" ht="15">
      <c r="A8212"/>
      <c r="B8212"/>
      <c r="C8212"/>
      <c r="D8212"/>
      <c r="E8212"/>
      <c r="F8212"/>
      <c r="G8212"/>
      <c r="H8212"/>
      <c r="I8212"/>
      <c r="J8212"/>
      <c r="K8212"/>
    </row>
    <row r="8213" spans="1:11" ht="15">
      <c r="A8213"/>
      <c r="B8213"/>
      <c r="C8213"/>
      <c r="D8213"/>
      <c r="E8213"/>
      <c r="F8213"/>
      <c r="G8213"/>
      <c r="H8213"/>
      <c r="I8213"/>
      <c r="J8213"/>
      <c r="K8213"/>
    </row>
    <row r="8214" spans="1:11" ht="15">
      <c r="A8214"/>
      <c r="B8214"/>
      <c r="C8214"/>
      <c r="D8214"/>
      <c r="E8214"/>
      <c r="F8214"/>
      <c r="G8214"/>
      <c r="H8214"/>
      <c r="I8214"/>
      <c r="J8214"/>
      <c r="K8214"/>
    </row>
    <row r="8215" spans="1:11" ht="15">
      <c r="A8215"/>
      <c r="B8215"/>
      <c r="C8215"/>
      <c r="D8215"/>
      <c r="E8215"/>
      <c r="F8215"/>
      <c r="G8215"/>
      <c r="H8215"/>
      <c r="I8215"/>
      <c r="J8215"/>
      <c r="K8215"/>
    </row>
    <row r="8216" spans="1:11" ht="15">
      <c r="A8216"/>
      <c r="B8216"/>
      <c r="C8216"/>
      <c r="D8216"/>
      <c r="E8216"/>
      <c r="F8216"/>
      <c r="G8216"/>
      <c r="H8216"/>
      <c r="I8216"/>
      <c r="J8216"/>
      <c r="K8216"/>
    </row>
    <row r="8217" spans="1:11" ht="15">
      <c r="A8217"/>
      <c r="B8217"/>
      <c r="C8217"/>
      <c r="D8217"/>
      <c r="E8217"/>
      <c r="F8217"/>
      <c r="G8217"/>
      <c r="H8217"/>
      <c r="I8217"/>
      <c r="J8217"/>
      <c r="K8217"/>
    </row>
    <row r="8218" spans="1:11" ht="15">
      <c r="A8218"/>
      <c r="B8218"/>
      <c r="C8218"/>
      <c r="D8218"/>
      <c r="E8218"/>
      <c r="F8218"/>
      <c r="G8218"/>
      <c r="H8218"/>
      <c r="I8218"/>
      <c r="J8218"/>
      <c r="K8218"/>
    </row>
    <row r="8219" spans="1:11" ht="15">
      <c r="A8219"/>
      <c r="B8219"/>
      <c r="C8219"/>
      <c r="D8219"/>
      <c r="E8219"/>
      <c r="F8219"/>
      <c r="G8219"/>
      <c r="H8219"/>
      <c r="I8219"/>
      <c r="J8219"/>
      <c r="K8219"/>
    </row>
    <row r="8220" spans="1:11" ht="15">
      <c r="A8220"/>
      <c r="B8220"/>
      <c r="C8220"/>
      <c r="D8220"/>
      <c r="E8220"/>
      <c r="F8220"/>
      <c r="G8220"/>
      <c r="H8220"/>
      <c r="I8220"/>
      <c r="J8220"/>
      <c r="K8220"/>
    </row>
    <row r="8221" spans="1:11" ht="15">
      <c r="A8221"/>
      <c r="B8221"/>
      <c r="C8221"/>
      <c r="D8221"/>
      <c r="E8221"/>
      <c r="F8221"/>
      <c r="G8221"/>
      <c r="H8221"/>
      <c r="I8221"/>
      <c r="J8221"/>
      <c r="K8221"/>
    </row>
    <row r="8222" spans="1:11" ht="15">
      <c r="A8222"/>
      <c r="B8222"/>
      <c r="C8222"/>
      <c r="D8222"/>
      <c r="E8222"/>
      <c r="F8222"/>
      <c r="G8222"/>
      <c r="H8222"/>
      <c r="I8222"/>
      <c r="J8222"/>
      <c r="K8222"/>
    </row>
    <row r="8223" spans="1:11" ht="15">
      <c r="A8223"/>
      <c r="B8223"/>
      <c r="C8223"/>
      <c r="D8223"/>
      <c r="E8223"/>
      <c r="F8223"/>
      <c r="G8223"/>
      <c r="H8223"/>
      <c r="I8223"/>
      <c r="J8223"/>
      <c r="K8223"/>
    </row>
    <row r="8224" spans="1:11" ht="15">
      <c r="A8224"/>
      <c r="B8224"/>
      <c r="C8224"/>
      <c r="D8224"/>
      <c r="E8224"/>
      <c r="F8224"/>
      <c r="G8224"/>
      <c r="H8224"/>
      <c r="I8224"/>
      <c r="J8224"/>
      <c r="K8224"/>
    </row>
    <row r="8225" spans="1:11" ht="15">
      <c r="A8225"/>
      <c r="B8225"/>
      <c r="C8225"/>
      <c r="D8225"/>
      <c r="E8225"/>
      <c r="F8225"/>
      <c r="G8225"/>
      <c r="H8225"/>
      <c r="I8225"/>
      <c r="J8225"/>
      <c r="K8225"/>
    </row>
    <row r="8226" spans="1:11" ht="15">
      <c r="A8226"/>
      <c r="B8226"/>
      <c r="C8226"/>
      <c r="D8226"/>
      <c r="E8226"/>
      <c r="F8226"/>
      <c r="G8226"/>
      <c r="H8226"/>
      <c r="I8226"/>
      <c r="J8226"/>
      <c r="K8226"/>
    </row>
    <row r="8227" spans="1:11" ht="15">
      <c r="A8227"/>
      <c r="B8227"/>
      <c r="C8227"/>
      <c r="D8227"/>
      <c r="E8227"/>
      <c r="F8227"/>
      <c r="G8227"/>
      <c r="H8227"/>
      <c r="I8227"/>
      <c r="J8227"/>
      <c r="K8227"/>
    </row>
    <row r="8228" spans="1:11" ht="15">
      <c r="A8228"/>
      <c r="B8228"/>
      <c r="C8228"/>
      <c r="D8228"/>
      <c r="E8228"/>
      <c r="F8228"/>
      <c r="G8228"/>
      <c r="H8228"/>
      <c r="I8228"/>
      <c r="J8228"/>
      <c r="K8228"/>
    </row>
    <row r="8229" spans="1:11" ht="15">
      <c r="A8229"/>
      <c r="B8229"/>
      <c r="C8229"/>
      <c r="D8229"/>
      <c r="E8229"/>
      <c r="F8229"/>
      <c r="G8229"/>
      <c r="H8229"/>
      <c r="I8229"/>
      <c r="J8229"/>
      <c r="K8229"/>
    </row>
    <row r="8230" spans="1:11" ht="15">
      <c r="A8230"/>
      <c r="B8230"/>
      <c r="C8230"/>
      <c r="D8230"/>
      <c r="E8230"/>
      <c r="F8230"/>
      <c r="G8230"/>
      <c r="H8230"/>
      <c r="I8230"/>
      <c r="J8230"/>
      <c r="K8230"/>
    </row>
    <row r="8231" spans="1:11" ht="15">
      <c r="A8231"/>
      <c r="B8231"/>
      <c r="C8231"/>
      <c r="D8231"/>
      <c r="E8231"/>
      <c r="F8231"/>
      <c r="G8231"/>
      <c r="H8231"/>
      <c r="I8231"/>
      <c r="J8231"/>
      <c r="K8231"/>
    </row>
    <row r="8232" spans="1:11" ht="15">
      <c r="A8232"/>
      <c r="B8232"/>
      <c r="C8232"/>
      <c r="D8232"/>
      <c r="E8232"/>
      <c r="F8232"/>
      <c r="G8232"/>
      <c r="H8232"/>
      <c r="I8232"/>
      <c r="J8232"/>
      <c r="K8232"/>
    </row>
    <row r="8233" spans="1:11" ht="15">
      <c r="A8233"/>
      <c r="B8233"/>
      <c r="C8233"/>
      <c r="D8233"/>
      <c r="E8233"/>
      <c r="F8233"/>
      <c r="G8233"/>
      <c r="H8233"/>
      <c r="I8233"/>
      <c r="J8233"/>
      <c r="K8233"/>
    </row>
    <row r="8234" spans="1:11" ht="15">
      <c r="A8234"/>
      <c r="B8234"/>
      <c r="C8234"/>
      <c r="D8234"/>
      <c r="E8234"/>
      <c r="F8234"/>
      <c r="G8234"/>
      <c r="H8234"/>
      <c r="I8234"/>
      <c r="J8234"/>
      <c r="K8234"/>
    </row>
    <row r="8235" spans="1:11" ht="15">
      <c r="A8235"/>
      <c r="B8235"/>
      <c r="C8235"/>
      <c r="D8235"/>
      <c r="E8235"/>
      <c r="F8235"/>
      <c r="G8235"/>
      <c r="H8235"/>
      <c r="I8235"/>
      <c r="J8235"/>
      <c r="K8235"/>
    </row>
    <row r="8236" spans="1:11" ht="15">
      <c r="A8236"/>
      <c r="B8236"/>
      <c r="C8236"/>
      <c r="D8236"/>
      <c r="E8236"/>
      <c r="F8236"/>
      <c r="G8236"/>
      <c r="H8236"/>
      <c r="I8236"/>
      <c r="J8236"/>
      <c r="K8236"/>
    </row>
    <row r="8237" spans="1:11" ht="15">
      <c r="A8237"/>
      <c r="B8237"/>
      <c r="C8237"/>
      <c r="D8237"/>
      <c r="E8237"/>
      <c r="F8237"/>
      <c r="G8237"/>
      <c r="H8237"/>
      <c r="I8237"/>
      <c r="J8237"/>
      <c r="K8237"/>
    </row>
    <row r="8238" spans="1:11" ht="15">
      <c r="A8238"/>
      <c r="B8238"/>
      <c r="C8238"/>
      <c r="D8238"/>
      <c r="E8238"/>
      <c r="F8238"/>
      <c r="G8238"/>
      <c r="H8238"/>
      <c r="I8238"/>
      <c r="J8238"/>
      <c r="K8238"/>
    </row>
    <row r="8239" spans="1:11" ht="15">
      <c r="A8239"/>
      <c r="B8239"/>
      <c r="C8239"/>
      <c r="D8239"/>
      <c r="E8239"/>
      <c r="F8239"/>
      <c r="G8239"/>
      <c r="H8239"/>
      <c r="I8239"/>
      <c r="J8239"/>
      <c r="K8239"/>
    </row>
    <row r="8240" spans="1:11" ht="15">
      <c r="A8240"/>
      <c r="B8240"/>
      <c r="C8240"/>
      <c r="D8240"/>
      <c r="E8240"/>
      <c r="F8240"/>
      <c r="G8240"/>
      <c r="H8240"/>
      <c r="I8240"/>
      <c r="J8240"/>
      <c r="K8240"/>
    </row>
    <row r="8241" spans="1:11" ht="15">
      <c r="A8241"/>
      <c r="B8241"/>
      <c r="C8241"/>
      <c r="D8241"/>
      <c r="E8241"/>
      <c r="F8241"/>
      <c r="G8241"/>
      <c r="H8241"/>
      <c r="I8241"/>
      <c r="J8241"/>
      <c r="K8241"/>
    </row>
    <row r="8242" spans="1:11" ht="15">
      <c r="A8242"/>
      <c r="B8242"/>
      <c r="C8242"/>
      <c r="D8242"/>
      <c r="E8242"/>
      <c r="F8242"/>
      <c r="G8242"/>
      <c r="H8242"/>
      <c r="I8242"/>
      <c r="J8242"/>
      <c r="K8242"/>
    </row>
    <row r="8243" spans="1:11" ht="15">
      <c r="A8243"/>
      <c r="B8243"/>
      <c r="C8243"/>
      <c r="D8243"/>
      <c r="E8243"/>
      <c r="F8243"/>
      <c r="G8243"/>
      <c r="H8243"/>
      <c r="I8243"/>
      <c r="J8243"/>
      <c r="K8243"/>
    </row>
    <row r="8244" spans="1:11" ht="15">
      <c r="A8244"/>
      <c r="B8244"/>
      <c r="C8244"/>
      <c r="D8244"/>
      <c r="E8244"/>
      <c r="F8244"/>
      <c r="G8244"/>
      <c r="H8244"/>
      <c r="I8244"/>
      <c r="J8244"/>
      <c r="K8244"/>
    </row>
    <row r="8245" spans="1:11" ht="15">
      <c r="A8245"/>
      <c r="B8245"/>
      <c r="C8245"/>
      <c r="D8245"/>
      <c r="E8245"/>
      <c r="F8245"/>
      <c r="G8245"/>
      <c r="H8245"/>
      <c r="I8245"/>
      <c r="J8245"/>
      <c r="K8245"/>
    </row>
    <row r="8246" spans="1:11" ht="15">
      <c r="A8246"/>
      <c r="B8246"/>
      <c r="C8246"/>
      <c r="D8246"/>
      <c r="E8246"/>
      <c r="F8246"/>
      <c r="G8246"/>
      <c r="H8246"/>
      <c r="I8246"/>
      <c r="J8246"/>
      <c r="K8246"/>
    </row>
    <row r="8247" spans="1:11" ht="15">
      <c r="A8247"/>
      <c r="B8247"/>
      <c r="C8247"/>
      <c r="D8247"/>
      <c r="E8247"/>
      <c r="F8247"/>
      <c r="G8247"/>
      <c r="H8247"/>
      <c r="I8247"/>
      <c r="J8247"/>
      <c r="K8247"/>
    </row>
    <row r="8248" spans="1:11" ht="15">
      <c r="A8248"/>
      <c r="B8248"/>
      <c r="C8248"/>
      <c r="D8248"/>
      <c r="E8248"/>
      <c r="F8248"/>
      <c r="G8248"/>
      <c r="H8248"/>
      <c r="I8248"/>
      <c r="J8248"/>
      <c r="K8248"/>
    </row>
    <row r="8249" spans="1:11" ht="15">
      <c r="A8249"/>
      <c r="B8249"/>
      <c r="C8249"/>
      <c r="D8249"/>
      <c r="E8249"/>
      <c r="F8249"/>
      <c r="G8249"/>
      <c r="H8249"/>
      <c r="I8249"/>
      <c r="J8249"/>
      <c r="K8249"/>
    </row>
    <row r="8250" spans="1:11" ht="15">
      <c r="A8250"/>
      <c r="B8250"/>
      <c r="C8250"/>
      <c r="D8250"/>
      <c r="E8250"/>
      <c r="F8250"/>
      <c r="G8250"/>
      <c r="H8250"/>
      <c r="I8250"/>
      <c r="J8250"/>
      <c r="K8250"/>
    </row>
    <row r="8251" spans="1:11" ht="15">
      <c r="A8251"/>
      <c r="B8251"/>
      <c r="C8251"/>
      <c r="D8251"/>
      <c r="E8251"/>
      <c r="F8251"/>
      <c r="G8251"/>
      <c r="H8251"/>
      <c r="I8251"/>
      <c r="J8251"/>
      <c r="K8251"/>
    </row>
    <row r="8252" spans="1:11" ht="15">
      <c r="A8252"/>
      <c r="B8252"/>
      <c r="C8252"/>
      <c r="D8252"/>
      <c r="E8252"/>
      <c r="F8252"/>
      <c r="G8252"/>
      <c r="H8252"/>
      <c r="I8252"/>
      <c r="J8252"/>
      <c r="K8252"/>
    </row>
    <row r="8253" spans="1:11" ht="15">
      <c r="A8253"/>
      <c r="B8253"/>
      <c r="C8253"/>
      <c r="D8253"/>
      <c r="E8253"/>
      <c r="F8253"/>
      <c r="G8253"/>
      <c r="H8253"/>
      <c r="I8253"/>
      <c r="J8253"/>
      <c r="K8253"/>
    </row>
    <row r="8254" spans="1:11" ht="15">
      <c r="A8254"/>
      <c r="B8254"/>
      <c r="C8254"/>
      <c r="D8254"/>
      <c r="E8254"/>
      <c r="F8254"/>
      <c r="G8254"/>
      <c r="H8254"/>
      <c r="I8254"/>
      <c r="J8254"/>
      <c r="K8254"/>
    </row>
    <row r="8255" spans="1:11" ht="15">
      <c r="A8255"/>
      <c r="B8255"/>
      <c r="C8255"/>
      <c r="D8255"/>
      <c r="E8255"/>
      <c r="F8255"/>
      <c r="G8255"/>
      <c r="H8255"/>
      <c r="I8255"/>
      <c r="J8255"/>
      <c r="K8255"/>
    </row>
    <row r="8256" spans="1:11" ht="15">
      <c r="A8256"/>
      <c r="B8256"/>
      <c r="C8256"/>
      <c r="D8256"/>
      <c r="E8256"/>
      <c r="F8256"/>
      <c r="G8256"/>
      <c r="H8256"/>
      <c r="I8256"/>
      <c r="J8256"/>
      <c r="K8256"/>
    </row>
    <row r="8257" spans="1:11" ht="15">
      <c r="A8257"/>
      <c r="B8257"/>
      <c r="C8257"/>
      <c r="D8257"/>
      <c r="E8257"/>
      <c r="F8257"/>
      <c r="G8257"/>
      <c r="H8257"/>
      <c r="I8257"/>
      <c r="J8257"/>
      <c r="K8257"/>
    </row>
    <row r="8258" spans="1:11" ht="15">
      <c r="A8258"/>
      <c r="B8258"/>
      <c r="C8258"/>
      <c r="D8258"/>
      <c r="E8258"/>
      <c r="F8258"/>
      <c r="G8258"/>
      <c r="H8258"/>
      <c r="I8258"/>
      <c r="J8258"/>
      <c r="K8258"/>
    </row>
    <row r="8259" spans="1:11" ht="15">
      <c r="A8259"/>
      <c r="B8259"/>
      <c r="C8259"/>
      <c r="D8259"/>
      <c r="E8259"/>
      <c r="F8259"/>
      <c r="G8259"/>
      <c r="H8259"/>
      <c r="I8259"/>
      <c r="J8259"/>
      <c r="K8259"/>
    </row>
    <row r="8260" spans="1:11" ht="15">
      <c r="A8260"/>
      <c r="B8260"/>
      <c r="C8260"/>
      <c r="D8260"/>
      <c r="E8260"/>
      <c r="F8260"/>
      <c r="G8260"/>
      <c r="H8260"/>
      <c r="I8260"/>
      <c r="J8260"/>
      <c r="K8260"/>
    </row>
    <row r="8261" spans="1:11" ht="15">
      <c r="A8261"/>
      <c r="B8261"/>
      <c r="C8261"/>
      <c r="D8261"/>
      <c r="E8261"/>
      <c r="F8261"/>
      <c r="G8261"/>
      <c r="H8261"/>
      <c r="I8261"/>
      <c r="J8261"/>
      <c r="K8261"/>
    </row>
    <row r="8262" spans="1:11" ht="15">
      <c r="A8262"/>
      <c r="B8262"/>
      <c r="C8262"/>
      <c r="D8262"/>
      <c r="E8262"/>
      <c r="F8262"/>
      <c r="G8262"/>
      <c r="H8262"/>
      <c r="I8262"/>
      <c r="J8262"/>
      <c r="K8262"/>
    </row>
    <row r="8263" spans="1:11" ht="15">
      <c r="A8263"/>
      <c r="B8263"/>
      <c r="C8263"/>
      <c r="D8263"/>
      <c r="E8263"/>
      <c r="F8263"/>
      <c r="G8263"/>
      <c r="H8263"/>
      <c r="I8263"/>
      <c r="J8263"/>
      <c r="K8263"/>
    </row>
    <row r="8264" spans="1:11" ht="15">
      <c r="A8264"/>
      <c r="B8264"/>
      <c r="C8264"/>
      <c r="D8264"/>
      <c r="E8264"/>
      <c r="F8264"/>
      <c r="G8264"/>
      <c r="H8264"/>
      <c r="I8264"/>
      <c r="J8264"/>
      <c r="K8264"/>
    </row>
    <row r="8265" spans="1:11" ht="15">
      <c r="A8265"/>
      <c r="B8265"/>
      <c r="C8265"/>
      <c r="D8265"/>
      <c r="E8265"/>
      <c r="F8265"/>
      <c r="G8265"/>
      <c r="H8265"/>
      <c r="I8265"/>
      <c r="J8265"/>
      <c r="K8265"/>
    </row>
    <row r="8266" spans="1:11" ht="15">
      <c r="A8266"/>
      <c r="B8266"/>
      <c r="C8266"/>
      <c r="D8266"/>
      <c r="E8266"/>
      <c r="F8266"/>
      <c r="G8266"/>
      <c r="H8266"/>
      <c r="I8266"/>
      <c r="J8266"/>
      <c r="K8266"/>
    </row>
    <row r="8267" spans="1:11" ht="15">
      <c r="A8267"/>
      <c r="B8267"/>
      <c r="C8267"/>
      <c r="D8267"/>
      <c r="E8267"/>
      <c r="F8267"/>
      <c r="G8267"/>
      <c r="H8267"/>
      <c r="I8267"/>
      <c r="J8267"/>
      <c r="K8267"/>
    </row>
    <row r="8268" spans="1:11" ht="15">
      <c r="A8268"/>
      <c r="B8268"/>
      <c r="C8268"/>
      <c r="D8268"/>
      <c r="E8268"/>
      <c r="F8268"/>
      <c r="G8268"/>
      <c r="H8268"/>
      <c r="I8268"/>
      <c r="J8268"/>
      <c r="K8268"/>
    </row>
    <row r="8269" spans="1:11" ht="15">
      <c r="A8269"/>
      <c r="B8269"/>
      <c r="C8269"/>
      <c r="D8269"/>
      <c r="E8269"/>
      <c r="F8269"/>
      <c r="G8269"/>
      <c r="H8269"/>
      <c r="I8269"/>
      <c r="J8269"/>
      <c r="K8269"/>
    </row>
    <row r="8270" spans="1:11" ht="15">
      <c r="A8270"/>
      <c r="B8270"/>
      <c r="C8270"/>
      <c r="D8270"/>
      <c r="E8270"/>
      <c r="F8270"/>
      <c r="G8270"/>
      <c r="H8270"/>
      <c r="I8270"/>
      <c r="J8270"/>
      <c r="K8270"/>
    </row>
    <row r="8271" spans="1:11" ht="15">
      <c r="A8271"/>
      <c r="B8271"/>
      <c r="C8271"/>
      <c r="D8271"/>
      <c r="E8271"/>
      <c r="F8271"/>
      <c r="G8271"/>
      <c r="H8271"/>
      <c r="I8271"/>
      <c r="J8271"/>
      <c r="K8271"/>
    </row>
    <row r="8272" spans="1:11" ht="15">
      <c r="A8272"/>
      <c r="B8272"/>
      <c r="C8272"/>
      <c r="D8272"/>
      <c r="E8272"/>
      <c r="F8272"/>
      <c r="G8272"/>
      <c r="H8272"/>
      <c r="I8272"/>
      <c r="J8272"/>
      <c r="K8272"/>
    </row>
    <row r="8273" spans="1:11" ht="15">
      <c r="A8273"/>
      <c r="B8273"/>
      <c r="C8273"/>
      <c r="D8273"/>
      <c r="E8273"/>
      <c r="F8273"/>
      <c r="G8273"/>
      <c r="H8273"/>
      <c r="I8273"/>
      <c r="J8273"/>
      <c r="K8273"/>
    </row>
    <row r="8274" spans="1:11" ht="15">
      <c r="A8274"/>
      <c r="B8274"/>
      <c r="C8274"/>
      <c r="D8274"/>
      <c r="E8274"/>
      <c r="F8274"/>
      <c r="G8274"/>
      <c r="H8274"/>
      <c r="I8274"/>
      <c r="J8274"/>
      <c r="K8274"/>
    </row>
    <row r="8275" spans="1:11" ht="15">
      <c r="A8275"/>
      <c r="B8275"/>
      <c r="C8275"/>
      <c r="D8275"/>
      <c r="E8275"/>
      <c r="F8275"/>
      <c r="G8275"/>
      <c r="H8275"/>
      <c r="I8275"/>
      <c r="J8275"/>
      <c r="K8275"/>
    </row>
    <row r="8276" spans="1:11" ht="15">
      <c r="A8276"/>
      <c r="B8276"/>
      <c r="C8276"/>
      <c r="D8276"/>
      <c r="E8276"/>
      <c r="F8276"/>
      <c r="G8276"/>
      <c r="H8276"/>
      <c r="I8276"/>
      <c r="J8276"/>
      <c r="K8276"/>
    </row>
    <row r="8277" spans="1:11" ht="15">
      <c r="A8277"/>
      <c r="B8277"/>
      <c r="C8277"/>
      <c r="D8277"/>
      <c r="E8277"/>
      <c r="F8277"/>
      <c r="G8277"/>
      <c r="H8277"/>
      <c r="I8277"/>
      <c r="J8277"/>
      <c r="K8277"/>
    </row>
    <row r="8278" spans="1:11" ht="15">
      <c r="A8278"/>
      <c r="B8278"/>
      <c r="C8278"/>
      <c r="D8278"/>
      <c r="E8278"/>
      <c r="F8278"/>
      <c r="G8278"/>
      <c r="H8278"/>
      <c r="I8278"/>
      <c r="J8278"/>
      <c r="K8278"/>
    </row>
    <row r="8279" spans="1:11" ht="15">
      <c r="A8279"/>
      <c r="B8279"/>
      <c r="C8279"/>
      <c r="D8279"/>
      <c r="E8279"/>
      <c r="F8279"/>
      <c r="G8279"/>
      <c r="H8279"/>
      <c r="I8279"/>
      <c r="J8279"/>
      <c r="K8279"/>
    </row>
    <row r="8280" spans="1:11" ht="15">
      <c r="A8280"/>
      <c r="B8280"/>
      <c r="C8280"/>
      <c r="D8280"/>
      <c r="E8280"/>
      <c r="F8280"/>
      <c r="G8280"/>
      <c r="H8280"/>
      <c r="I8280"/>
      <c r="J8280"/>
      <c r="K8280"/>
    </row>
    <row r="8281" spans="1:11" ht="15">
      <c r="A8281"/>
      <c r="B8281"/>
      <c r="C8281"/>
      <c r="D8281"/>
      <c r="E8281"/>
      <c r="F8281"/>
      <c r="G8281"/>
      <c r="H8281"/>
      <c r="I8281"/>
      <c r="J8281"/>
      <c r="K8281"/>
    </row>
    <row r="8282" spans="1:11" ht="15">
      <c r="A8282"/>
      <c r="B8282"/>
      <c r="C8282"/>
      <c r="D8282"/>
      <c r="E8282"/>
      <c r="F8282"/>
      <c r="G8282"/>
      <c r="H8282"/>
      <c r="I8282"/>
      <c r="J8282"/>
      <c r="K8282"/>
    </row>
    <row r="8283" spans="1:11" ht="15">
      <c r="A8283"/>
      <c r="B8283"/>
      <c r="C8283"/>
      <c r="D8283"/>
      <c r="E8283"/>
      <c r="F8283"/>
      <c r="G8283"/>
      <c r="H8283"/>
      <c r="I8283"/>
      <c r="J8283"/>
      <c r="K8283"/>
    </row>
    <row r="8284" spans="1:11" ht="15">
      <c r="A8284"/>
      <c r="B8284"/>
      <c r="C8284"/>
      <c r="D8284"/>
      <c r="E8284"/>
      <c r="F8284"/>
      <c r="G8284"/>
      <c r="H8284"/>
      <c r="I8284"/>
      <c r="J8284"/>
      <c r="K8284"/>
    </row>
    <row r="8285" spans="1:11" ht="15">
      <c r="A8285"/>
      <c r="B8285"/>
      <c r="C8285"/>
      <c r="D8285"/>
      <c r="E8285"/>
      <c r="F8285"/>
      <c r="G8285"/>
      <c r="H8285"/>
      <c r="I8285"/>
      <c r="J8285"/>
      <c r="K8285"/>
    </row>
    <row r="8286" spans="1:11" ht="15">
      <c r="A8286"/>
      <c r="B8286"/>
      <c r="C8286"/>
      <c r="D8286"/>
      <c r="E8286"/>
      <c r="F8286"/>
      <c r="G8286"/>
      <c r="H8286"/>
      <c r="I8286"/>
      <c r="J8286"/>
      <c r="K8286"/>
    </row>
    <row r="8287" spans="1:11" ht="15">
      <c r="A8287"/>
      <c r="B8287"/>
      <c r="C8287"/>
      <c r="D8287"/>
      <c r="E8287"/>
      <c r="F8287"/>
      <c r="G8287"/>
      <c r="H8287"/>
      <c r="I8287"/>
      <c r="J8287"/>
      <c r="K8287"/>
    </row>
    <row r="8288" spans="1:11" ht="15">
      <c r="A8288"/>
      <c r="B8288"/>
      <c r="C8288"/>
      <c r="D8288"/>
      <c r="E8288"/>
      <c r="F8288"/>
      <c r="G8288"/>
      <c r="H8288"/>
      <c r="I8288"/>
      <c r="J8288"/>
      <c r="K8288"/>
    </row>
    <row r="8289" spans="1:11" ht="15">
      <c r="A8289"/>
      <c r="B8289"/>
      <c r="C8289"/>
      <c r="D8289"/>
      <c r="E8289"/>
      <c r="F8289"/>
      <c r="G8289"/>
      <c r="H8289"/>
      <c r="I8289"/>
      <c r="J8289"/>
      <c r="K8289"/>
    </row>
    <row r="8290" spans="1:11" ht="15">
      <c r="A8290"/>
      <c r="B8290"/>
      <c r="C8290"/>
      <c r="D8290"/>
      <c r="E8290"/>
      <c r="F8290"/>
      <c r="G8290"/>
      <c r="H8290"/>
      <c r="I8290"/>
      <c r="J8290"/>
      <c r="K8290"/>
    </row>
    <row r="8291" spans="1:11" ht="15">
      <c r="A8291"/>
      <c r="B8291"/>
      <c r="C8291"/>
      <c r="D8291"/>
      <c r="E8291"/>
      <c r="F8291"/>
      <c r="G8291"/>
      <c r="H8291"/>
      <c r="I8291"/>
      <c r="J8291"/>
      <c r="K8291"/>
    </row>
    <row r="8292" spans="1:11" ht="15">
      <c r="A8292"/>
      <c r="B8292"/>
      <c r="C8292"/>
      <c r="D8292"/>
      <c r="E8292"/>
      <c r="F8292"/>
      <c r="G8292"/>
      <c r="H8292"/>
      <c r="I8292"/>
      <c r="J8292"/>
      <c r="K8292"/>
    </row>
    <row r="8293" spans="1:11" ht="15">
      <c r="A8293"/>
      <c r="B8293"/>
      <c r="C8293"/>
      <c r="D8293"/>
      <c r="E8293"/>
      <c r="F8293"/>
      <c r="G8293"/>
      <c r="H8293"/>
      <c r="I8293"/>
      <c r="J8293"/>
      <c r="K8293"/>
    </row>
    <row r="8294" spans="1:11" ht="15">
      <c r="A8294"/>
      <c r="B8294"/>
      <c r="C8294"/>
      <c r="D8294"/>
      <c r="E8294"/>
      <c r="F8294"/>
      <c r="G8294"/>
      <c r="H8294"/>
      <c r="I8294"/>
      <c r="J8294"/>
      <c r="K8294"/>
    </row>
    <row r="8295" spans="1:11" ht="15">
      <c r="A8295"/>
      <c r="B8295"/>
      <c r="C8295"/>
      <c r="D8295"/>
      <c r="E8295"/>
      <c r="F8295"/>
      <c r="G8295"/>
      <c r="H8295"/>
      <c r="I8295"/>
      <c r="J8295"/>
      <c r="K8295"/>
    </row>
    <row r="8296" spans="1:11" ht="15">
      <c r="A8296"/>
      <c r="B8296"/>
      <c r="C8296"/>
      <c r="D8296"/>
      <c r="E8296"/>
      <c r="F8296"/>
      <c r="G8296"/>
      <c r="H8296"/>
      <c r="I8296"/>
      <c r="J8296"/>
      <c r="K8296"/>
    </row>
    <row r="8297" spans="1:11" ht="15">
      <c r="A8297"/>
      <c r="B8297"/>
      <c r="C8297"/>
      <c r="D8297"/>
      <c r="E8297"/>
      <c r="F8297"/>
      <c r="G8297"/>
      <c r="H8297"/>
      <c r="I8297"/>
      <c r="J8297"/>
      <c r="K8297"/>
    </row>
    <row r="8298" spans="1:11" ht="15">
      <c r="A8298"/>
      <c r="B8298"/>
      <c r="C8298"/>
      <c r="D8298"/>
      <c r="E8298"/>
      <c r="F8298"/>
      <c r="G8298"/>
      <c r="H8298"/>
      <c r="I8298"/>
      <c r="J8298"/>
      <c r="K8298"/>
    </row>
    <row r="8299" spans="1:11" ht="15">
      <c r="A8299"/>
      <c r="B8299"/>
      <c r="C8299"/>
      <c r="D8299"/>
      <c r="E8299"/>
      <c r="F8299"/>
      <c r="G8299"/>
      <c r="H8299"/>
      <c r="I8299"/>
      <c r="J8299"/>
      <c r="K8299"/>
    </row>
    <row r="8300" spans="1:11" ht="15">
      <c r="A8300"/>
      <c r="B8300"/>
      <c r="C8300"/>
      <c r="D8300"/>
      <c r="E8300"/>
      <c r="F8300"/>
      <c r="G8300"/>
      <c r="H8300"/>
      <c r="I8300"/>
      <c r="J8300"/>
      <c r="K8300"/>
    </row>
    <row r="8301" spans="1:11" ht="15">
      <c r="A8301"/>
      <c r="B8301"/>
      <c r="C8301"/>
      <c r="D8301"/>
      <c r="E8301"/>
      <c r="F8301"/>
      <c r="G8301"/>
      <c r="H8301"/>
      <c r="I8301"/>
      <c r="J8301"/>
      <c r="K8301"/>
    </row>
    <row r="8302" spans="1:11" ht="15">
      <c r="A8302"/>
      <c r="B8302"/>
      <c r="C8302"/>
      <c r="D8302"/>
      <c r="E8302"/>
      <c r="F8302"/>
      <c r="G8302"/>
      <c r="H8302"/>
      <c r="I8302"/>
      <c r="J8302"/>
      <c r="K8302"/>
    </row>
    <row r="8303" spans="1:11" ht="15">
      <c r="A8303"/>
      <c r="B8303"/>
      <c r="C8303"/>
      <c r="D8303"/>
      <c r="E8303"/>
      <c r="F8303"/>
      <c r="G8303"/>
      <c r="H8303"/>
      <c r="I8303"/>
      <c r="J8303"/>
      <c r="K8303"/>
    </row>
    <row r="8304" spans="1:11" ht="15">
      <c r="A8304"/>
      <c r="B8304"/>
      <c r="C8304"/>
      <c r="D8304"/>
      <c r="E8304"/>
      <c r="F8304"/>
      <c r="G8304"/>
      <c r="H8304"/>
      <c r="I8304"/>
      <c r="J8304"/>
      <c r="K8304"/>
    </row>
    <row r="8305" spans="1:11" ht="15">
      <c r="A8305"/>
      <c r="B8305"/>
      <c r="C8305"/>
      <c r="D8305"/>
      <c r="E8305"/>
      <c r="F8305"/>
      <c r="G8305"/>
      <c r="H8305"/>
      <c r="I8305"/>
      <c r="J8305"/>
      <c r="K8305"/>
    </row>
    <row r="8306" spans="1:11" ht="15">
      <c r="A8306"/>
      <c r="B8306"/>
      <c r="C8306"/>
      <c r="D8306"/>
      <c r="E8306"/>
      <c r="F8306"/>
      <c r="G8306"/>
      <c r="H8306"/>
      <c r="I8306"/>
      <c r="J8306"/>
      <c r="K8306"/>
    </row>
    <row r="8307" spans="1:11" ht="15">
      <c r="A8307"/>
      <c r="B8307"/>
      <c r="C8307"/>
      <c r="D8307"/>
      <c r="E8307"/>
      <c r="F8307"/>
      <c r="G8307"/>
      <c r="H8307"/>
      <c r="I8307"/>
      <c r="J8307"/>
      <c r="K8307"/>
    </row>
    <row r="8308" spans="1:11" ht="15">
      <c r="A8308"/>
      <c r="B8308"/>
      <c r="C8308"/>
      <c r="D8308"/>
      <c r="E8308"/>
      <c r="F8308"/>
      <c r="G8308"/>
      <c r="H8308"/>
      <c r="I8308"/>
      <c r="J8308"/>
      <c r="K8308"/>
    </row>
    <row r="8309" spans="1:11" ht="15">
      <c r="A8309"/>
      <c r="B8309"/>
      <c r="C8309"/>
      <c r="D8309"/>
      <c r="E8309"/>
      <c r="F8309"/>
      <c r="G8309"/>
      <c r="H8309"/>
      <c r="I8309"/>
      <c r="J8309"/>
      <c r="K8309"/>
    </row>
    <row r="8310" spans="1:11" ht="15">
      <c r="A8310"/>
      <c r="B8310"/>
      <c r="C8310"/>
      <c r="D8310"/>
      <c r="E8310"/>
      <c r="F8310"/>
      <c r="G8310"/>
      <c r="H8310"/>
      <c r="I8310"/>
      <c r="J8310"/>
      <c r="K8310"/>
    </row>
    <row r="8311" spans="1:11" ht="15">
      <c r="A8311"/>
      <c r="B8311"/>
      <c r="C8311"/>
      <c r="D8311"/>
      <c r="E8311"/>
      <c r="F8311"/>
      <c r="G8311"/>
      <c r="H8311"/>
      <c r="I8311"/>
      <c r="J8311"/>
      <c r="K8311"/>
    </row>
    <row r="8312" spans="1:11" ht="15">
      <c r="A8312"/>
      <c r="B8312"/>
      <c r="C8312"/>
      <c r="D8312"/>
      <c r="E8312"/>
      <c r="F8312"/>
      <c r="G8312"/>
      <c r="H8312"/>
      <c r="I8312"/>
      <c r="J8312"/>
      <c r="K8312"/>
    </row>
    <row r="8313" spans="1:11" ht="15">
      <c r="A8313"/>
      <c r="B8313"/>
      <c r="C8313"/>
      <c r="D8313"/>
      <c r="E8313"/>
      <c r="F8313"/>
      <c r="G8313"/>
      <c r="H8313"/>
      <c r="I8313"/>
      <c r="J8313"/>
      <c r="K8313"/>
    </row>
    <row r="8314" spans="1:11" ht="15">
      <c r="A8314"/>
      <c r="B8314"/>
      <c r="C8314"/>
      <c r="D8314"/>
      <c r="E8314"/>
      <c r="F8314"/>
      <c r="G8314"/>
      <c r="H8314"/>
      <c r="I8314"/>
      <c r="J8314"/>
      <c r="K8314"/>
    </row>
    <row r="8315" spans="1:11" ht="15">
      <c r="A8315"/>
      <c r="B8315"/>
      <c r="C8315"/>
      <c r="D8315"/>
      <c r="E8315"/>
      <c r="F8315"/>
      <c r="G8315"/>
      <c r="H8315"/>
      <c r="I8315"/>
      <c r="J8315"/>
      <c r="K8315"/>
    </row>
    <row r="8316" spans="1:11" ht="15">
      <c r="A8316"/>
      <c r="B8316"/>
      <c r="C8316"/>
      <c r="D8316"/>
      <c r="E8316"/>
      <c r="F8316"/>
      <c r="G8316"/>
      <c r="H8316"/>
      <c r="I8316"/>
      <c r="J8316"/>
      <c r="K8316"/>
    </row>
    <row r="8317" spans="1:11" ht="15">
      <c r="A8317"/>
      <c r="B8317"/>
      <c r="C8317"/>
      <c r="D8317"/>
      <c r="E8317"/>
      <c r="F8317"/>
      <c r="G8317"/>
      <c r="H8317"/>
      <c r="I8317"/>
      <c r="J8317"/>
      <c r="K8317"/>
    </row>
    <row r="8318" spans="1:11" ht="15">
      <c r="A8318"/>
      <c r="B8318"/>
      <c r="C8318"/>
      <c r="D8318"/>
      <c r="E8318"/>
      <c r="F8318"/>
      <c r="G8318"/>
      <c r="H8318"/>
      <c r="I8318"/>
      <c r="J8318"/>
      <c r="K8318"/>
    </row>
    <row r="8319" spans="1:11" ht="15">
      <c r="A8319"/>
      <c r="B8319"/>
      <c r="C8319"/>
      <c r="D8319"/>
      <c r="E8319"/>
      <c r="F8319"/>
      <c r="G8319"/>
      <c r="H8319"/>
      <c r="I8319"/>
      <c r="J8319"/>
      <c r="K8319"/>
    </row>
    <row r="8320" spans="1:11" ht="15">
      <c r="A8320"/>
      <c r="B8320"/>
      <c r="C8320"/>
      <c r="D8320"/>
      <c r="E8320"/>
      <c r="F8320"/>
      <c r="G8320"/>
      <c r="H8320"/>
      <c r="I8320"/>
      <c r="J8320"/>
      <c r="K8320"/>
    </row>
    <row r="8321" spans="1:11" ht="15">
      <c r="A8321"/>
      <c r="B8321"/>
      <c r="C8321"/>
      <c r="D8321"/>
      <c r="E8321"/>
      <c r="F8321"/>
      <c r="G8321"/>
      <c r="H8321"/>
      <c r="I8321"/>
      <c r="J8321"/>
      <c r="K8321"/>
    </row>
    <row r="8322" spans="1:11" ht="15">
      <c r="A8322"/>
      <c r="B8322"/>
      <c r="C8322"/>
      <c r="D8322"/>
      <c r="E8322"/>
      <c r="F8322"/>
      <c r="G8322"/>
      <c r="H8322"/>
      <c r="I8322"/>
      <c r="J8322"/>
      <c r="K8322"/>
    </row>
    <row r="8323" spans="1:11" ht="15">
      <c r="A8323"/>
      <c r="B8323"/>
      <c r="C8323"/>
      <c r="D8323"/>
      <c r="E8323"/>
      <c r="F8323"/>
      <c r="G8323"/>
      <c r="H8323"/>
      <c r="I8323"/>
      <c r="J8323"/>
      <c r="K8323"/>
    </row>
    <row r="8324" spans="1:11" ht="15">
      <c r="A8324"/>
      <c r="B8324"/>
      <c r="C8324"/>
      <c r="D8324"/>
      <c r="E8324"/>
      <c r="F8324"/>
      <c r="G8324"/>
      <c r="H8324"/>
      <c r="I8324"/>
      <c r="J8324"/>
      <c r="K8324"/>
    </row>
    <row r="8325" spans="1:11" ht="15">
      <c r="A8325"/>
      <c r="B8325"/>
      <c r="C8325"/>
      <c r="D8325"/>
      <c r="E8325"/>
      <c r="F8325"/>
      <c r="G8325"/>
      <c r="H8325"/>
      <c r="I8325"/>
      <c r="J8325"/>
      <c r="K8325"/>
    </row>
    <row r="8326" spans="1:11" ht="15">
      <c r="A8326"/>
      <c r="B8326"/>
      <c r="C8326"/>
      <c r="D8326"/>
      <c r="E8326"/>
      <c r="F8326"/>
      <c r="G8326"/>
      <c r="H8326"/>
      <c r="I8326"/>
      <c r="J8326"/>
      <c r="K8326"/>
    </row>
    <row r="8327" spans="1:11" ht="15">
      <c r="A8327"/>
      <c r="B8327"/>
      <c r="C8327"/>
      <c r="D8327"/>
      <c r="E8327"/>
      <c r="F8327"/>
      <c r="G8327"/>
      <c r="H8327"/>
      <c r="I8327"/>
      <c r="J8327"/>
      <c r="K8327"/>
    </row>
    <row r="8328" spans="1:11" ht="15">
      <c r="A8328"/>
      <c r="B8328"/>
      <c r="C8328"/>
      <c r="D8328"/>
      <c r="E8328"/>
      <c r="F8328"/>
      <c r="G8328"/>
      <c r="H8328"/>
      <c r="I8328"/>
      <c r="J8328"/>
      <c r="K8328"/>
    </row>
    <row r="8329" spans="1:11" ht="15">
      <c r="A8329"/>
      <c r="B8329"/>
      <c r="C8329"/>
      <c r="D8329"/>
      <c r="E8329"/>
      <c r="F8329"/>
      <c r="G8329"/>
      <c r="H8329"/>
      <c r="I8329"/>
      <c r="J8329"/>
      <c r="K8329"/>
    </row>
    <row r="8330" spans="1:11" ht="15">
      <c r="A8330"/>
      <c r="B8330"/>
      <c r="C8330"/>
      <c r="D8330"/>
      <c r="E8330"/>
      <c r="F8330"/>
      <c r="G8330"/>
      <c r="H8330"/>
      <c r="I8330"/>
      <c r="J8330"/>
      <c r="K8330"/>
    </row>
    <row r="8331" spans="1:11" ht="15">
      <c r="A8331"/>
      <c r="B8331"/>
      <c r="C8331"/>
      <c r="D8331"/>
      <c r="E8331"/>
      <c r="F8331"/>
      <c r="G8331"/>
      <c r="H8331"/>
      <c r="I8331"/>
      <c r="J8331"/>
      <c r="K8331"/>
    </row>
    <row r="8332" spans="1:11" ht="15">
      <c r="A8332"/>
      <c r="B8332"/>
      <c r="C8332"/>
      <c r="D8332"/>
      <c r="E8332"/>
      <c r="F8332"/>
      <c r="G8332"/>
      <c r="H8332"/>
      <c r="I8332"/>
      <c r="J8332"/>
      <c r="K8332"/>
    </row>
    <row r="8333" spans="1:11" ht="15">
      <c r="A8333"/>
      <c r="B8333"/>
      <c r="C8333"/>
      <c r="D8333"/>
      <c r="E8333"/>
      <c r="F8333"/>
      <c r="G8333"/>
      <c r="H8333"/>
      <c r="I8333"/>
      <c r="J8333"/>
      <c r="K8333"/>
    </row>
    <row r="8334" spans="1:11" ht="15">
      <c r="A8334"/>
      <c r="B8334"/>
      <c r="C8334"/>
      <c r="D8334"/>
      <c r="E8334"/>
      <c r="F8334"/>
      <c r="G8334"/>
      <c r="H8334"/>
      <c r="I8334"/>
      <c r="J8334"/>
      <c r="K8334"/>
    </row>
    <row r="8335" spans="1:11" ht="15">
      <c r="A8335"/>
      <c r="B8335"/>
      <c r="C8335"/>
      <c r="D8335"/>
      <c r="E8335"/>
      <c r="F8335"/>
      <c r="G8335"/>
      <c r="H8335"/>
      <c r="I8335"/>
      <c r="J8335"/>
      <c r="K8335"/>
    </row>
    <row r="8336" spans="1:11" ht="15">
      <c r="A8336"/>
      <c r="B8336"/>
      <c r="C8336"/>
      <c r="D8336"/>
      <c r="E8336"/>
      <c r="F8336"/>
      <c r="G8336"/>
      <c r="H8336"/>
      <c r="I8336"/>
      <c r="J8336"/>
      <c r="K8336"/>
    </row>
    <row r="8337" spans="1:11" ht="15">
      <c r="A8337"/>
      <c r="B8337"/>
      <c r="C8337"/>
      <c r="D8337"/>
      <c r="E8337"/>
      <c r="F8337"/>
      <c r="G8337"/>
      <c r="H8337"/>
      <c r="I8337"/>
      <c r="J8337"/>
      <c r="K8337"/>
    </row>
    <row r="8338" spans="1:11" ht="15">
      <c r="A8338"/>
      <c r="B8338"/>
      <c r="C8338"/>
      <c r="D8338"/>
      <c r="E8338"/>
      <c r="F8338"/>
      <c r="G8338"/>
      <c r="H8338"/>
      <c r="I8338"/>
      <c r="J8338"/>
      <c r="K8338"/>
    </row>
    <row r="8339" spans="1:11" ht="15">
      <c r="A8339"/>
      <c r="B8339"/>
      <c r="C8339"/>
      <c r="D8339"/>
      <c r="E8339"/>
      <c r="F8339"/>
      <c r="G8339"/>
      <c r="H8339"/>
      <c r="I8339"/>
      <c r="J8339"/>
      <c r="K8339"/>
    </row>
    <row r="8340" spans="1:11" ht="15">
      <c r="A8340"/>
      <c r="B8340"/>
      <c r="C8340"/>
      <c r="D8340"/>
      <c r="E8340"/>
      <c r="F8340"/>
      <c r="G8340"/>
      <c r="H8340"/>
      <c r="I8340"/>
      <c r="J8340"/>
      <c r="K8340"/>
    </row>
    <row r="8341" spans="1:11" ht="15">
      <c r="A8341"/>
      <c r="B8341"/>
      <c r="C8341"/>
      <c r="D8341"/>
      <c r="E8341"/>
      <c r="F8341"/>
      <c r="G8341"/>
      <c r="H8341"/>
      <c r="I8341"/>
      <c r="J8341"/>
      <c r="K8341"/>
    </row>
    <row r="8342" spans="1:11" ht="15">
      <c r="A8342"/>
      <c r="B8342"/>
      <c r="C8342"/>
      <c r="D8342"/>
      <c r="E8342"/>
      <c r="F8342"/>
      <c r="G8342"/>
      <c r="H8342"/>
      <c r="I8342"/>
      <c r="J8342"/>
      <c r="K8342"/>
    </row>
    <row r="8343" spans="1:11" ht="15">
      <c r="A8343"/>
      <c r="B8343"/>
      <c r="C8343"/>
      <c r="D8343"/>
      <c r="E8343"/>
      <c r="F8343"/>
      <c r="G8343"/>
      <c r="H8343"/>
      <c r="I8343"/>
      <c r="J8343"/>
      <c r="K8343"/>
    </row>
    <row r="8344" spans="1:11" ht="15">
      <c r="A8344"/>
      <c r="B8344"/>
      <c r="C8344"/>
      <c r="D8344"/>
      <c r="E8344"/>
      <c r="F8344"/>
      <c r="G8344"/>
      <c r="H8344"/>
      <c r="I8344"/>
      <c r="J8344"/>
      <c r="K8344"/>
    </row>
    <row r="8345" spans="1:11" ht="15">
      <c r="A8345"/>
      <c r="B8345"/>
      <c r="C8345"/>
      <c r="D8345"/>
      <c r="E8345"/>
      <c r="F8345"/>
      <c r="G8345"/>
      <c r="H8345"/>
      <c r="I8345"/>
      <c r="J8345"/>
      <c r="K8345"/>
    </row>
    <row r="8346" spans="1:11" ht="15">
      <c r="A8346"/>
      <c r="B8346"/>
      <c r="C8346"/>
      <c r="D8346"/>
      <c r="E8346"/>
      <c r="F8346"/>
      <c r="G8346"/>
      <c r="H8346"/>
      <c r="I8346"/>
      <c r="J8346"/>
      <c r="K8346"/>
    </row>
    <row r="8347" spans="1:11" ht="15">
      <c r="A8347"/>
      <c r="B8347"/>
      <c r="C8347"/>
      <c r="D8347"/>
      <c r="E8347"/>
      <c r="F8347"/>
      <c r="G8347"/>
      <c r="H8347"/>
      <c r="I8347"/>
      <c r="J8347"/>
      <c r="K8347"/>
    </row>
    <row r="8348" spans="1:11" ht="15">
      <c r="A8348"/>
      <c r="B8348"/>
      <c r="C8348"/>
      <c r="D8348"/>
      <c r="E8348"/>
      <c r="F8348"/>
      <c r="G8348"/>
      <c r="H8348"/>
      <c r="I8348"/>
      <c r="J8348"/>
      <c r="K8348"/>
    </row>
    <row r="8349" spans="1:11" ht="15">
      <c r="A8349"/>
      <c r="B8349"/>
      <c r="C8349"/>
      <c r="D8349"/>
      <c r="E8349"/>
      <c r="F8349"/>
      <c r="G8349"/>
      <c r="H8349"/>
      <c r="I8349"/>
      <c r="J8349"/>
      <c r="K8349"/>
    </row>
    <row r="8350" spans="1:11" ht="15">
      <c r="A8350"/>
      <c r="B8350"/>
      <c r="C8350"/>
      <c r="D8350"/>
      <c r="E8350"/>
      <c r="F8350"/>
      <c r="G8350"/>
      <c r="H8350"/>
      <c r="I8350"/>
      <c r="J8350"/>
      <c r="K8350"/>
    </row>
    <row r="8351" spans="1:11" ht="15">
      <c r="A8351"/>
      <c r="B8351"/>
      <c r="C8351"/>
      <c r="D8351"/>
      <c r="E8351"/>
      <c r="F8351"/>
      <c r="G8351"/>
      <c r="H8351"/>
      <c r="I8351"/>
      <c r="J8351"/>
      <c r="K8351"/>
    </row>
    <row r="8352" spans="1:11" ht="15">
      <c r="A8352"/>
      <c r="B8352"/>
      <c r="C8352"/>
      <c r="D8352"/>
      <c r="E8352"/>
      <c r="F8352"/>
      <c r="G8352"/>
      <c r="H8352"/>
      <c r="I8352"/>
      <c r="J8352"/>
      <c r="K8352"/>
    </row>
    <row r="8353" spans="1:11" ht="15">
      <c r="A8353"/>
      <c r="B8353"/>
      <c r="C8353"/>
      <c r="D8353"/>
      <c r="E8353"/>
      <c r="F8353"/>
      <c r="G8353"/>
      <c r="H8353"/>
      <c r="I8353"/>
      <c r="J8353"/>
      <c r="K8353"/>
    </row>
    <row r="8354" spans="1:11" ht="15">
      <c r="A8354"/>
      <c r="B8354"/>
      <c r="C8354"/>
      <c r="D8354"/>
      <c r="E8354"/>
      <c r="F8354"/>
      <c r="G8354"/>
      <c r="H8354"/>
      <c r="I8354"/>
      <c r="J8354"/>
      <c r="K8354"/>
    </row>
    <row r="8355" spans="1:11" ht="15">
      <c r="A8355"/>
      <c r="B8355"/>
      <c r="C8355"/>
      <c r="D8355"/>
      <c r="E8355"/>
      <c r="F8355"/>
      <c r="G8355"/>
      <c r="H8355"/>
      <c r="I8355"/>
      <c r="J8355"/>
      <c r="K8355"/>
    </row>
    <row r="8356" spans="1:11" ht="15">
      <c r="A8356"/>
      <c r="B8356"/>
      <c r="C8356"/>
      <c r="D8356"/>
      <c r="E8356"/>
      <c r="F8356"/>
      <c r="G8356"/>
      <c r="H8356"/>
      <c r="I8356"/>
      <c r="J8356"/>
      <c r="K8356"/>
    </row>
    <row r="8357" spans="1:11" ht="15">
      <c r="A8357"/>
      <c r="B8357"/>
      <c r="C8357"/>
      <c r="D8357"/>
      <c r="E8357"/>
      <c r="F8357"/>
      <c r="G8357"/>
      <c r="H8357"/>
      <c r="I8357"/>
      <c r="J8357"/>
      <c r="K8357"/>
    </row>
    <row r="8358" spans="1:11" ht="15">
      <c r="A8358"/>
      <c r="B8358"/>
      <c r="C8358"/>
      <c r="D8358"/>
      <c r="E8358"/>
      <c r="F8358"/>
      <c r="G8358"/>
      <c r="H8358"/>
      <c r="I8358"/>
      <c r="J8358"/>
      <c r="K8358"/>
    </row>
    <row r="8359" spans="1:11" ht="15">
      <c r="A8359"/>
      <c r="B8359"/>
      <c r="C8359"/>
      <c r="D8359"/>
      <c r="E8359"/>
      <c r="F8359"/>
      <c r="G8359"/>
      <c r="H8359"/>
      <c r="I8359"/>
      <c r="J8359"/>
      <c r="K8359"/>
    </row>
    <row r="8360" spans="1:11" ht="15">
      <c r="A8360"/>
      <c r="B8360"/>
      <c r="C8360"/>
      <c r="D8360"/>
      <c r="E8360"/>
      <c r="F8360"/>
      <c r="G8360"/>
      <c r="H8360"/>
      <c r="I8360"/>
      <c r="J8360"/>
      <c r="K8360"/>
    </row>
    <row r="8361" spans="1:11" ht="15">
      <c r="A8361"/>
      <c r="B8361"/>
      <c r="C8361"/>
      <c r="D8361"/>
      <c r="E8361"/>
      <c r="F8361"/>
      <c r="G8361"/>
      <c r="H8361"/>
      <c r="I8361"/>
      <c r="J8361"/>
      <c r="K8361"/>
    </row>
    <row r="8362" spans="1:11" ht="15">
      <c r="A8362"/>
      <c r="B8362"/>
      <c r="C8362"/>
      <c r="D8362"/>
      <c r="E8362"/>
      <c r="F8362"/>
      <c r="G8362"/>
      <c r="H8362"/>
      <c r="I8362"/>
      <c r="J8362"/>
      <c r="K8362"/>
    </row>
    <row r="8363" spans="1:11" ht="15">
      <c r="A8363"/>
      <c r="B8363"/>
      <c r="C8363"/>
      <c r="D8363"/>
      <c r="E8363"/>
      <c r="F8363"/>
      <c r="G8363"/>
      <c r="H8363"/>
      <c r="I8363"/>
      <c r="J8363"/>
      <c r="K8363"/>
    </row>
    <row r="8364" spans="1:11" ht="15">
      <c r="A8364"/>
      <c r="B8364"/>
      <c r="C8364"/>
      <c r="D8364"/>
      <c r="E8364"/>
      <c r="F8364"/>
      <c r="G8364"/>
      <c r="H8364"/>
      <c r="I8364"/>
      <c r="J8364"/>
      <c r="K8364"/>
    </row>
    <row r="8365" spans="1:11" ht="15">
      <c r="A8365"/>
      <c r="B8365"/>
      <c r="C8365"/>
      <c r="D8365"/>
      <c r="E8365"/>
      <c r="F8365"/>
      <c r="G8365"/>
      <c r="H8365"/>
      <c r="I8365"/>
      <c r="J8365"/>
      <c r="K8365"/>
    </row>
    <row r="8366" spans="1:11" ht="15">
      <c r="A8366"/>
      <c r="B8366"/>
      <c r="C8366"/>
      <c r="D8366"/>
      <c r="E8366"/>
      <c r="F8366"/>
      <c r="G8366"/>
      <c r="H8366"/>
      <c r="I8366"/>
      <c r="J8366"/>
      <c r="K8366"/>
    </row>
    <row r="8367" spans="1:11" ht="15">
      <c r="A8367"/>
      <c r="B8367"/>
      <c r="C8367"/>
      <c r="D8367"/>
      <c r="E8367"/>
      <c r="F8367"/>
      <c r="G8367"/>
      <c r="H8367"/>
      <c r="I8367"/>
      <c r="J8367"/>
      <c r="K8367"/>
    </row>
    <row r="8368" spans="1:11" ht="15">
      <c r="A8368"/>
      <c r="B8368"/>
      <c r="C8368"/>
      <c r="D8368"/>
      <c r="E8368"/>
      <c r="F8368"/>
      <c r="G8368"/>
      <c r="H8368"/>
      <c r="I8368"/>
      <c r="J8368"/>
      <c r="K8368"/>
    </row>
    <row r="8369" spans="1:11" ht="15">
      <c r="A8369"/>
      <c r="B8369"/>
      <c r="C8369"/>
      <c r="D8369"/>
      <c r="E8369"/>
      <c r="F8369"/>
      <c r="G8369"/>
      <c r="H8369"/>
      <c r="I8369"/>
      <c r="J8369"/>
      <c r="K8369"/>
    </row>
    <row r="8370" spans="1:11" ht="15">
      <c r="A8370"/>
      <c r="B8370"/>
      <c r="C8370"/>
      <c r="D8370"/>
      <c r="E8370"/>
      <c r="F8370"/>
      <c r="G8370"/>
      <c r="H8370"/>
      <c r="I8370"/>
      <c r="J8370"/>
      <c r="K8370"/>
    </row>
    <row r="8371" spans="1:11" ht="15">
      <c r="A8371"/>
      <c r="B8371"/>
      <c r="C8371"/>
      <c r="D8371"/>
      <c r="E8371"/>
      <c r="F8371"/>
      <c r="G8371"/>
      <c r="H8371"/>
      <c r="I8371"/>
      <c r="J8371"/>
      <c r="K8371"/>
    </row>
    <row r="8372" spans="1:11" ht="15">
      <c r="A8372"/>
      <c r="B8372"/>
      <c r="C8372"/>
      <c r="D8372"/>
      <c r="E8372"/>
      <c r="F8372"/>
      <c r="G8372"/>
      <c r="H8372"/>
      <c r="I8372"/>
      <c r="J8372"/>
      <c r="K8372"/>
    </row>
    <row r="8373" spans="1:11" ht="15">
      <c r="A8373"/>
      <c r="B8373"/>
      <c r="C8373"/>
      <c r="D8373"/>
      <c r="E8373"/>
      <c r="F8373"/>
      <c r="G8373"/>
      <c r="H8373"/>
      <c r="I8373"/>
      <c r="J8373"/>
      <c r="K8373"/>
    </row>
    <row r="8374" spans="1:11" ht="15">
      <c r="A8374"/>
      <c r="B8374"/>
      <c r="C8374"/>
      <c r="D8374"/>
      <c r="E8374"/>
      <c r="F8374"/>
      <c r="G8374"/>
      <c r="H8374"/>
      <c r="I8374"/>
      <c r="J8374"/>
      <c r="K8374"/>
    </row>
    <row r="8375" spans="1:11" ht="15">
      <c r="A8375"/>
      <c r="B8375"/>
      <c r="C8375"/>
      <c r="D8375"/>
      <c r="E8375"/>
      <c r="F8375"/>
      <c r="G8375"/>
      <c r="H8375"/>
      <c r="I8375"/>
      <c r="J8375"/>
      <c r="K8375"/>
    </row>
    <row r="8376" spans="1:11" ht="15">
      <c r="A8376"/>
      <c r="B8376"/>
      <c r="C8376"/>
      <c r="D8376"/>
      <c r="E8376"/>
      <c r="F8376"/>
      <c r="G8376"/>
      <c r="H8376"/>
      <c r="I8376"/>
      <c r="J8376"/>
      <c r="K8376"/>
    </row>
    <row r="8377" spans="1:11" ht="15">
      <c r="A8377"/>
      <c r="B8377"/>
      <c r="C8377"/>
      <c r="D8377"/>
      <c r="E8377"/>
      <c r="F8377"/>
      <c r="G8377"/>
      <c r="H8377"/>
      <c r="I8377"/>
      <c r="J8377"/>
      <c r="K8377"/>
    </row>
    <row r="8378" spans="1:11" ht="15">
      <c r="A8378"/>
      <c r="B8378"/>
      <c r="C8378"/>
      <c r="D8378"/>
      <c r="E8378"/>
      <c r="F8378"/>
      <c r="G8378"/>
      <c r="H8378"/>
      <c r="I8378"/>
      <c r="J8378"/>
      <c r="K8378"/>
    </row>
    <row r="8379" spans="1:11" ht="15">
      <c r="A8379"/>
      <c r="B8379"/>
      <c r="C8379"/>
      <c r="D8379"/>
      <c r="E8379"/>
      <c r="F8379"/>
      <c r="G8379"/>
      <c r="H8379"/>
      <c r="I8379"/>
      <c r="J8379"/>
      <c r="K8379"/>
    </row>
    <row r="8380" spans="1:11" ht="15">
      <c r="A8380"/>
      <c r="B8380"/>
      <c r="C8380"/>
      <c r="D8380"/>
      <c r="E8380"/>
      <c r="F8380"/>
      <c r="G8380"/>
      <c r="H8380"/>
      <c r="I8380"/>
      <c r="J8380"/>
      <c r="K8380"/>
    </row>
    <row r="8381" spans="1:11" ht="15">
      <c r="A8381"/>
      <c r="B8381"/>
      <c r="C8381"/>
      <c r="D8381"/>
      <c r="E8381"/>
      <c r="F8381"/>
      <c r="G8381"/>
      <c r="H8381"/>
      <c r="I8381"/>
      <c r="J8381"/>
      <c r="K8381"/>
    </row>
    <row r="8382" spans="1:11" ht="15">
      <c r="A8382"/>
      <c r="B8382"/>
      <c r="C8382"/>
      <c r="D8382"/>
      <c r="E8382"/>
      <c r="F8382"/>
      <c r="G8382"/>
      <c r="H8382"/>
      <c r="I8382"/>
      <c r="J8382"/>
      <c r="K8382"/>
    </row>
    <row r="8383" spans="1:11" ht="15">
      <c r="A8383"/>
      <c r="B8383"/>
      <c r="C8383"/>
      <c r="D8383"/>
      <c r="E8383"/>
      <c r="F8383"/>
      <c r="G8383"/>
      <c r="H8383"/>
      <c r="I8383"/>
      <c r="J8383"/>
      <c r="K8383"/>
    </row>
    <row r="8384" spans="1:11" ht="15">
      <c r="A8384"/>
      <c r="B8384"/>
      <c r="C8384"/>
      <c r="D8384"/>
      <c r="E8384"/>
      <c r="F8384"/>
      <c r="G8384"/>
      <c r="H8384"/>
      <c r="I8384"/>
      <c r="J8384"/>
      <c r="K8384"/>
    </row>
    <row r="8385" spans="1:11" ht="15">
      <c r="A8385"/>
      <c r="B8385"/>
      <c r="C8385"/>
      <c r="D8385"/>
      <c r="E8385"/>
      <c r="F8385"/>
      <c r="G8385"/>
      <c r="H8385"/>
      <c r="I8385"/>
      <c r="J8385"/>
      <c r="K8385"/>
    </row>
    <row r="8386" spans="1:11" ht="15">
      <c r="A8386"/>
      <c r="B8386"/>
      <c r="C8386"/>
      <c r="D8386"/>
      <c r="E8386"/>
      <c r="F8386"/>
      <c r="G8386"/>
      <c r="H8386"/>
      <c r="I8386"/>
      <c r="J8386"/>
      <c r="K8386"/>
    </row>
    <row r="8387" spans="1:11" ht="15">
      <c r="A8387"/>
      <c r="B8387"/>
      <c r="C8387"/>
      <c r="D8387"/>
      <c r="E8387"/>
      <c r="F8387"/>
      <c r="G8387"/>
      <c r="H8387"/>
      <c r="I8387"/>
      <c r="J8387"/>
      <c r="K8387"/>
    </row>
    <row r="8388" spans="1:11" ht="15">
      <c r="A8388"/>
      <c r="B8388"/>
      <c r="C8388"/>
      <c r="D8388"/>
      <c r="E8388"/>
      <c r="F8388"/>
      <c r="G8388"/>
      <c r="H8388"/>
      <c r="I8388"/>
      <c r="J8388"/>
      <c r="K8388"/>
    </row>
    <row r="8389" spans="1:11" ht="15">
      <c r="A8389"/>
      <c r="B8389"/>
      <c r="C8389"/>
      <c r="D8389"/>
      <c r="E8389"/>
      <c r="F8389"/>
      <c r="G8389"/>
      <c r="H8389"/>
      <c r="I8389"/>
      <c r="J8389"/>
      <c r="K8389"/>
    </row>
    <row r="8390" spans="1:11" ht="15">
      <c r="A8390"/>
      <c r="B8390"/>
      <c r="C8390"/>
      <c r="D8390"/>
      <c r="E8390"/>
      <c r="F8390"/>
      <c r="G8390"/>
      <c r="H8390"/>
      <c r="I8390"/>
      <c r="J8390"/>
      <c r="K8390"/>
    </row>
    <row r="8391" spans="1:11" ht="15">
      <c r="A8391"/>
      <c r="B8391"/>
      <c r="C8391"/>
      <c r="D8391"/>
      <c r="E8391"/>
      <c r="F8391"/>
      <c r="G8391"/>
      <c r="H8391"/>
      <c r="I8391"/>
      <c r="J8391"/>
      <c r="K8391"/>
    </row>
    <row r="8392" spans="1:11" ht="15">
      <c r="A8392"/>
      <c r="B8392"/>
      <c r="C8392"/>
      <c r="D8392"/>
      <c r="E8392"/>
      <c r="F8392"/>
      <c r="G8392"/>
      <c r="H8392"/>
      <c r="I8392"/>
      <c r="J8392"/>
      <c r="K8392"/>
    </row>
    <row r="8393" spans="1:11" ht="15">
      <c r="A8393"/>
      <c r="B8393"/>
      <c r="C8393"/>
      <c r="D8393"/>
      <c r="E8393"/>
      <c r="F8393"/>
      <c r="G8393"/>
      <c r="H8393"/>
      <c r="I8393"/>
      <c r="J8393"/>
      <c r="K8393"/>
    </row>
    <row r="8394" spans="1:11" ht="15">
      <c r="A8394"/>
      <c r="B8394"/>
      <c r="C8394"/>
      <c r="D8394"/>
      <c r="E8394"/>
      <c r="F8394"/>
      <c r="G8394"/>
      <c r="H8394"/>
      <c r="I8394"/>
      <c r="J8394"/>
      <c r="K8394"/>
    </row>
    <row r="8395" spans="1:11" ht="15">
      <c r="A8395"/>
      <c r="B8395"/>
      <c r="C8395"/>
      <c r="D8395"/>
      <c r="E8395"/>
      <c r="F8395"/>
      <c r="G8395"/>
      <c r="H8395"/>
      <c r="I8395"/>
      <c r="J8395"/>
      <c r="K8395"/>
    </row>
    <row r="8396" spans="1:11" ht="15">
      <c r="A8396"/>
      <c r="B8396"/>
      <c r="C8396"/>
      <c r="D8396"/>
      <c r="E8396"/>
      <c r="F8396"/>
      <c r="G8396"/>
      <c r="H8396"/>
      <c r="I8396"/>
      <c r="J8396"/>
      <c r="K8396"/>
    </row>
    <row r="8397" spans="1:11" ht="15">
      <c r="A8397"/>
      <c r="B8397"/>
      <c r="C8397"/>
      <c r="D8397"/>
      <c r="E8397"/>
      <c r="F8397"/>
      <c r="G8397"/>
      <c r="H8397"/>
      <c r="I8397"/>
      <c r="J8397"/>
      <c r="K8397"/>
    </row>
    <row r="8398" spans="1:11" ht="15">
      <c r="A8398"/>
      <c r="B8398"/>
      <c r="C8398"/>
      <c r="D8398"/>
      <c r="E8398"/>
      <c r="F8398"/>
      <c r="G8398"/>
      <c r="H8398"/>
      <c r="I8398"/>
      <c r="J8398"/>
      <c r="K8398"/>
    </row>
    <row r="8399" spans="1:11" ht="15">
      <c r="A8399"/>
      <c r="B8399"/>
      <c r="C8399"/>
      <c r="D8399"/>
      <c r="E8399"/>
      <c r="F8399"/>
      <c r="G8399"/>
      <c r="H8399"/>
      <c r="I8399"/>
      <c r="J8399"/>
      <c r="K8399"/>
    </row>
    <row r="8400" spans="1:11" ht="15">
      <c r="A8400"/>
      <c r="B8400"/>
      <c r="C8400"/>
      <c r="D8400"/>
      <c r="E8400"/>
      <c r="F8400"/>
      <c r="G8400"/>
      <c r="H8400"/>
      <c r="I8400"/>
      <c r="J8400"/>
      <c r="K8400"/>
    </row>
    <row r="8401" spans="1:11" ht="15">
      <c r="A8401"/>
      <c r="B8401"/>
      <c r="C8401"/>
      <c r="D8401"/>
      <c r="E8401"/>
      <c r="F8401"/>
      <c r="G8401"/>
      <c r="H8401"/>
      <c r="I8401"/>
      <c r="J8401"/>
      <c r="K8401"/>
    </row>
    <row r="8402" spans="1:11" ht="15">
      <c r="A8402"/>
      <c r="B8402"/>
      <c r="C8402"/>
      <c r="D8402"/>
      <c r="E8402"/>
      <c r="F8402"/>
      <c r="G8402"/>
      <c r="H8402"/>
      <c r="I8402"/>
      <c r="J8402"/>
      <c r="K8402"/>
    </row>
    <row r="8403" spans="1:11" ht="15">
      <c r="A8403"/>
      <c r="B8403"/>
      <c r="C8403"/>
      <c r="D8403"/>
      <c r="E8403"/>
      <c r="F8403"/>
      <c r="G8403"/>
      <c r="H8403"/>
      <c r="I8403"/>
      <c r="J8403"/>
      <c r="K8403"/>
    </row>
    <row r="8404" spans="1:11" ht="15">
      <c r="A8404"/>
      <c r="B8404"/>
      <c r="C8404"/>
      <c r="D8404"/>
      <c r="E8404"/>
      <c r="F8404"/>
      <c r="G8404"/>
      <c r="H8404"/>
      <c r="I8404"/>
      <c r="J8404"/>
      <c r="K8404"/>
    </row>
    <row r="8405" spans="1:11" ht="15">
      <c r="A8405"/>
      <c r="B8405"/>
      <c r="C8405"/>
      <c r="D8405"/>
      <c r="E8405"/>
      <c r="F8405"/>
      <c r="G8405"/>
      <c r="H8405"/>
      <c r="I8405"/>
      <c r="J8405"/>
      <c r="K8405"/>
    </row>
    <row r="8406" spans="1:11" ht="15">
      <c r="A8406"/>
      <c r="B8406"/>
      <c r="C8406"/>
      <c r="D8406"/>
      <c r="E8406"/>
      <c r="F8406"/>
      <c r="G8406"/>
      <c r="H8406"/>
      <c r="I8406"/>
      <c r="J8406"/>
      <c r="K8406"/>
    </row>
    <row r="8407" spans="1:11" ht="15">
      <c r="A8407"/>
      <c r="B8407"/>
      <c r="C8407"/>
      <c r="D8407"/>
      <c r="E8407"/>
      <c r="F8407"/>
      <c r="G8407"/>
      <c r="H8407"/>
      <c r="I8407"/>
      <c r="J8407"/>
      <c r="K8407"/>
    </row>
    <row r="8408" spans="1:11" ht="15">
      <c r="A8408"/>
      <c r="B8408"/>
      <c r="C8408"/>
      <c r="D8408"/>
      <c r="E8408"/>
      <c r="F8408"/>
      <c r="G8408"/>
      <c r="H8408"/>
      <c r="I8408"/>
      <c r="J8408"/>
      <c r="K8408"/>
    </row>
    <row r="8409" spans="1:11" ht="15">
      <c r="A8409"/>
      <c r="B8409"/>
      <c r="C8409"/>
      <c r="D8409"/>
      <c r="E8409"/>
      <c r="F8409"/>
      <c r="G8409"/>
      <c r="H8409"/>
      <c r="I8409"/>
      <c r="J8409"/>
      <c r="K8409"/>
    </row>
    <row r="8410" spans="1:11" ht="15">
      <c r="A8410"/>
      <c r="B8410"/>
      <c r="C8410"/>
      <c r="D8410"/>
      <c r="E8410"/>
      <c r="F8410"/>
      <c r="G8410"/>
      <c r="H8410"/>
      <c r="I8410"/>
      <c r="J8410"/>
      <c r="K8410"/>
    </row>
    <row r="8411" spans="1:11" ht="15">
      <c r="A8411"/>
      <c r="B8411"/>
      <c r="C8411"/>
      <c r="D8411"/>
      <c r="E8411"/>
      <c r="F8411"/>
      <c r="G8411"/>
      <c r="H8411"/>
      <c r="I8411"/>
      <c r="J8411"/>
      <c r="K8411"/>
    </row>
    <row r="8412" spans="1:11" ht="15">
      <c r="A8412"/>
      <c r="B8412"/>
      <c r="C8412"/>
      <c r="D8412"/>
      <c r="E8412"/>
      <c r="F8412"/>
      <c r="G8412"/>
      <c r="H8412"/>
      <c r="I8412"/>
      <c r="J8412"/>
      <c r="K8412"/>
    </row>
    <row r="8413" spans="1:11" ht="15">
      <c r="A8413"/>
      <c r="B8413"/>
      <c r="C8413"/>
      <c r="D8413"/>
      <c r="E8413"/>
      <c r="F8413"/>
      <c r="G8413"/>
      <c r="H8413"/>
      <c r="I8413"/>
      <c r="J8413"/>
      <c r="K8413"/>
    </row>
    <row r="8414" spans="1:11" ht="15">
      <c r="A8414"/>
      <c r="B8414"/>
      <c r="C8414"/>
      <c r="D8414"/>
      <c r="E8414"/>
      <c r="F8414"/>
      <c r="G8414"/>
      <c r="H8414"/>
      <c r="I8414"/>
      <c r="J8414"/>
      <c r="K8414"/>
    </row>
    <row r="8415" spans="1:11" ht="15">
      <c r="A8415"/>
      <c r="B8415"/>
      <c r="C8415"/>
      <c r="D8415"/>
      <c r="E8415"/>
      <c r="F8415"/>
      <c r="G8415"/>
      <c r="H8415"/>
      <c r="I8415"/>
      <c r="J8415"/>
      <c r="K8415"/>
    </row>
    <row r="8416" spans="1:11" ht="15">
      <c r="A8416"/>
      <c r="B8416"/>
      <c r="C8416"/>
      <c r="D8416"/>
      <c r="E8416"/>
      <c r="F8416"/>
      <c r="G8416"/>
      <c r="H8416"/>
      <c r="I8416"/>
      <c r="J8416"/>
      <c r="K8416"/>
    </row>
    <row r="8417" spans="1:11" ht="15">
      <c r="A8417"/>
      <c r="B8417"/>
      <c r="C8417"/>
      <c r="D8417"/>
      <c r="E8417"/>
      <c r="F8417"/>
      <c r="G8417"/>
      <c r="H8417"/>
      <c r="I8417"/>
      <c r="J8417"/>
      <c r="K8417"/>
    </row>
    <row r="8418" spans="1:11" ht="15">
      <c r="A8418"/>
      <c r="B8418"/>
      <c r="C8418"/>
      <c r="D8418"/>
      <c r="E8418"/>
      <c r="F8418"/>
      <c r="G8418"/>
      <c r="H8418"/>
      <c r="I8418"/>
      <c r="J8418"/>
      <c r="K8418"/>
    </row>
    <row r="8419" spans="1:11" ht="15">
      <c r="A8419"/>
      <c r="B8419"/>
      <c r="C8419"/>
      <c r="D8419"/>
      <c r="E8419"/>
      <c r="F8419"/>
      <c r="G8419"/>
      <c r="H8419"/>
      <c r="I8419"/>
      <c r="J8419"/>
      <c r="K8419"/>
    </row>
    <row r="8420" spans="1:11" ht="15">
      <c r="A8420"/>
      <c r="B8420"/>
      <c r="C8420"/>
      <c r="D8420"/>
      <c r="E8420"/>
      <c r="F8420"/>
      <c r="G8420"/>
      <c r="H8420"/>
      <c r="I8420"/>
      <c r="J8420"/>
      <c r="K8420"/>
    </row>
    <row r="8421" spans="1:11" ht="15">
      <c r="A8421"/>
      <c r="B8421"/>
      <c r="C8421"/>
      <c r="D8421"/>
      <c r="E8421"/>
      <c r="F8421"/>
      <c r="G8421"/>
      <c r="H8421"/>
      <c r="I8421"/>
      <c r="J8421"/>
      <c r="K8421"/>
    </row>
    <row r="8422" spans="1:11" ht="15">
      <c r="A8422"/>
      <c r="B8422"/>
      <c r="C8422"/>
      <c r="D8422"/>
      <c r="E8422"/>
      <c r="F8422"/>
      <c r="G8422"/>
      <c r="H8422"/>
      <c r="I8422"/>
      <c r="J8422"/>
      <c r="K8422"/>
    </row>
    <row r="8423" spans="1:11" ht="15">
      <c r="A8423"/>
      <c r="B8423"/>
      <c r="C8423"/>
      <c r="D8423"/>
      <c r="E8423"/>
      <c r="F8423"/>
      <c r="G8423"/>
      <c r="H8423"/>
      <c r="I8423"/>
      <c r="J8423"/>
      <c r="K8423"/>
    </row>
    <row r="8424" spans="1:11" ht="15">
      <c r="A8424"/>
      <c r="B8424"/>
      <c r="C8424"/>
      <c r="D8424"/>
      <c r="E8424"/>
      <c r="F8424"/>
      <c r="G8424"/>
      <c r="H8424"/>
      <c r="I8424"/>
      <c r="J8424"/>
      <c r="K8424"/>
    </row>
    <row r="8425" spans="1:11" ht="15">
      <c r="A8425"/>
      <c r="B8425"/>
      <c r="C8425"/>
      <c r="D8425"/>
      <c r="E8425"/>
      <c r="F8425"/>
      <c r="G8425"/>
      <c r="H8425"/>
      <c r="I8425"/>
      <c r="J8425"/>
      <c r="K8425"/>
    </row>
    <row r="8426" spans="1:11" ht="15">
      <c r="A8426"/>
      <c r="B8426"/>
      <c r="C8426"/>
      <c r="D8426"/>
      <c r="E8426"/>
      <c r="F8426"/>
      <c r="G8426"/>
      <c r="H8426"/>
      <c r="I8426"/>
      <c r="J8426"/>
      <c r="K8426"/>
    </row>
    <row r="8427" spans="1:11" ht="15">
      <c r="A8427"/>
      <c r="B8427"/>
      <c r="C8427"/>
      <c r="D8427"/>
      <c r="E8427"/>
      <c r="F8427"/>
      <c r="G8427"/>
      <c r="H8427"/>
      <c r="I8427"/>
      <c r="J8427"/>
      <c r="K8427"/>
    </row>
    <row r="8428" spans="1:11" ht="15">
      <c r="A8428"/>
      <c r="B8428"/>
      <c r="C8428"/>
      <c r="D8428"/>
      <c r="E8428"/>
      <c r="F8428"/>
      <c r="G8428"/>
      <c r="H8428"/>
      <c r="I8428"/>
      <c r="J8428"/>
      <c r="K8428"/>
    </row>
    <row r="8429" spans="1:11" ht="15">
      <c r="A8429"/>
      <c r="B8429"/>
      <c r="C8429"/>
      <c r="D8429"/>
      <c r="E8429"/>
      <c r="F8429"/>
      <c r="G8429"/>
      <c r="H8429"/>
      <c r="I8429"/>
      <c r="J8429"/>
      <c r="K8429"/>
    </row>
    <row r="8430" spans="1:11" ht="15">
      <c r="A8430"/>
      <c r="B8430"/>
      <c r="C8430"/>
      <c r="D8430"/>
      <c r="E8430"/>
      <c r="F8430"/>
      <c r="G8430"/>
      <c r="H8430"/>
      <c r="I8430"/>
      <c r="J8430"/>
      <c r="K8430"/>
    </row>
    <row r="8431" spans="1:11" ht="15">
      <c r="A8431"/>
      <c r="B8431"/>
      <c r="C8431"/>
      <c r="D8431"/>
      <c r="E8431"/>
      <c r="F8431"/>
      <c r="G8431"/>
      <c r="H8431"/>
      <c r="I8431"/>
      <c r="J8431"/>
      <c r="K8431"/>
    </row>
    <row r="8432" spans="1:11" ht="15">
      <c r="A8432"/>
      <c r="B8432"/>
      <c r="C8432"/>
      <c r="D8432"/>
      <c r="E8432"/>
      <c r="F8432"/>
      <c r="G8432"/>
      <c r="H8432"/>
      <c r="I8432"/>
      <c r="J8432"/>
      <c r="K8432"/>
    </row>
    <row r="8433" spans="1:11" ht="15">
      <c r="A8433"/>
      <c r="B8433"/>
      <c r="C8433"/>
      <c r="D8433"/>
      <c r="E8433"/>
      <c r="F8433"/>
      <c r="G8433"/>
      <c r="H8433"/>
      <c r="I8433"/>
      <c r="J8433"/>
      <c r="K8433"/>
    </row>
    <row r="8434" spans="1:11" ht="15">
      <c r="A8434"/>
      <c r="B8434"/>
      <c r="C8434"/>
      <c r="D8434"/>
      <c r="E8434"/>
      <c r="F8434"/>
      <c r="G8434"/>
      <c r="H8434"/>
      <c r="I8434"/>
      <c r="J8434"/>
      <c r="K8434"/>
    </row>
    <row r="8435" spans="1:11" ht="15">
      <c r="A8435"/>
      <c r="B8435"/>
      <c r="C8435"/>
      <c r="D8435"/>
      <c r="E8435"/>
      <c r="F8435"/>
      <c r="G8435"/>
      <c r="H8435"/>
      <c r="I8435"/>
      <c r="J8435"/>
      <c r="K8435"/>
    </row>
    <row r="8436" spans="1:11" ht="15">
      <c r="A8436"/>
      <c r="B8436"/>
      <c r="C8436"/>
      <c r="D8436"/>
      <c r="E8436"/>
      <c r="F8436"/>
      <c r="G8436"/>
      <c r="H8436"/>
      <c r="I8436"/>
      <c r="J8436"/>
      <c r="K8436"/>
    </row>
    <row r="8437" spans="1:11" ht="15">
      <c r="A8437"/>
      <c r="B8437"/>
      <c r="C8437"/>
      <c r="D8437"/>
      <c r="E8437"/>
      <c r="F8437"/>
      <c r="G8437"/>
      <c r="H8437"/>
      <c r="I8437"/>
      <c r="J8437"/>
      <c r="K8437"/>
    </row>
    <row r="8438" spans="1:11" ht="15">
      <c r="A8438"/>
      <c r="B8438"/>
      <c r="C8438"/>
      <c r="D8438"/>
      <c r="E8438"/>
      <c r="F8438"/>
      <c r="G8438"/>
      <c r="H8438"/>
      <c r="I8438"/>
      <c r="J8438"/>
      <c r="K8438"/>
    </row>
    <row r="8439" spans="1:11" ht="15">
      <c r="A8439"/>
      <c r="B8439"/>
      <c r="C8439"/>
      <c r="D8439"/>
      <c r="E8439"/>
      <c r="F8439"/>
      <c r="G8439"/>
      <c r="H8439"/>
      <c r="I8439"/>
      <c r="J8439"/>
      <c r="K8439"/>
    </row>
    <row r="8440" spans="1:11" ht="15">
      <c r="A8440"/>
      <c r="B8440"/>
      <c r="C8440"/>
      <c r="D8440"/>
      <c r="E8440"/>
      <c r="F8440"/>
      <c r="G8440"/>
      <c r="H8440"/>
      <c r="I8440"/>
      <c r="J8440"/>
      <c r="K8440"/>
    </row>
    <row r="8441" spans="1:11" ht="15">
      <c r="A8441"/>
      <c r="B8441"/>
      <c r="C8441"/>
      <c r="D8441"/>
      <c r="E8441"/>
      <c r="F8441"/>
      <c r="G8441"/>
      <c r="H8441"/>
      <c r="I8441"/>
      <c r="J8441"/>
      <c r="K8441"/>
    </row>
    <row r="8442" spans="1:11" ht="15">
      <c r="A8442"/>
      <c r="B8442"/>
      <c r="C8442"/>
      <c r="D8442"/>
      <c r="E8442"/>
      <c r="F8442"/>
      <c r="G8442"/>
      <c r="H8442"/>
      <c r="I8442"/>
      <c r="J8442"/>
      <c r="K8442"/>
    </row>
    <row r="8443" spans="1:11" ht="15">
      <c r="A8443"/>
      <c r="B8443"/>
      <c r="C8443"/>
      <c r="D8443"/>
      <c r="E8443"/>
      <c r="F8443"/>
      <c r="G8443"/>
      <c r="H8443"/>
      <c r="I8443"/>
      <c r="J8443"/>
      <c r="K8443"/>
    </row>
    <row r="8444" spans="1:11" ht="15">
      <c r="A8444"/>
      <c r="B8444"/>
      <c r="C8444"/>
      <c r="D8444"/>
      <c r="E8444"/>
      <c r="F8444"/>
      <c r="G8444"/>
      <c r="H8444"/>
      <c r="I8444"/>
      <c r="J8444"/>
      <c r="K8444"/>
    </row>
    <row r="8445" spans="1:11" ht="15">
      <c r="A8445"/>
      <c r="B8445"/>
      <c r="C8445"/>
      <c r="D8445"/>
      <c r="E8445"/>
      <c r="F8445"/>
      <c r="G8445"/>
      <c r="H8445"/>
      <c r="I8445"/>
      <c r="J8445"/>
      <c r="K8445"/>
    </row>
    <row r="8446" spans="1:11" ht="15">
      <c r="A8446"/>
      <c r="B8446"/>
      <c r="C8446"/>
      <c r="D8446"/>
      <c r="E8446"/>
      <c r="F8446"/>
      <c r="G8446"/>
      <c r="H8446"/>
      <c r="I8446"/>
      <c r="J8446"/>
      <c r="K8446"/>
    </row>
    <row r="8447" spans="1:11" ht="15">
      <c r="A8447"/>
      <c r="B8447"/>
      <c r="C8447"/>
      <c r="D8447"/>
      <c r="E8447"/>
      <c r="F8447"/>
      <c r="G8447"/>
      <c r="H8447"/>
      <c r="I8447"/>
      <c r="J8447"/>
      <c r="K8447"/>
    </row>
    <row r="8448" spans="1:11" ht="15">
      <c r="A8448"/>
      <c r="B8448"/>
      <c r="C8448"/>
      <c r="D8448"/>
      <c r="E8448"/>
      <c r="F8448"/>
      <c r="G8448"/>
      <c r="H8448"/>
      <c r="I8448"/>
      <c r="J8448"/>
      <c r="K8448"/>
    </row>
    <row r="8449" spans="1:11" ht="15">
      <c r="A8449"/>
      <c r="B8449"/>
      <c r="C8449"/>
      <c r="D8449"/>
      <c r="E8449"/>
      <c r="F8449"/>
      <c r="G8449"/>
      <c r="H8449"/>
      <c r="I8449"/>
      <c r="J8449"/>
      <c r="K8449"/>
    </row>
    <row r="8450" spans="1:11" ht="15">
      <c r="A8450"/>
      <c r="B8450"/>
      <c r="C8450"/>
      <c r="D8450"/>
      <c r="E8450"/>
      <c r="F8450"/>
      <c r="G8450"/>
      <c r="H8450"/>
      <c r="I8450"/>
      <c r="J8450"/>
      <c r="K8450"/>
    </row>
    <row r="8451" spans="1:11" ht="15">
      <c r="A8451"/>
      <c r="B8451"/>
      <c r="C8451"/>
      <c r="D8451"/>
      <c r="E8451"/>
      <c r="F8451"/>
      <c r="G8451"/>
      <c r="H8451"/>
      <c r="I8451"/>
      <c r="J8451"/>
      <c r="K8451"/>
    </row>
    <row r="8452" spans="1:11" ht="15">
      <c r="A8452"/>
      <c r="B8452"/>
      <c r="C8452"/>
      <c r="D8452"/>
      <c r="E8452"/>
      <c r="F8452"/>
      <c r="G8452"/>
      <c r="H8452"/>
      <c r="I8452"/>
      <c r="J8452"/>
      <c r="K8452"/>
    </row>
    <row r="8453" spans="1:11" ht="15">
      <c r="A8453"/>
      <c r="B8453"/>
      <c r="C8453"/>
      <c r="D8453"/>
      <c r="E8453"/>
      <c r="F8453"/>
      <c r="G8453"/>
      <c r="H8453"/>
      <c r="I8453"/>
      <c r="J8453"/>
      <c r="K8453"/>
    </row>
    <row r="8454" spans="1:11" ht="15">
      <c r="A8454"/>
      <c r="B8454"/>
      <c r="C8454"/>
      <c r="D8454"/>
      <c r="E8454"/>
      <c r="F8454"/>
      <c r="G8454"/>
      <c r="H8454"/>
      <c r="I8454"/>
      <c r="J8454"/>
      <c r="K8454"/>
    </row>
    <row r="8455" spans="1:11" ht="15">
      <c r="A8455"/>
      <c r="B8455"/>
      <c r="C8455"/>
      <c r="D8455"/>
      <c r="E8455"/>
      <c r="F8455"/>
      <c r="G8455"/>
      <c r="H8455"/>
      <c r="I8455"/>
      <c r="J8455"/>
      <c r="K8455"/>
    </row>
    <row r="8456" spans="1:11" ht="15">
      <c r="A8456"/>
      <c r="B8456"/>
      <c r="C8456"/>
      <c r="D8456"/>
      <c r="E8456"/>
      <c r="F8456"/>
      <c r="G8456"/>
      <c r="H8456"/>
      <c r="I8456"/>
      <c r="J8456"/>
      <c r="K8456"/>
    </row>
    <row r="8457" spans="1:11" ht="15">
      <c r="A8457"/>
      <c r="B8457"/>
      <c r="C8457"/>
      <c r="D8457"/>
      <c r="E8457"/>
      <c r="F8457"/>
      <c r="G8457"/>
      <c r="H8457"/>
      <c r="I8457"/>
      <c r="J8457"/>
      <c r="K8457"/>
    </row>
    <row r="8458" spans="1:11" ht="15">
      <c r="A8458"/>
      <c r="B8458"/>
      <c r="C8458"/>
      <c r="D8458"/>
      <c r="E8458"/>
      <c r="F8458"/>
      <c r="G8458"/>
      <c r="H8458"/>
      <c r="I8458"/>
      <c r="J8458"/>
      <c r="K8458"/>
    </row>
    <row r="8459" spans="1:11" ht="15">
      <c r="A8459"/>
      <c r="B8459"/>
      <c r="C8459"/>
      <c r="D8459"/>
      <c r="E8459"/>
      <c r="F8459"/>
      <c r="G8459"/>
      <c r="H8459"/>
      <c r="I8459"/>
      <c r="J8459"/>
      <c r="K8459"/>
    </row>
    <row r="8460" spans="1:11" ht="15">
      <c r="A8460"/>
      <c r="B8460"/>
      <c r="C8460"/>
      <c r="D8460"/>
      <c r="E8460"/>
      <c r="F8460"/>
      <c r="G8460"/>
      <c r="H8460"/>
      <c r="I8460"/>
      <c r="J8460"/>
      <c r="K8460"/>
    </row>
    <row r="8461" spans="1:11" ht="15">
      <c r="A8461"/>
      <c r="B8461"/>
      <c r="C8461"/>
      <c r="D8461"/>
      <c r="E8461"/>
      <c r="F8461"/>
      <c r="G8461"/>
      <c r="H8461"/>
      <c r="I8461"/>
      <c r="J8461"/>
      <c r="K8461"/>
    </row>
    <row r="8462" spans="1:11" ht="15">
      <c r="A8462"/>
      <c r="B8462"/>
      <c r="C8462"/>
      <c r="D8462"/>
      <c r="E8462"/>
      <c r="F8462"/>
      <c r="G8462"/>
      <c r="H8462"/>
      <c r="I8462"/>
      <c r="J8462"/>
      <c r="K8462"/>
    </row>
    <row r="8463" spans="1:11" ht="15">
      <c r="A8463"/>
      <c r="B8463"/>
      <c r="C8463"/>
      <c r="D8463"/>
      <c r="E8463"/>
      <c r="F8463"/>
      <c r="G8463"/>
      <c r="H8463"/>
      <c r="I8463"/>
      <c r="J8463"/>
      <c r="K8463"/>
    </row>
    <row r="8464" spans="1:11" ht="15">
      <c r="A8464"/>
      <c r="B8464"/>
      <c r="C8464"/>
      <c r="D8464"/>
      <c r="E8464"/>
      <c r="F8464"/>
      <c r="G8464"/>
      <c r="H8464"/>
      <c r="I8464"/>
      <c r="J8464"/>
      <c r="K8464"/>
    </row>
    <row r="8465" spans="1:11" ht="15">
      <c r="A8465"/>
      <c r="B8465"/>
      <c r="C8465"/>
      <c r="D8465"/>
      <c r="E8465"/>
      <c r="F8465"/>
      <c r="G8465"/>
      <c r="H8465"/>
      <c r="I8465"/>
      <c r="J8465"/>
      <c r="K8465"/>
    </row>
    <row r="8466" spans="1:11" ht="15">
      <c r="A8466"/>
      <c r="B8466"/>
      <c r="C8466"/>
      <c r="D8466"/>
      <c r="E8466"/>
      <c r="F8466"/>
      <c r="G8466"/>
      <c r="H8466"/>
      <c r="I8466"/>
      <c r="J8466"/>
      <c r="K8466"/>
    </row>
    <row r="8467" spans="1:11" ht="15">
      <c r="A8467"/>
      <c r="B8467"/>
      <c r="C8467"/>
      <c r="D8467"/>
      <c r="E8467"/>
      <c r="F8467"/>
      <c r="G8467"/>
      <c r="H8467"/>
      <c r="I8467"/>
      <c r="J8467"/>
      <c r="K8467"/>
    </row>
    <row r="8468" spans="1:11" ht="15">
      <c r="A8468"/>
      <c r="B8468"/>
      <c r="C8468"/>
      <c r="D8468"/>
      <c r="E8468"/>
      <c r="F8468"/>
      <c r="G8468"/>
      <c r="H8468"/>
      <c r="I8468"/>
      <c r="J8468"/>
      <c r="K8468"/>
    </row>
    <row r="8469" spans="1:11" ht="15">
      <c r="A8469"/>
      <c r="B8469"/>
      <c r="C8469"/>
      <c r="D8469"/>
      <c r="E8469"/>
      <c r="F8469"/>
      <c r="G8469"/>
      <c r="H8469"/>
      <c r="I8469"/>
      <c r="J8469"/>
      <c r="K8469"/>
    </row>
    <row r="8470" spans="1:11" ht="15">
      <c r="A8470"/>
      <c r="B8470"/>
      <c r="C8470"/>
      <c r="D8470"/>
      <c r="E8470"/>
      <c r="F8470"/>
      <c r="G8470"/>
      <c r="H8470"/>
      <c r="I8470"/>
      <c r="J8470"/>
      <c r="K8470"/>
    </row>
    <row r="8471" spans="1:11" ht="15">
      <c r="A8471"/>
      <c r="B8471"/>
      <c r="C8471"/>
      <c r="D8471"/>
      <c r="E8471"/>
      <c r="F8471"/>
      <c r="G8471"/>
      <c r="H8471"/>
      <c r="I8471"/>
      <c r="J8471"/>
      <c r="K8471"/>
    </row>
    <row r="8472" spans="1:11" ht="15">
      <c r="A8472"/>
      <c r="B8472"/>
      <c r="C8472"/>
      <c r="D8472"/>
      <c r="E8472"/>
      <c r="F8472"/>
      <c r="G8472"/>
      <c r="H8472"/>
      <c r="I8472"/>
      <c r="J8472"/>
      <c r="K8472"/>
    </row>
    <row r="8473" spans="1:11" ht="15">
      <c r="A8473"/>
      <c r="B8473"/>
      <c r="C8473"/>
      <c r="D8473"/>
      <c r="E8473"/>
      <c r="F8473"/>
      <c r="G8473"/>
      <c r="H8473"/>
      <c r="I8473"/>
      <c r="J8473"/>
      <c r="K8473"/>
    </row>
    <row r="8474" spans="1:11" ht="15">
      <c r="A8474"/>
      <c r="B8474"/>
      <c r="C8474"/>
      <c r="D8474"/>
      <c r="E8474"/>
      <c r="F8474"/>
      <c r="G8474"/>
      <c r="H8474"/>
      <c r="I8474"/>
      <c r="J8474"/>
      <c r="K8474"/>
    </row>
    <row r="8475" spans="1:11" ht="15">
      <c r="A8475"/>
      <c r="B8475"/>
      <c r="C8475"/>
      <c r="D8475"/>
      <c r="E8475"/>
      <c r="F8475"/>
      <c r="G8475"/>
      <c r="H8475"/>
      <c r="I8475"/>
      <c r="J8475"/>
      <c r="K8475"/>
    </row>
    <row r="8476" spans="1:11" ht="15">
      <c r="A8476"/>
      <c r="B8476"/>
      <c r="C8476"/>
      <c r="D8476"/>
      <c r="E8476"/>
      <c r="F8476"/>
      <c r="G8476"/>
      <c r="H8476"/>
      <c r="I8476"/>
      <c r="J8476"/>
      <c r="K8476"/>
    </row>
    <row r="8477" spans="1:11" ht="15">
      <c r="A8477"/>
      <c r="B8477"/>
      <c r="C8477"/>
      <c r="D8477"/>
      <c r="E8477"/>
      <c r="F8477"/>
      <c r="G8477"/>
      <c r="H8477"/>
      <c r="I8477"/>
      <c r="J8477"/>
      <c r="K8477"/>
    </row>
    <row r="8478" spans="1:11" ht="15">
      <c r="A8478"/>
      <c r="B8478"/>
      <c r="C8478"/>
      <c r="D8478"/>
      <c r="E8478"/>
      <c r="F8478"/>
      <c r="G8478"/>
      <c r="H8478"/>
      <c r="I8478"/>
      <c r="J8478"/>
      <c r="K8478"/>
    </row>
    <row r="8479" spans="1:11" ht="15">
      <c r="A8479"/>
      <c r="B8479"/>
      <c r="C8479"/>
      <c r="D8479"/>
      <c r="E8479"/>
      <c r="F8479"/>
      <c r="G8479"/>
      <c r="H8479"/>
      <c r="I8479"/>
      <c r="J8479"/>
      <c r="K8479"/>
    </row>
    <row r="8480" spans="1:11" ht="15">
      <c r="A8480"/>
      <c r="B8480"/>
      <c r="C8480"/>
      <c r="D8480"/>
      <c r="E8480"/>
      <c r="F8480"/>
      <c r="G8480"/>
      <c r="H8480"/>
      <c r="I8480"/>
      <c r="J8480"/>
      <c r="K8480"/>
    </row>
    <row r="8481" spans="1:11" ht="15">
      <c r="A8481"/>
      <c r="B8481"/>
      <c r="C8481"/>
      <c r="D8481"/>
      <c r="E8481"/>
      <c r="F8481"/>
      <c r="G8481"/>
      <c r="H8481"/>
      <c r="I8481"/>
      <c r="J8481"/>
      <c r="K8481"/>
    </row>
    <row r="8482" spans="1:11" ht="15">
      <c r="A8482"/>
      <c r="B8482"/>
      <c r="C8482"/>
      <c r="D8482"/>
      <c r="E8482"/>
      <c r="F8482"/>
      <c r="G8482"/>
      <c r="H8482"/>
      <c r="I8482"/>
      <c r="J8482"/>
      <c r="K8482"/>
    </row>
    <row r="8483" spans="1:11" ht="15">
      <c r="A8483"/>
      <c r="B8483"/>
      <c r="C8483"/>
      <c r="D8483"/>
      <c r="E8483"/>
      <c r="F8483"/>
      <c r="G8483"/>
      <c r="H8483"/>
      <c r="I8483"/>
      <c r="J8483"/>
      <c r="K8483"/>
    </row>
    <row r="8484" spans="1:11" ht="15">
      <c r="A8484"/>
      <c r="B8484"/>
      <c r="C8484"/>
      <c r="D8484"/>
      <c r="E8484"/>
      <c r="F8484"/>
      <c r="G8484"/>
      <c r="H8484"/>
      <c r="I8484"/>
      <c r="J8484"/>
      <c r="K8484"/>
    </row>
    <row r="8485" spans="1:11" ht="15">
      <c r="A8485"/>
      <c r="B8485"/>
      <c r="C8485"/>
      <c r="D8485"/>
      <c r="E8485"/>
      <c r="F8485"/>
      <c r="G8485"/>
      <c r="H8485"/>
      <c r="I8485"/>
      <c r="J8485"/>
      <c r="K8485"/>
    </row>
    <row r="8486" spans="1:11" ht="15">
      <c r="A8486"/>
      <c r="B8486"/>
      <c r="C8486"/>
      <c r="D8486"/>
      <c r="E8486"/>
      <c r="F8486"/>
      <c r="G8486"/>
      <c r="H8486"/>
      <c r="I8486"/>
      <c r="J8486"/>
      <c r="K8486"/>
    </row>
    <row r="8487" spans="1:11" ht="15">
      <c r="A8487"/>
      <c r="B8487"/>
      <c r="C8487"/>
      <c r="D8487"/>
      <c r="E8487"/>
      <c r="F8487"/>
      <c r="G8487"/>
      <c r="H8487"/>
      <c r="I8487"/>
      <c r="J8487"/>
      <c r="K8487"/>
    </row>
    <row r="8488" spans="1:11" ht="15">
      <c r="A8488"/>
      <c r="B8488"/>
      <c r="C8488"/>
      <c r="D8488"/>
      <c r="E8488"/>
      <c r="F8488"/>
      <c r="G8488"/>
      <c r="H8488"/>
      <c r="I8488"/>
      <c r="J8488"/>
      <c r="K8488"/>
    </row>
    <row r="8489" spans="1:11" ht="15">
      <c r="A8489"/>
      <c r="B8489"/>
      <c r="C8489"/>
      <c r="D8489"/>
      <c r="E8489"/>
      <c r="F8489"/>
      <c r="G8489"/>
      <c r="H8489"/>
      <c r="I8489"/>
      <c r="J8489"/>
      <c r="K8489"/>
    </row>
    <row r="8490" spans="1:11" ht="15">
      <c r="A8490"/>
      <c r="B8490"/>
      <c r="C8490"/>
      <c r="D8490"/>
      <c r="E8490"/>
      <c r="F8490"/>
      <c r="G8490"/>
      <c r="H8490"/>
      <c r="I8490"/>
      <c r="J8490"/>
      <c r="K8490"/>
    </row>
    <row r="8491" spans="1:11" ht="15">
      <c r="A8491"/>
      <c r="B8491"/>
      <c r="C8491"/>
      <c r="D8491"/>
      <c r="E8491"/>
      <c r="F8491"/>
      <c r="G8491"/>
      <c r="H8491"/>
      <c r="I8491"/>
      <c r="J8491"/>
      <c r="K8491"/>
    </row>
    <row r="8492" spans="1:11" ht="15">
      <c r="A8492"/>
      <c r="B8492"/>
      <c r="C8492"/>
      <c r="D8492"/>
      <c r="E8492"/>
      <c r="F8492"/>
      <c r="G8492"/>
      <c r="H8492"/>
      <c r="I8492"/>
      <c r="J8492"/>
      <c r="K8492"/>
    </row>
    <row r="8493" spans="1:11" ht="15">
      <c r="A8493"/>
      <c r="B8493"/>
      <c r="C8493"/>
      <c r="D8493"/>
      <c r="E8493"/>
      <c r="F8493"/>
      <c r="G8493"/>
      <c r="H8493"/>
      <c r="I8493"/>
      <c r="J8493"/>
      <c r="K8493"/>
    </row>
    <row r="8494" spans="1:11" ht="15">
      <c r="A8494"/>
      <c r="B8494"/>
      <c r="C8494"/>
      <c r="D8494"/>
      <c r="E8494"/>
      <c r="F8494"/>
      <c r="G8494"/>
      <c r="H8494"/>
      <c r="I8494"/>
      <c r="J8494"/>
      <c r="K8494"/>
    </row>
    <row r="8495" spans="1:11" ht="15">
      <c r="A8495"/>
      <c r="B8495"/>
      <c r="C8495"/>
      <c r="D8495"/>
      <c r="E8495"/>
      <c r="F8495"/>
      <c r="G8495"/>
      <c r="H8495"/>
      <c r="I8495"/>
      <c r="J8495"/>
      <c r="K8495"/>
    </row>
    <row r="8496" spans="1:11" ht="15">
      <c r="A8496"/>
      <c r="B8496"/>
      <c r="C8496"/>
      <c r="D8496"/>
      <c r="E8496"/>
      <c r="F8496"/>
      <c r="G8496"/>
      <c r="H8496"/>
      <c r="I8496"/>
      <c r="J8496"/>
      <c r="K8496"/>
    </row>
    <row r="8497" spans="1:11" ht="15">
      <c r="A8497"/>
      <c r="B8497"/>
      <c r="C8497"/>
      <c r="D8497"/>
      <c r="E8497"/>
      <c r="F8497"/>
      <c r="G8497"/>
      <c r="H8497"/>
      <c r="I8497"/>
      <c r="J8497"/>
      <c r="K8497"/>
    </row>
    <row r="8498" spans="1:11" ht="15">
      <c r="A8498"/>
      <c r="B8498"/>
      <c r="C8498"/>
      <c r="D8498"/>
      <c r="E8498"/>
      <c r="F8498"/>
      <c r="G8498"/>
      <c r="H8498"/>
      <c r="I8498"/>
      <c r="J8498"/>
      <c r="K8498"/>
    </row>
    <row r="8499" spans="1:11" ht="15">
      <c r="A8499"/>
      <c r="B8499"/>
      <c r="C8499"/>
      <c r="D8499"/>
      <c r="E8499"/>
      <c r="F8499"/>
      <c r="G8499"/>
      <c r="H8499"/>
      <c r="I8499"/>
      <c r="J8499"/>
      <c r="K8499"/>
    </row>
    <row r="8500" spans="1:11" ht="15">
      <c r="A8500"/>
      <c r="B8500"/>
      <c r="C8500"/>
      <c r="D8500"/>
      <c r="E8500"/>
      <c r="F8500"/>
      <c r="G8500"/>
      <c r="H8500"/>
      <c r="I8500"/>
      <c r="J8500"/>
      <c r="K8500"/>
    </row>
    <row r="8501" spans="1:11" ht="15">
      <c r="A8501"/>
      <c r="B8501"/>
      <c r="C8501"/>
      <c r="D8501"/>
      <c r="E8501"/>
      <c r="F8501"/>
      <c r="G8501"/>
      <c r="H8501"/>
      <c r="I8501"/>
      <c r="J8501"/>
      <c r="K8501"/>
    </row>
    <row r="8502" spans="1:11" ht="15">
      <c r="A8502"/>
      <c r="B8502"/>
      <c r="C8502"/>
      <c r="D8502"/>
      <c r="E8502"/>
      <c r="F8502"/>
      <c r="G8502"/>
      <c r="H8502"/>
      <c r="I8502"/>
      <c r="J8502"/>
      <c r="K8502"/>
    </row>
    <row r="8503" spans="1:11" ht="15">
      <c r="A8503"/>
      <c r="B8503"/>
      <c r="C8503"/>
      <c r="D8503"/>
      <c r="E8503"/>
      <c r="F8503"/>
      <c r="G8503"/>
      <c r="H8503"/>
      <c r="I8503"/>
      <c r="J8503"/>
      <c r="K8503"/>
    </row>
    <row r="8504" spans="1:11" ht="15">
      <c r="A8504"/>
      <c r="B8504"/>
      <c r="C8504"/>
      <c r="D8504"/>
      <c r="E8504"/>
      <c r="F8504"/>
      <c r="G8504"/>
      <c r="H8504"/>
      <c r="I8504"/>
      <c r="J8504"/>
      <c r="K8504"/>
    </row>
    <row r="8505" spans="1:11" ht="15">
      <c r="A8505"/>
      <c r="B8505"/>
      <c r="C8505"/>
      <c r="D8505"/>
      <c r="E8505"/>
      <c r="F8505"/>
      <c r="G8505"/>
      <c r="H8505"/>
      <c r="I8505"/>
      <c r="J8505"/>
      <c r="K8505"/>
    </row>
    <row r="8506" spans="1:11" ht="15">
      <c r="A8506"/>
      <c r="B8506"/>
      <c r="C8506"/>
      <c r="D8506"/>
      <c r="E8506"/>
      <c r="F8506"/>
      <c r="G8506"/>
      <c r="H8506"/>
      <c r="I8506"/>
      <c r="J8506"/>
      <c r="K8506"/>
    </row>
    <row r="8507" spans="1:11" ht="15">
      <c r="A8507"/>
      <c r="B8507"/>
      <c r="C8507"/>
      <c r="D8507"/>
      <c r="E8507"/>
      <c r="F8507"/>
      <c r="G8507"/>
      <c r="H8507"/>
      <c r="I8507"/>
      <c r="J8507"/>
      <c r="K8507"/>
    </row>
    <row r="8508" spans="1:11" ht="15">
      <c r="A8508"/>
      <c r="B8508"/>
      <c r="C8508"/>
      <c r="D8508"/>
      <c r="E8508"/>
      <c r="F8508"/>
      <c r="G8508"/>
      <c r="H8508"/>
      <c r="I8508"/>
      <c r="J8508"/>
      <c r="K8508"/>
    </row>
    <row r="8509" spans="1:11" ht="15">
      <c r="A8509"/>
      <c r="B8509"/>
      <c r="C8509"/>
      <c r="D8509"/>
      <c r="E8509"/>
      <c r="F8509"/>
      <c r="G8509"/>
      <c r="H8509"/>
      <c r="I8509"/>
      <c r="J8509"/>
      <c r="K8509"/>
    </row>
    <row r="8510" spans="1:11" ht="15">
      <c r="A8510"/>
      <c r="B8510"/>
      <c r="C8510"/>
      <c r="D8510"/>
      <c r="E8510"/>
      <c r="F8510"/>
      <c r="G8510"/>
      <c r="H8510"/>
      <c r="I8510"/>
      <c r="J8510"/>
      <c r="K8510"/>
    </row>
    <row r="8511" spans="1:11" ht="15">
      <c r="A8511"/>
      <c r="B8511"/>
      <c r="C8511"/>
      <c r="D8511"/>
      <c r="E8511"/>
      <c r="F8511"/>
      <c r="G8511"/>
      <c r="H8511"/>
      <c r="I8511"/>
      <c r="J8511"/>
      <c r="K8511"/>
    </row>
    <row r="8512" spans="1:11" ht="15">
      <c r="A8512"/>
      <c r="B8512"/>
      <c r="C8512"/>
      <c r="D8512"/>
      <c r="E8512"/>
      <c r="F8512"/>
      <c r="G8512"/>
      <c r="H8512"/>
      <c r="I8512"/>
      <c r="J8512"/>
      <c r="K8512"/>
    </row>
    <row r="8513" spans="1:11" ht="15">
      <c r="A8513"/>
      <c r="B8513"/>
      <c r="C8513"/>
      <c r="D8513"/>
      <c r="E8513"/>
      <c r="F8513"/>
      <c r="G8513"/>
      <c r="H8513"/>
      <c r="I8513"/>
      <c r="J8513"/>
      <c r="K8513"/>
    </row>
    <row r="8514" spans="1:11" ht="15">
      <c r="A8514"/>
      <c r="B8514"/>
      <c r="C8514"/>
      <c r="D8514"/>
      <c r="E8514"/>
      <c r="F8514"/>
      <c r="G8514"/>
      <c r="H8514"/>
      <c r="I8514"/>
      <c r="J8514"/>
      <c r="K8514"/>
    </row>
    <row r="8515" spans="1:11" ht="15">
      <c r="A8515"/>
      <c r="B8515"/>
      <c r="C8515"/>
      <c r="D8515"/>
      <c r="E8515"/>
      <c r="F8515"/>
      <c r="G8515"/>
      <c r="H8515"/>
      <c r="I8515"/>
      <c r="J8515"/>
      <c r="K8515"/>
    </row>
    <row r="8516" spans="1:11" ht="15">
      <c r="A8516"/>
      <c r="B8516"/>
      <c r="C8516"/>
      <c r="D8516"/>
      <c r="E8516"/>
      <c r="F8516"/>
      <c r="G8516"/>
      <c r="H8516"/>
      <c r="I8516"/>
      <c r="J8516"/>
      <c r="K8516"/>
    </row>
    <row r="8517" spans="1:11" ht="15">
      <c r="A8517"/>
      <c r="B8517"/>
      <c r="C8517"/>
      <c r="D8517"/>
      <c r="E8517"/>
      <c r="F8517"/>
      <c r="G8517"/>
      <c r="H8517"/>
      <c r="I8517"/>
      <c r="J8517"/>
      <c r="K8517"/>
    </row>
    <row r="8518" spans="1:11" ht="15">
      <c r="A8518"/>
      <c r="B8518"/>
      <c r="C8518"/>
      <c r="D8518"/>
      <c r="E8518"/>
      <c r="F8518"/>
      <c r="G8518"/>
      <c r="H8518"/>
      <c r="I8518"/>
      <c r="J8518"/>
      <c r="K8518"/>
    </row>
    <row r="8519" spans="1:11" ht="15">
      <c r="A8519"/>
      <c r="B8519"/>
      <c r="C8519"/>
      <c r="D8519"/>
      <c r="E8519"/>
      <c r="F8519"/>
      <c r="G8519"/>
      <c r="H8519"/>
      <c r="I8519"/>
      <c r="J8519"/>
      <c r="K8519"/>
    </row>
    <row r="8520" spans="1:11" ht="15">
      <c r="A8520"/>
      <c r="B8520"/>
      <c r="C8520"/>
      <c r="D8520"/>
      <c r="E8520"/>
      <c r="F8520"/>
      <c r="G8520"/>
      <c r="H8520"/>
      <c r="I8520"/>
      <c r="J8520"/>
      <c r="K8520"/>
    </row>
    <row r="8521" spans="1:11" ht="15">
      <c r="A8521"/>
      <c r="B8521"/>
      <c r="C8521"/>
      <c r="D8521"/>
      <c r="E8521"/>
      <c r="F8521"/>
      <c r="G8521"/>
      <c r="H8521"/>
      <c r="I8521"/>
      <c r="J8521"/>
      <c r="K8521"/>
    </row>
    <row r="8522" spans="1:11" ht="15">
      <c r="A8522"/>
      <c r="B8522"/>
      <c r="C8522"/>
      <c r="D8522"/>
      <c r="E8522"/>
      <c r="F8522"/>
      <c r="G8522"/>
      <c r="H8522"/>
      <c r="I8522"/>
      <c r="J8522"/>
      <c r="K8522"/>
    </row>
    <row r="8523" spans="1:11" ht="15">
      <c r="A8523"/>
      <c r="B8523"/>
      <c r="C8523"/>
      <c r="D8523"/>
      <c r="E8523"/>
      <c r="F8523"/>
      <c r="G8523"/>
      <c r="H8523"/>
      <c r="I8523"/>
      <c r="J8523"/>
      <c r="K8523"/>
    </row>
    <row r="8524" spans="1:11" ht="15">
      <c r="A8524"/>
      <c r="B8524"/>
      <c r="C8524"/>
      <c r="D8524"/>
      <c r="E8524"/>
      <c r="F8524"/>
      <c r="G8524"/>
      <c r="H8524"/>
      <c r="I8524"/>
      <c r="J8524"/>
      <c r="K8524"/>
    </row>
    <row r="8525" spans="1:11" ht="15">
      <c r="A8525"/>
      <c r="B8525"/>
      <c r="C8525"/>
      <c r="D8525"/>
      <c r="E8525"/>
      <c r="F8525"/>
      <c r="G8525"/>
      <c r="H8525"/>
      <c r="I8525"/>
      <c r="J8525"/>
      <c r="K8525"/>
    </row>
    <row r="8526" spans="1:11" ht="15">
      <c r="A8526"/>
      <c r="B8526"/>
      <c r="C8526"/>
      <c r="D8526"/>
      <c r="E8526"/>
      <c r="F8526"/>
      <c r="G8526"/>
      <c r="H8526"/>
      <c r="I8526"/>
      <c r="J8526"/>
      <c r="K8526"/>
    </row>
    <row r="8527" spans="1:11" ht="15">
      <c r="A8527"/>
      <c r="B8527"/>
      <c r="C8527"/>
      <c r="D8527"/>
      <c r="E8527"/>
      <c r="F8527"/>
      <c r="G8527"/>
      <c r="H8527"/>
      <c r="I8527"/>
      <c r="J8527"/>
      <c r="K8527"/>
    </row>
    <row r="8528" spans="1:11" ht="15">
      <c r="A8528"/>
      <c r="B8528"/>
      <c r="C8528"/>
      <c r="D8528"/>
      <c r="E8528"/>
      <c r="F8528"/>
      <c r="G8528"/>
      <c r="H8528"/>
      <c r="I8528"/>
      <c r="J8528"/>
      <c r="K8528"/>
    </row>
    <row r="8529" spans="1:11" ht="15">
      <c r="A8529"/>
      <c r="B8529"/>
      <c r="C8529"/>
      <c r="D8529"/>
      <c r="E8529"/>
      <c r="F8529"/>
      <c r="G8529"/>
      <c r="H8529"/>
      <c r="I8529"/>
      <c r="J8529"/>
      <c r="K8529"/>
    </row>
    <row r="8530" spans="1:11" ht="15">
      <c r="A8530"/>
      <c r="B8530"/>
      <c r="C8530"/>
      <c r="D8530"/>
      <c r="E8530"/>
      <c r="F8530"/>
      <c r="G8530"/>
      <c r="H8530"/>
      <c r="I8530"/>
      <c r="J8530"/>
      <c r="K8530"/>
    </row>
    <row r="8531" spans="1:11" ht="15">
      <c r="A8531"/>
      <c r="B8531"/>
      <c r="C8531"/>
      <c r="D8531"/>
      <c r="E8531"/>
      <c r="F8531"/>
      <c r="G8531"/>
      <c r="H8531"/>
      <c r="I8531"/>
      <c r="J8531"/>
      <c r="K8531"/>
    </row>
    <row r="8532" spans="1:11" ht="15">
      <c r="A8532"/>
      <c r="B8532"/>
      <c r="C8532"/>
      <c r="D8532"/>
      <c r="E8532"/>
      <c r="F8532"/>
      <c r="G8532"/>
      <c r="H8532"/>
      <c r="I8532"/>
      <c r="J8532"/>
      <c r="K8532"/>
    </row>
    <row r="8533" spans="1:11" ht="15">
      <c r="A8533"/>
      <c r="B8533"/>
      <c r="C8533"/>
      <c r="D8533"/>
      <c r="E8533"/>
      <c r="F8533"/>
      <c r="G8533"/>
      <c r="H8533"/>
      <c r="I8533"/>
      <c r="J8533"/>
      <c r="K8533"/>
    </row>
    <row r="8534" spans="1:11" ht="15">
      <c r="A8534"/>
      <c r="B8534"/>
      <c r="C8534"/>
      <c r="D8534"/>
      <c r="E8534"/>
      <c r="F8534"/>
      <c r="G8534"/>
      <c r="H8534"/>
      <c r="I8534"/>
      <c r="J8534"/>
      <c r="K8534"/>
    </row>
    <row r="8535" spans="1:11" ht="15">
      <c r="A8535"/>
      <c r="B8535"/>
      <c r="C8535"/>
      <c r="D8535"/>
      <c r="E8535"/>
      <c r="F8535"/>
      <c r="G8535"/>
      <c r="H8535"/>
      <c r="I8535"/>
      <c r="J8535"/>
      <c r="K8535"/>
    </row>
    <row r="8536" spans="1:11" ht="15">
      <c r="A8536"/>
      <c r="B8536"/>
      <c r="C8536"/>
      <c r="D8536"/>
      <c r="E8536"/>
      <c r="F8536"/>
      <c r="G8536"/>
      <c r="H8536"/>
      <c r="I8536"/>
      <c r="J8536"/>
      <c r="K8536"/>
    </row>
    <row r="8537" spans="1:11" ht="15">
      <c r="A8537"/>
      <c r="B8537"/>
      <c r="C8537"/>
      <c r="D8537"/>
      <c r="E8537"/>
      <c r="F8537"/>
      <c r="G8537"/>
      <c r="H8537"/>
      <c r="I8537"/>
      <c r="J8537"/>
      <c r="K8537"/>
    </row>
    <row r="8538" spans="1:11" ht="15">
      <c r="A8538"/>
      <c r="B8538"/>
      <c r="C8538"/>
      <c r="D8538"/>
      <c r="E8538"/>
      <c r="F8538"/>
      <c r="G8538"/>
      <c r="H8538"/>
      <c r="I8538"/>
      <c r="J8538"/>
      <c r="K8538"/>
    </row>
    <row r="8539" spans="1:11" ht="15">
      <c r="A8539"/>
      <c r="B8539"/>
      <c r="C8539"/>
      <c r="D8539"/>
      <c r="E8539"/>
      <c r="F8539"/>
      <c r="G8539"/>
      <c r="H8539"/>
      <c r="I8539"/>
      <c r="J8539"/>
      <c r="K8539"/>
    </row>
    <row r="8540" spans="1:11" ht="15">
      <c r="A8540"/>
      <c r="B8540"/>
      <c r="C8540"/>
      <c r="D8540"/>
      <c r="E8540"/>
      <c r="F8540"/>
      <c r="G8540"/>
      <c r="H8540"/>
      <c r="I8540"/>
      <c r="J8540"/>
      <c r="K8540"/>
    </row>
    <row r="8541" spans="1:11" ht="15">
      <c r="A8541"/>
      <c r="B8541"/>
      <c r="C8541"/>
      <c r="D8541"/>
      <c r="E8541"/>
      <c r="F8541"/>
      <c r="G8541"/>
      <c r="H8541"/>
      <c r="I8541"/>
      <c r="J8541"/>
      <c r="K8541"/>
    </row>
    <row r="8542" spans="1:11" ht="15">
      <c r="A8542"/>
      <c r="B8542"/>
      <c r="C8542"/>
      <c r="D8542"/>
      <c r="E8542"/>
      <c r="F8542"/>
      <c r="G8542"/>
      <c r="H8542"/>
      <c r="I8542"/>
      <c r="J8542"/>
      <c r="K8542"/>
    </row>
    <row r="8543" spans="1:11" ht="15">
      <c r="A8543"/>
      <c r="B8543"/>
      <c r="C8543"/>
      <c r="D8543"/>
      <c r="E8543"/>
      <c r="F8543"/>
      <c r="G8543"/>
      <c r="H8543"/>
      <c r="I8543"/>
      <c r="J8543"/>
      <c r="K8543"/>
    </row>
    <row r="8544" spans="1:11" ht="15">
      <c r="A8544"/>
      <c r="B8544"/>
      <c r="C8544"/>
      <c r="D8544"/>
      <c r="E8544"/>
      <c r="F8544"/>
      <c r="G8544"/>
      <c r="H8544"/>
      <c r="I8544"/>
      <c r="J8544"/>
      <c r="K8544"/>
    </row>
    <row r="8545" spans="1:11" ht="15">
      <c r="A8545"/>
      <c r="B8545"/>
      <c r="C8545"/>
      <c r="D8545"/>
      <c r="E8545"/>
      <c r="F8545"/>
      <c r="G8545"/>
      <c r="H8545"/>
      <c r="I8545"/>
      <c r="J8545"/>
      <c r="K8545"/>
    </row>
    <row r="8546" spans="1:11" ht="15">
      <c r="A8546"/>
      <c r="B8546"/>
      <c r="C8546"/>
      <c r="D8546"/>
      <c r="E8546"/>
      <c r="F8546"/>
      <c r="G8546"/>
      <c r="H8546"/>
      <c r="I8546"/>
      <c r="J8546"/>
      <c r="K8546"/>
    </row>
    <row r="8547" spans="1:11" ht="15">
      <c r="A8547"/>
      <c r="B8547"/>
      <c r="C8547"/>
      <c r="D8547"/>
      <c r="E8547"/>
      <c r="F8547"/>
      <c r="G8547"/>
      <c r="H8547"/>
      <c r="I8547"/>
      <c r="J8547"/>
      <c r="K8547"/>
    </row>
    <row r="8548" spans="1:11" ht="15">
      <c r="A8548"/>
      <c r="B8548"/>
      <c r="C8548"/>
      <c r="D8548"/>
      <c r="E8548"/>
      <c r="F8548"/>
      <c r="G8548"/>
      <c r="H8548"/>
      <c r="I8548"/>
      <c r="J8548"/>
      <c r="K8548"/>
    </row>
    <row r="8549" spans="1:11" ht="15">
      <c r="A8549"/>
      <c r="B8549"/>
      <c r="C8549"/>
      <c r="D8549"/>
      <c r="E8549"/>
      <c r="F8549"/>
      <c r="G8549"/>
      <c r="H8549"/>
      <c r="I8549"/>
      <c r="J8549"/>
      <c r="K8549"/>
    </row>
    <row r="8550" spans="1:11" ht="15">
      <c r="A8550"/>
      <c r="B8550"/>
      <c r="C8550"/>
      <c r="D8550"/>
      <c r="E8550"/>
      <c r="F8550"/>
      <c r="G8550"/>
      <c r="H8550"/>
      <c r="I8550"/>
      <c r="J8550"/>
      <c r="K8550"/>
    </row>
    <row r="8551" spans="1:11" ht="15">
      <c r="A8551"/>
      <c r="B8551"/>
      <c r="C8551"/>
      <c r="D8551"/>
      <c r="E8551"/>
      <c r="F8551"/>
      <c r="G8551"/>
      <c r="H8551"/>
      <c r="I8551"/>
      <c r="J8551"/>
      <c r="K8551"/>
    </row>
    <row r="8552" spans="1:11" ht="15">
      <c r="A8552"/>
      <c r="B8552"/>
      <c r="C8552"/>
      <c r="D8552"/>
      <c r="E8552"/>
      <c r="F8552"/>
      <c r="G8552"/>
      <c r="H8552"/>
      <c r="I8552"/>
      <c r="J8552"/>
      <c r="K8552"/>
    </row>
    <row r="8553" spans="1:11" ht="15">
      <c r="A8553"/>
      <c r="B8553"/>
      <c r="C8553"/>
      <c r="D8553"/>
      <c r="E8553"/>
      <c r="F8553"/>
      <c r="G8553"/>
      <c r="H8553"/>
      <c r="I8553"/>
      <c r="J8553"/>
      <c r="K8553"/>
    </row>
    <row r="8554" spans="1:11" ht="15">
      <c r="A8554"/>
      <c r="B8554"/>
      <c r="C8554"/>
      <c r="D8554"/>
      <c r="E8554"/>
      <c r="F8554"/>
      <c r="G8554"/>
      <c r="H8554"/>
      <c r="I8554"/>
      <c r="J8554"/>
      <c r="K8554"/>
    </row>
    <row r="8555" spans="1:11" ht="15">
      <c r="A8555"/>
      <c r="B8555"/>
      <c r="C8555"/>
      <c r="D8555"/>
      <c r="E8555"/>
      <c r="F8555"/>
      <c r="G8555"/>
      <c r="H8555"/>
      <c r="I8555"/>
      <c r="J8555"/>
      <c r="K8555"/>
    </row>
    <row r="8556" spans="1:11" ht="15">
      <c r="A8556"/>
      <c r="B8556"/>
      <c r="C8556"/>
      <c r="D8556"/>
      <c r="E8556"/>
      <c r="F8556"/>
      <c r="G8556"/>
      <c r="H8556"/>
      <c r="I8556"/>
      <c r="J8556"/>
      <c r="K8556"/>
    </row>
    <row r="8557" spans="1:11" ht="15">
      <c r="A8557"/>
      <c r="B8557"/>
      <c r="C8557"/>
      <c r="D8557"/>
      <c r="E8557"/>
      <c r="F8557"/>
      <c r="G8557"/>
      <c r="H8557"/>
      <c r="I8557"/>
      <c r="J8557"/>
      <c r="K8557"/>
    </row>
    <row r="8558" spans="1:11" ht="15">
      <c r="A8558"/>
      <c r="B8558"/>
      <c r="C8558"/>
      <c r="D8558"/>
      <c r="E8558"/>
      <c r="F8558"/>
      <c r="G8558"/>
      <c r="H8558"/>
      <c r="I8558"/>
      <c r="J8558"/>
      <c r="K8558"/>
    </row>
    <row r="8559" spans="1:11" ht="15">
      <c r="A8559"/>
      <c r="B8559"/>
      <c r="C8559"/>
      <c r="D8559"/>
      <c r="E8559"/>
      <c r="F8559"/>
      <c r="G8559"/>
      <c r="H8559"/>
      <c r="I8559"/>
      <c r="J8559"/>
      <c r="K8559"/>
    </row>
    <row r="8560" spans="1:11" ht="15">
      <c r="A8560"/>
      <c r="B8560"/>
      <c r="C8560"/>
      <c r="D8560"/>
      <c r="E8560"/>
      <c r="F8560"/>
      <c r="G8560"/>
      <c r="H8560"/>
      <c r="I8560"/>
      <c r="J8560"/>
      <c r="K8560"/>
    </row>
    <row r="8561" spans="1:11" ht="15">
      <c r="A8561"/>
      <c r="B8561"/>
      <c r="C8561"/>
      <c r="D8561"/>
      <c r="E8561"/>
      <c r="F8561"/>
      <c r="G8561"/>
      <c r="H8561"/>
      <c r="I8561"/>
      <c r="J8561"/>
      <c r="K8561"/>
    </row>
    <row r="8562" spans="1:11" ht="15">
      <c r="A8562"/>
      <c r="B8562"/>
      <c r="C8562"/>
      <c r="D8562"/>
      <c r="E8562"/>
      <c r="F8562"/>
      <c r="G8562"/>
      <c r="H8562"/>
      <c r="I8562"/>
      <c r="J8562"/>
      <c r="K8562"/>
    </row>
    <row r="8563" spans="1:11" ht="15">
      <c r="A8563"/>
      <c r="B8563"/>
      <c r="C8563"/>
      <c r="D8563"/>
      <c r="E8563"/>
      <c r="F8563"/>
      <c r="G8563"/>
      <c r="H8563"/>
      <c r="I8563"/>
      <c r="J8563"/>
      <c r="K8563"/>
    </row>
    <row r="8564" spans="1:11" ht="15">
      <c r="A8564"/>
      <c r="B8564"/>
      <c r="C8564"/>
      <c r="D8564"/>
      <c r="E8564"/>
      <c r="F8564"/>
      <c r="G8564"/>
      <c r="H8564"/>
      <c r="I8564"/>
      <c r="J8564"/>
      <c r="K8564"/>
    </row>
    <row r="8565" spans="1:11" ht="15">
      <c r="A8565"/>
      <c r="B8565"/>
      <c r="C8565"/>
      <c r="D8565"/>
      <c r="E8565"/>
      <c r="F8565"/>
      <c r="G8565"/>
      <c r="H8565"/>
      <c r="I8565"/>
      <c r="J8565"/>
      <c r="K8565"/>
    </row>
    <row r="8566" spans="1:11" ht="15">
      <c r="A8566"/>
      <c r="B8566"/>
      <c r="C8566"/>
      <c r="D8566"/>
      <c r="E8566"/>
      <c r="F8566"/>
      <c r="G8566"/>
      <c r="H8566"/>
      <c r="I8566"/>
      <c r="J8566"/>
      <c r="K8566"/>
    </row>
    <row r="8567" spans="1:11" ht="15">
      <c r="A8567"/>
      <c r="B8567"/>
      <c r="C8567"/>
      <c r="D8567"/>
      <c r="E8567"/>
      <c r="F8567"/>
      <c r="G8567"/>
      <c r="H8567"/>
      <c r="I8567"/>
      <c r="J8567"/>
      <c r="K8567"/>
    </row>
    <row r="8568" spans="1:11" ht="15">
      <c r="A8568"/>
      <c r="B8568"/>
      <c r="C8568"/>
      <c r="D8568"/>
      <c r="E8568"/>
      <c r="F8568"/>
      <c r="G8568"/>
      <c r="H8568"/>
      <c r="I8568"/>
      <c r="J8568"/>
      <c r="K8568"/>
    </row>
    <row r="8569" spans="1:11" ht="15">
      <c r="A8569"/>
      <c r="B8569"/>
      <c r="C8569"/>
      <c r="D8569"/>
      <c r="E8569"/>
      <c r="F8569"/>
      <c r="G8569"/>
      <c r="H8569"/>
      <c r="I8569"/>
      <c r="J8569"/>
      <c r="K8569"/>
    </row>
    <row r="8570" spans="1:11" ht="15">
      <c r="A8570"/>
      <c r="B8570"/>
      <c r="C8570"/>
      <c r="D8570"/>
      <c r="E8570"/>
      <c r="F8570"/>
      <c r="G8570"/>
      <c r="H8570"/>
      <c r="I8570"/>
      <c r="J8570"/>
      <c r="K8570"/>
    </row>
    <row r="8571" spans="1:11" ht="15">
      <c r="A8571"/>
      <c r="B8571"/>
      <c r="C8571"/>
      <c r="D8571"/>
      <c r="E8571"/>
      <c r="F8571"/>
      <c r="G8571"/>
      <c r="H8571"/>
      <c r="I8571"/>
      <c r="J8571"/>
      <c r="K8571"/>
    </row>
    <row r="8572" spans="1:11" ht="15">
      <c r="A8572"/>
      <c r="B8572"/>
      <c r="C8572"/>
      <c r="D8572"/>
      <c r="E8572"/>
      <c r="F8572"/>
      <c r="G8572"/>
      <c r="H8572"/>
      <c r="I8572"/>
      <c r="J8572"/>
      <c r="K8572"/>
    </row>
    <row r="8573" spans="1:11" ht="15">
      <c r="A8573"/>
      <c r="B8573"/>
      <c r="C8573"/>
      <c r="D8573"/>
      <c r="E8573"/>
      <c r="F8573"/>
      <c r="G8573"/>
      <c r="H8573"/>
      <c r="I8573"/>
      <c r="J8573"/>
      <c r="K8573"/>
    </row>
    <row r="8574" spans="1:11" ht="15">
      <c r="A8574"/>
      <c r="B8574"/>
      <c r="C8574"/>
      <c r="D8574"/>
      <c r="E8574"/>
      <c r="F8574"/>
      <c r="G8574"/>
      <c r="H8574"/>
      <c r="I8574"/>
      <c r="J8574"/>
      <c r="K8574"/>
    </row>
    <row r="8575" spans="1:11" ht="15">
      <c r="A8575"/>
      <c r="B8575"/>
      <c r="C8575"/>
      <c r="D8575"/>
      <c r="E8575"/>
      <c r="F8575"/>
      <c r="G8575"/>
      <c r="H8575"/>
      <c r="I8575"/>
      <c r="J8575"/>
      <c r="K8575"/>
    </row>
    <row r="8576" spans="1:11" ht="15">
      <c r="A8576"/>
      <c r="B8576"/>
      <c r="C8576"/>
      <c r="D8576"/>
      <c r="E8576"/>
      <c r="F8576"/>
      <c r="G8576"/>
      <c r="H8576"/>
      <c r="I8576"/>
      <c r="J8576"/>
      <c r="K8576"/>
    </row>
    <row r="8577" spans="1:11" ht="15">
      <c r="A8577"/>
      <c r="B8577"/>
      <c r="C8577"/>
      <c r="D8577"/>
      <c r="E8577"/>
      <c r="F8577"/>
      <c r="G8577"/>
      <c r="H8577"/>
      <c r="I8577"/>
      <c r="J8577"/>
      <c r="K8577"/>
    </row>
    <row r="8578" spans="1:11" ht="15">
      <c r="A8578"/>
      <c r="B8578"/>
      <c r="C8578"/>
      <c r="D8578"/>
      <c r="E8578"/>
      <c r="F8578"/>
      <c r="G8578"/>
      <c r="H8578"/>
      <c r="I8578"/>
      <c r="J8578"/>
      <c r="K8578"/>
    </row>
    <row r="8579" spans="1:11" ht="15">
      <c r="A8579"/>
      <c r="B8579"/>
      <c r="C8579"/>
      <c r="D8579"/>
      <c r="E8579"/>
      <c r="F8579"/>
      <c r="G8579"/>
      <c r="H8579"/>
      <c r="I8579"/>
      <c r="J8579"/>
      <c r="K8579"/>
    </row>
    <row r="8580" spans="1:11" ht="15">
      <c r="A8580"/>
      <c r="B8580"/>
      <c r="C8580"/>
      <c r="D8580"/>
      <c r="E8580"/>
      <c r="F8580"/>
      <c r="G8580"/>
      <c r="H8580"/>
      <c r="I8580"/>
      <c r="J8580"/>
      <c r="K8580"/>
    </row>
    <row r="8581" spans="1:11" ht="15">
      <c r="A8581"/>
      <c r="B8581"/>
      <c r="C8581"/>
      <c r="D8581"/>
      <c r="E8581"/>
      <c r="F8581"/>
      <c r="G8581"/>
      <c r="H8581"/>
      <c r="I8581"/>
      <c r="J8581"/>
      <c r="K8581"/>
    </row>
    <row r="8582" spans="1:11" ht="15">
      <c r="A8582"/>
      <c r="B8582"/>
      <c r="C8582"/>
      <c r="D8582"/>
      <c r="E8582"/>
      <c r="F8582"/>
      <c r="G8582"/>
      <c r="H8582"/>
      <c r="I8582"/>
      <c r="J8582"/>
      <c r="K8582"/>
    </row>
    <row r="8583" spans="1:11" ht="15">
      <c r="A8583"/>
      <c r="B8583"/>
      <c r="C8583"/>
      <c r="D8583"/>
      <c r="E8583"/>
      <c r="F8583"/>
      <c r="G8583"/>
      <c r="H8583"/>
      <c r="I8583"/>
      <c r="J8583"/>
      <c r="K8583"/>
    </row>
    <row r="8584" spans="1:11" ht="15">
      <c r="A8584"/>
      <c r="B8584"/>
      <c r="C8584"/>
      <c r="D8584"/>
      <c r="E8584"/>
      <c r="F8584"/>
      <c r="G8584"/>
      <c r="H8584"/>
      <c r="I8584"/>
      <c r="J8584"/>
      <c r="K8584"/>
    </row>
    <row r="8585" spans="1:11" ht="15">
      <c r="A8585"/>
      <c r="B8585"/>
      <c r="C8585"/>
      <c r="D8585"/>
      <c r="E8585"/>
      <c r="F8585"/>
      <c r="G8585"/>
      <c r="H8585"/>
      <c r="I8585"/>
      <c r="J8585"/>
      <c r="K8585"/>
    </row>
    <row r="8586" spans="1:11" ht="15">
      <c r="A8586"/>
      <c r="B8586"/>
      <c r="C8586"/>
      <c r="D8586"/>
      <c r="E8586"/>
      <c r="F8586"/>
      <c r="G8586"/>
      <c r="H8586"/>
      <c r="I8586"/>
      <c r="J8586"/>
      <c r="K8586"/>
    </row>
    <row r="8587" spans="1:11" ht="15">
      <c r="A8587"/>
      <c r="B8587"/>
      <c r="C8587"/>
      <c r="D8587"/>
      <c r="E8587"/>
      <c r="F8587"/>
      <c r="G8587"/>
      <c r="H8587"/>
      <c r="I8587"/>
      <c r="J8587"/>
      <c r="K8587"/>
    </row>
    <row r="8588" spans="1:11" ht="15">
      <c r="A8588"/>
      <c r="B8588"/>
      <c r="C8588"/>
      <c r="D8588"/>
      <c r="E8588"/>
      <c r="F8588"/>
      <c r="G8588"/>
      <c r="H8588"/>
      <c r="I8588"/>
      <c r="J8588"/>
      <c r="K8588"/>
    </row>
    <row r="8589" spans="1:11" ht="15">
      <c r="A8589"/>
      <c r="B8589"/>
      <c r="C8589"/>
      <c r="D8589"/>
      <c r="E8589"/>
      <c r="F8589"/>
      <c r="G8589"/>
      <c r="H8589"/>
      <c r="I8589"/>
      <c r="J8589"/>
      <c r="K8589"/>
    </row>
    <row r="8590" spans="1:11" ht="15">
      <c r="A8590"/>
      <c r="B8590"/>
      <c r="C8590"/>
      <c r="D8590"/>
      <c r="E8590"/>
      <c r="F8590"/>
      <c r="G8590"/>
      <c r="H8590"/>
      <c r="I8590"/>
      <c r="J8590"/>
      <c r="K8590"/>
    </row>
    <row r="8591" spans="1:11" ht="15">
      <c r="A8591"/>
      <c r="B8591"/>
      <c r="C8591"/>
      <c r="D8591"/>
      <c r="E8591"/>
      <c r="F8591"/>
      <c r="G8591"/>
      <c r="H8591"/>
      <c r="I8591"/>
      <c r="J8591"/>
      <c r="K8591"/>
    </row>
    <row r="8592" spans="1:11" ht="15">
      <c r="A8592"/>
      <c r="B8592"/>
      <c r="C8592"/>
      <c r="D8592"/>
      <c r="E8592"/>
      <c r="F8592"/>
      <c r="G8592"/>
      <c r="H8592"/>
      <c r="I8592"/>
      <c r="J8592"/>
      <c r="K8592"/>
    </row>
    <row r="8593" spans="1:11" ht="15">
      <c r="A8593"/>
      <c r="B8593"/>
      <c r="C8593"/>
      <c r="D8593"/>
      <c r="E8593"/>
      <c r="F8593"/>
      <c r="G8593"/>
      <c r="H8593"/>
      <c r="I8593"/>
      <c r="J8593"/>
      <c r="K8593"/>
    </row>
    <row r="8594" spans="1:11" ht="15">
      <c r="A8594"/>
      <c r="B8594"/>
      <c r="C8594"/>
      <c r="D8594"/>
      <c r="E8594"/>
      <c r="F8594"/>
      <c r="G8594"/>
      <c r="H8594"/>
      <c r="I8594"/>
      <c r="J8594"/>
      <c r="K8594"/>
    </row>
    <row r="8595" spans="1:11" ht="15">
      <c r="A8595"/>
      <c r="B8595"/>
      <c r="C8595"/>
      <c r="D8595"/>
      <c r="E8595"/>
      <c r="F8595"/>
      <c r="G8595"/>
      <c r="H8595"/>
      <c r="I8595"/>
      <c r="J8595"/>
      <c r="K8595"/>
    </row>
    <row r="8596" spans="1:11" ht="15">
      <c r="A8596"/>
      <c r="B8596"/>
      <c r="C8596"/>
      <c r="D8596"/>
      <c r="E8596"/>
      <c r="F8596"/>
      <c r="G8596"/>
      <c r="H8596"/>
      <c r="I8596"/>
      <c r="J8596"/>
      <c r="K8596"/>
    </row>
    <row r="8597" spans="1:11" ht="15">
      <c r="A8597"/>
      <c r="B8597"/>
      <c r="C8597"/>
      <c r="D8597"/>
      <c r="E8597"/>
      <c r="F8597"/>
      <c r="G8597"/>
      <c r="H8597"/>
      <c r="I8597"/>
      <c r="J8597"/>
      <c r="K8597"/>
    </row>
    <row r="8598" spans="1:11" ht="15">
      <c r="A8598"/>
      <c r="B8598"/>
      <c r="C8598"/>
      <c r="D8598"/>
      <c r="E8598"/>
      <c r="F8598"/>
      <c r="G8598"/>
      <c r="H8598"/>
      <c r="I8598"/>
      <c r="J8598"/>
      <c r="K8598"/>
    </row>
    <row r="8599" spans="1:11" ht="15">
      <c r="A8599"/>
      <c r="B8599"/>
      <c r="C8599"/>
      <c r="D8599"/>
      <c r="E8599"/>
      <c r="F8599"/>
      <c r="G8599"/>
      <c r="H8599"/>
      <c r="I8599"/>
      <c r="J8599"/>
      <c r="K8599"/>
    </row>
    <row r="8600" spans="1:11" ht="15">
      <c r="A8600"/>
      <c r="B8600"/>
      <c r="C8600"/>
      <c r="D8600"/>
      <c r="E8600"/>
      <c r="F8600"/>
      <c r="G8600"/>
      <c r="H8600"/>
      <c r="I8600"/>
      <c r="J8600"/>
      <c r="K8600"/>
    </row>
    <row r="8601" spans="1:11" ht="15">
      <c r="A8601"/>
      <c r="B8601"/>
      <c r="C8601"/>
      <c r="D8601"/>
      <c r="E8601"/>
      <c r="F8601"/>
      <c r="G8601"/>
      <c r="H8601"/>
      <c r="I8601"/>
      <c r="J8601"/>
      <c r="K8601"/>
    </row>
    <row r="8602" spans="1:11" ht="15">
      <c r="A8602"/>
      <c r="B8602"/>
      <c r="C8602"/>
      <c r="D8602"/>
      <c r="E8602"/>
      <c r="F8602"/>
      <c r="G8602"/>
      <c r="H8602"/>
      <c r="I8602"/>
      <c r="J8602"/>
      <c r="K8602"/>
    </row>
    <row r="8603" spans="1:11" ht="15">
      <c r="A8603"/>
      <c r="B8603"/>
      <c r="C8603"/>
      <c r="D8603"/>
      <c r="E8603"/>
      <c r="F8603"/>
      <c r="G8603"/>
      <c r="H8603"/>
      <c r="I8603"/>
      <c r="J8603"/>
      <c r="K8603"/>
    </row>
    <row r="8604" spans="1:11" ht="15">
      <c r="A8604"/>
      <c r="B8604"/>
      <c r="C8604"/>
      <c r="D8604"/>
      <c r="E8604"/>
      <c r="F8604"/>
      <c r="G8604"/>
      <c r="H8604"/>
      <c r="I8604"/>
      <c r="J8604"/>
      <c r="K8604"/>
    </row>
    <row r="8605" spans="1:11" ht="15">
      <c r="A8605"/>
      <c r="B8605"/>
      <c r="C8605"/>
      <c r="D8605"/>
      <c r="E8605"/>
      <c r="F8605"/>
      <c r="G8605"/>
      <c r="H8605"/>
      <c r="I8605"/>
      <c r="J8605"/>
      <c r="K8605"/>
    </row>
    <row r="8606" spans="1:11" ht="15">
      <c r="A8606"/>
      <c r="B8606"/>
      <c r="C8606"/>
      <c r="D8606"/>
      <c r="E8606"/>
      <c r="F8606"/>
      <c r="G8606"/>
      <c r="H8606"/>
      <c r="I8606"/>
      <c r="J8606"/>
      <c r="K8606"/>
    </row>
    <row r="8607" spans="1:11" ht="15">
      <c r="A8607"/>
      <c r="B8607"/>
      <c r="C8607"/>
      <c r="D8607"/>
      <c r="E8607"/>
      <c r="F8607"/>
      <c r="G8607"/>
      <c r="H8607"/>
      <c r="I8607"/>
      <c r="J8607"/>
      <c r="K8607"/>
    </row>
    <row r="8608" spans="1:11" ht="15">
      <c r="A8608"/>
      <c r="B8608"/>
      <c r="C8608"/>
      <c r="D8608"/>
      <c r="E8608"/>
      <c r="F8608"/>
      <c r="G8608"/>
      <c r="H8608"/>
      <c r="I8608"/>
      <c r="J8608"/>
      <c r="K8608"/>
    </row>
    <row r="8609" spans="1:11" ht="15">
      <c r="A8609"/>
      <c r="B8609"/>
      <c r="C8609"/>
      <c r="D8609"/>
      <c r="E8609"/>
      <c r="F8609"/>
      <c r="G8609"/>
      <c r="H8609"/>
      <c r="I8609"/>
      <c r="J8609"/>
      <c r="K8609"/>
    </row>
    <row r="8610" spans="1:11" ht="15">
      <c r="A8610"/>
      <c r="B8610"/>
      <c r="C8610"/>
      <c r="D8610"/>
      <c r="E8610"/>
      <c r="F8610"/>
      <c r="G8610"/>
      <c r="H8610"/>
      <c r="I8610"/>
      <c r="J8610"/>
      <c r="K8610"/>
    </row>
    <row r="8611" spans="1:11" ht="15">
      <c r="A8611"/>
      <c r="B8611"/>
      <c r="C8611"/>
      <c r="D8611"/>
      <c r="E8611"/>
      <c r="F8611"/>
      <c r="G8611"/>
      <c r="H8611"/>
      <c r="I8611"/>
      <c r="J8611"/>
      <c r="K8611"/>
    </row>
    <row r="8612" spans="1:11" ht="15">
      <c r="A8612"/>
      <c r="B8612"/>
      <c r="C8612"/>
      <c r="D8612"/>
      <c r="E8612"/>
      <c r="F8612"/>
      <c r="G8612"/>
      <c r="H8612"/>
      <c r="I8612"/>
      <c r="J8612"/>
      <c r="K8612"/>
    </row>
    <row r="8613" spans="1:11" ht="15">
      <c r="A8613"/>
      <c r="B8613"/>
      <c r="C8613"/>
      <c r="D8613"/>
      <c r="E8613"/>
      <c r="F8613"/>
      <c r="G8613"/>
      <c r="H8613"/>
      <c r="I8613"/>
      <c r="J8613"/>
      <c r="K8613"/>
    </row>
    <row r="8614" spans="1:11" ht="15">
      <c r="A8614"/>
      <c r="B8614"/>
      <c r="C8614"/>
      <c r="D8614"/>
      <c r="E8614"/>
      <c r="F8614"/>
      <c r="G8614"/>
      <c r="H8614"/>
      <c r="I8614"/>
      <c r="J8614"/>
      <c r="K8614"/>
    </row>
    <row r="8615" spans="1:11" ht="15">
      <c r="A8615"/>
      <c r="B8615"/>
      <c r="C8615"/>
      <c r="D8615"/>
      <c r="E8615"/>
      <c r="F8615"/>
      <c r="G8615"/>
      <c r="H8615"/>
      <c r="I8615"/>
      <c r="J8615"/>
      <c r="K8615"/>
    </row>
    <row r="8616" spans="1:11" ht="15">
      <c r="A8616"/>
      <c r="B8616"/>
      <c r="C8616"/>
      <c r="D8616"/>
      <c r="E8616"/>
      <c r="F8616"/>
      <c r="G8616"/>
      <c r="H8616"/>
      <c r="I8616"/>
      <c r="J8616"/>
      <c r="K8616"/>
    </row>
    <row r="8617" spans="1:11" ht="15">
      <c r="A8617"/>
      <c r="B8617"/>
      <c r="C8617"/>
      <c r="D8617"/>
      <c r="E8617"/>
      <c r="F8617"/>
      <c r="G8617"/>
      <c r="H8617"/>
      <c r="I8617"/>
      <c r="J8617"/>
      <c r="K8617"/>
    </row>
    <row r="8618" spans="1:11" ht="15">
      <c r="A8618"/>
      <c r="B8618"/>
      <c r="C8618"/>
      <c r="D8618"/>
      <c r="E8618"/>
      <c r="F8618"/>
      <c r="G8618"/>
      <c r="H8618"/>
      <c r="I8618"/>
      <c r="J8618"/>
      <c r="K8618"/>
    </row>
    <row r="8619" spans="1:11" ht="15">
      <c r="A8619"/>
      <c r="B8619"/>
      <c r="C8619"/>
      <c r="D8619"/>
      <c r="E8619"/>
      <c r="F8619"/>
      <c r="G8619"/>
      <c r="H8619"/>
      <c r="I8619"/>
      <c r="J8619"/>
      <c r="K8619"/>
    </row>
    <row r="8620" spans="1:11" ht="15">
      <c r="A8620"/>
      <c r="B8620"/>
      <c r="C8620"/>
      <c r="D8620"/>
      <c r="E8620"/>
      <c r="F8620"/>
      <c r="G8620"/>
      <c r="H8620"/>
      <c r="I8620"/>
      <c r="J8620"/>
      <c r="K8620"/>
    </row>
    <row r="8621" spans="1:11" ht="15">
      <c r="A8621"/>
      <c r="B8621"/>
      <c r="C8621"/>
      <c r="D8621"/>
      <c r="E8621"/>
      <c r="F8621"/>
      <c r="G8621"/>
      <c r="H8621"/>
      <c r="I8621"/>
      <c r="J8621"/>
      <c r="K8621"/>
    </row>
    <row r="8622" spans="1:11" ht="15">
      <c r="A8622"/>
      <c r="B8622"/>
      <c r="C8622"/>
      <c r="D8622"/>
      <c r="E8622"/>
      <c r="F8622"/>
      <c r="G8622"/>
      <c r="H8622"/>
      <c r="I8622"/>
      <c r="J8622"/>
      <c r="K8622"/>
    </row>
    <row r="8623" spans="1:11" ht="15">
      <c r="A8623"/>
      <c r="B8623"/>
      <c r="C8623"/>
      <c r="D8623"/>
      <c r="E8623"/>
      <c r="F8623"/>
      <c r="G8623"/>
      <c r="H8623"/>
      <c r="I8623"/>
      <c r="J8623"/>
      <c r="K8623"/>
    </row>
    <row r="8624" spans="1:11" ht="15">
      <c r="A8624"/>
      <c r="B8624"/>
      <c r="C8624"/>
      <c r="D8624"/>
      <c r="E8624"/>
      <c r="F8624"/>
      <c r="G8624"/>
      <c r="H8624"/>
      <c r="I8624"/>
      <c r="J8624"/>
      <c r="K8624"/>
    </row>
    <row r="8625" spans="1:11" ht="15">
      <c r="A8625"/>
      <c r="B8625"/>
      <c r="C8625"/>
      <c r="D8625"/>
      <c r="E8625"/>
      <c r="F8625"/>
      <c r="G8625"/>
      <c r="H8625"/>
      <c r="I8625"/>
      <c r="J8625"/>
      <c r="K8625"/>
    </row>
    <row r="8626" spans="1:11" ht="15">
      <c r="A8626"/>
      <c r="B8626"/>
      <c r="C8626"/>
      <c r="D8626"/>
      <c r="E8626"/>
      <c r="F8626"/>
      <c r="G8626"/>
      <c r="H8626"/>
      <c r="I8626"/>
      <c r="J8626"/>
      <c r="K8626"/>
    </row>
    <row r="8627" spans="1:11" ht="15">
      <c r="A8627"/>
      <c r="B8627"/>
      <c r="C8627"/>
      <c r="D8627"/>
      <c r="E8627"/>
      <c r="F8627"/>
      <c r="G8627"/>
      <c r="H8627"/>
      <c r="I8627"/>
      <c r="J8627"/>
      <c r="K8627"/>
    </row>
    <row r="8628" spans="1:11" ht="15">
      <c r="A8628"/>
      <c r="B8628"/>
      <c r="C8628"/>
      <c r="D8628"/>
      <c r="E8628"/>
      <c r="F8628"/>
      <c r="G8628"/>
      <c r="H8628"/>
      <c r="I8628"/>
      <c r="J8628"/>
      <c r="K8628"/>
    </row>
    <row r="8629" spans="1:11" ht="15">
      <c r="A8629"/>
      <c r="B8629"/>
      <c r="C8629"/>
      <c r="D8629"/>
      <c r="E8629"/>
      <c r="F8629"/>
      <c r="G8629"/>
      <c r="H8629"/>
      <c r="I8629"/>
      <c r="J8629"/>
      <c r="K8629"/>
    </row>
    <row r="8630" spans="1:11" ht="15">
      <c r="A8630"/>
      <c r="B8630"/>
      <c r="C8630"/>
      <c r="D8630"/>
      <c r="E8630"/>
      <c r="F8630"/>
      <c r="G8630"/>
      <c r="H8630"/>
      <c r="I8630"/>
      <c r="J8630"/>
      <c r="K8630"/>
    </row>
    <row r="8631" spans="1:11" ht="15">
      <c r="A8631"/>
      <c r="B8631"/>
      <c r="C8631"/>
      <c r="D8631"/>
      <c r="E8631"/>
      <c r="F8631"/>
      <c r="G8631"/>
      <c r="H8631"/>
      <c r="I8631"/>
      <c r="J8631"/>
      <c r="K8631"/>
    </row>
    <row r="8632" spans="1:11" ht="15">
      <c r="A8632"/>
      <c r="B8632"/>
      <c r="C8632"/>
      <c r="D8632"/>
      <c r="E8632"/>
      <c r="F8632"/>
      <c r="G8632"/>
      <c r="H8632"/>
      <c r="I8632"/>
      <c r="J8632"/>
      <c r="K8632"/>
    </row>
    <row r="8633" spans="1:11" ht="15">
      <c r="A8633"/>
      <c r="B8633"/>
      <c r="C8633"/>
      <c r="D8633"/>
      <c r="E8633"/>
      <c r="F8633"/>
      <c r="G8633"/>
      <c r="H8633"/>
      <c r="I8633"/>
      <c r="J8633"/>
      <c r="K8633"/>
    </row>
    <row r="8634" spans="1:11" ht="15">
      <c r="A8634"/>
      <c r="B8634"/>
      <c r="C8634"/>
      <c r="D8634"/>
      <c r="E8634"/>
      <c r="F8634"/>
      <c r="G8634"/>
      <c r="H8634"/>
      <c r="I8634"/>
      <c r="J8634"/>
      <c r="K8634"/>
    </row>
    <row r="8635" spans="1:11" ht="15">
      <c r="A8635"/>
      <c r="B8635"/>
      <c r="C8635"/>
      <c r="D8635"/>
      <c r="E8635"/>
      <c r="F8635"/>
      <c r="G8635"/>
      <c r="H8635"/>
      <c r="I8635"/>
      <c r="J8635"/>
      <c r="K8635"/>
    </row>
    <row r="8636" spans="1:11" ht="15">
      <c r="A8636"/>
      <c r="B8636"/>
      <c r="C8636"/>
      <c r="D8636"/>
      <c r="E8636"/>
      <c r="F8636"/>
      <c r="G8636"/>
      <c r="H8636"/>
      <c r="I8636"/>
      <c r="J8636"/>
      <c r="K8636"/>
    </row>
    <row r="8637" spans="1:11" ht="15">
      <c r="A8637"/>
      <c r="B8637"/>
      <c r="C8637"/>
      <c r="D8637"/>
      <c r="E8637"/>
      <c r="F8637"/>
      <c r="G8637"/>
      <c r="H8637"/>
      <c r="I8637"/>
      <c r="J8637"/>
      <c r="K8637"/>
    </row>
    <row r="8638" spans="1:11" ht="15">
      <c r="A8638"/>
      <c r="B8638"/>
      <c r="C8638"/>
      <c r="D8638"/>
      <c r="E8638"/>
      <c r="F8638"/>
      <c r="G8638"/>
      <c r="H8638"/>
      <c r="I8638"/>
      <c r="J8638"/>
      <c r="K8638"/>
    </row>
    <row r="8639" spans="1:11" ht="15">
      <c r="A8639"/>
      <c r="B8639"/>
      <c r="C8639"/>
      <c r="D8639"/>
      <c r="E8639"/>
      <c r="F8639"/>
      <c r="G8639"/>
      <c r="H8639"/>
      <c r="I8639"/>
      <c r="J8639"/>
      <c r="K8639"/>
    </row>
    <row r="8640" spans="1:11" ht="15">
      <c r="A8640"/>
      <c r="B8640"/>
      <c r="C8640"/>
      <c r="D8640"/>
      <c r="E8640"/>
      <c r="F8640"/>
      <c r="G8640"/>
      <c r="H8640"/>
      <c r="I8640"/>
      <c r="J8640"/>
      <c r="K8640"/>
    </row>
    <row r="8641" spans="1:11" ht="15">
      <c r="A8641"/>
      <c r="B8641"/>
      <c r="C8641"/>
      <c r="D8641"/>
      <c r="E8641"/>
      <c r="F8641"/>
      <c r="G8641"/>
      <c r="H8641"/>
      <c r="I8641"/>
      <c r="J8641"/>
      <c r="K8641"/>
    </row>
    <row r="8642" spans="1:11" ht="15">
      <c r="A8642"/>
      <c r="B8642"/>
      <c r="C8642"/>
      <c r="D8642"/>
      <c r="E8642"/>
      <c r="F8642"/>
      <c r="G8642"/>
      <c r="H8642"/>
      <c r="I8642"/>
      <c r="J8642"/>
      <c r="K8642"/>
    </row>
    <row r="8643" spans="1:11" ht="15">
      <c r="A8643"/>
      <c r="B8643"/>
      <c r="C8643"/>
      <c r="D8643"/>
      <c r="E8643"/>
      <c r="F8643"/>
      <c r="G8643"/>
      <c r="H8643"/>
      <c r="I8643"/>
      <c r="J8643"/>
      <c r="K8643"/>
    </row>
    <row r="8644" spans="1:11" ht="15">
      <c r="A8644"/>
      <c r="B8644"/>
      <c r="C8644"/>
      <c r="D8644"/>
      <c r="E8644"/>
      <c r="F8644"/>
      <c r="G8644"/>
      <c r="H8644"/>
      <c r="I8644"/>
      <c r="J8644"/>
      <c r="K8644"/>
    </row>
    <row r="8645" spans="1:11" ht="15">
      <c r="A8645"/>
      <c r="B8645"/>
      <c r="C8645"/>
      <c r="D8645"/>
      <c r="E8645"/>
      <c r="F8645"/>
      <c r="G8645"/>
      <c r="H8645"/>
      <c r="I8645"/>
      <c r="J8645"/>
      <c r="K8645"/>
    </row>
    <row r="8646" spans="1:11" ht="15">
      <c r="A8646"/>
      <c r="B8646"/>
      <c r="C8646"/>
      <c r="D8646"/>
      <c r="E8646"/>
      <c r="F8646"/>
      <c r="G8646"/>
      <c r="H8646"/>
      <c r="I8646"/>
      <c r="J8646"/>
      <c r="K8646"/>
    </row>
    <row r="8647" spans="1:11" ht="15">
      <c r="A8647"/>
      <c r="B8647"/>
      <c r="C8647"/>
      <c r="D8647"/>
      <c r="E8647"/>
      <c r="F8647"/>
      <c r="G8647"/>
      <c r="H8647"/>
      <c r="I8647"/>
      <c r="J8647"/>
      <c r="K8647"/>
    </row>
    <row r="8648" spans="1:11" ht="15">
      <c r="A8648"/>
      <c r="B8648"/>
      <c r="C8648"/>
      <c r="D8648"/>
      <c r="E8648"/>
      <c r="F8648"/>
      <c r="G8648"/>
      <c r="H8648"/>
      <c r="I8648"/>
      <c r="J8648"/>
      <c r="K8648"/>
    </row>
    <row r="8649" spans="1:11" ht="15">
      <c r="A8649"/>
      <c r="B8649"/>
      <c r="C8649"/>
      <c r="D8649"/>
      <c r="E8649"/>
      <c r="F8649"/>
      <c r="G8649"/>
      <c r="H8649"/>
      <c r="I8649"/>
      <c r="J8649"/>
      <c r="K8649"/>
    </row>
    <row r="8650" spans="1:11" ht="15">
      <c r="A8650"/>
      <c r="B8650"/>
      <c r="C8650"/>
      <c r="D8650"/>
      <c r="E8650"/>
      <c r="F8650"/>
      <c r="G8650"/>
      <c r="H8650"/>
      <c r="I8650"/>
      <c r="J8650"/>
      <c r="K8650"/>
    </row>
    <row r="8651" spans="1:11" ht="15">
      <c r="A8651"/>
      <c r="B8651"/>
      <c r="C8651"/>
      <c r="D8651"/>
      <c r="E8651"/>
      <c r="F8651"/>
      <c r="G8651"/>
      <c r="H8651"/>
      <c r="I8651"/>
      <c r="J8651"/>
      <c r="K8651"/>
    </row>
    <row r="8652" spans="1:11" ht="15">
      <c r="A8652"/>
      <c r="B8652"/>
      <c r="C8652"/>
      <c r="D8652"/>
      <c r="E8652"/>
      <c r="F8652"/>
      <c r="G8652"/>
      <c r="H8652"/>
      <c r="I8652"/>
      <c r="J8652"/>
      <c r="K8652"/>
    </row>
    <row r="8653" spans="1:11" ht="15">
      <c r="A8653"/>
      <c r="B8653"/>
      <c r="C8653"/>
      <c r="D8653"/>
      <c r="E8653"/>
      <c r="F8653"/>
      <c r="G8653"/>
      <c r="H8653"/>
      <c r="I8653"/>
      <c r="J8653"/>
      <c r="K8653"/>
    </row>
    <row r="8654" spans="1:11" ht="15">
      <c r="A8654"/>
      <c r="B8654"/>
      <c r="C8654"/>
      <c r="D8654"/>
      <c r="E8654"/>
      <c r="F8654"/>
      <c r="G8654"/>
      <c r="H8654"/>
      <c r="I8654"/>
      <c r="J8654"/>
      <c r="K8654"/>
    </row>
    <row r="8655" spans="1:11" ht="15">
      <c r="A8655"/>
      <c r="B8655"/>
      <c r="C8655"/>
      <c r="D8655"/>
      <c r="E8655"/>
      <c r="F8655"/>
      <c r="G8655"/>
      <c r="H8655"/>
      <c r="I8655"/>
      <c r="J8655"/>
      <c r="K8655"/>
    </row>
    <row r="8656" spans="1:11" ht="15">
      <c r="A8656"/>
      <c r="B8656"/>
      <c r="C8656"/>
      <c r="D8656"/>
      <c r="E8656"/>
      <c r="F8656"/>
      <c r="G8656"/>
      <c r="H8656"/>
      <c r="I8656"/>
      <c r="J8656"/>
      <c r="K8656"/>
    </row>
    <row r="8657" spans="1:11" ht="15">
      <c r="A8657"/>
      <c r="B8657"/>
      <c r="C8657"/>
      <c r="D8657"/>
      <c r="E8657"/>
      <c r="F8657"/>
      <c r="G8657"/>
      <c r="H8657"/>
      <c r="I8657"/>
      <c r="J8657"/>
      <c r="K8657"/>
    </row>
    <row r="8658" spans="1:11" ht="15">
      <c r="A8658"/>
      <c r="B8658"/>
      <c r="C8658"/>
      <c r="D8658"/>
      <c r="E8658"/>
      <c r="F8658"/>
      <c r="G8658"/>
      <c r="H8658"/>
      <c r="I8658"/>
      <c r="J8658"/>
      <c r="K8658"/>
    </row>
    <row r="8659" spans="1:11" ht="15">
      <c r="A8659"/>
      <c r="B8659"/>
      <c r="C8659"/>
      <c r="D8659"/>
      <c r="E8659"/>
      <c r="F8659"/>
      <c r="G8659"/>
      <c r="H8659"/>
      <c r="I8659"/>
      <c r="J8659"/>
      <c r="K8659"/>
    </row>
    <row r="8660" spans="1:11" ht="15">
      <c r="A8660"/>
      <c r="B8660"/>
      <c r="C8660"/>
      <c r="D8660"/>
      <c r="E8660"/>
      <c r="F8660"/>
      <c r="G8660"/>
      <c r="H8660"/>
      <c r="I8660"/>
      <c r="J8660"/>
      <c r="K8660"/>
    </row>
    <row r="8661" spans="1:11" ht="15">
      <c r="A8661"/>
      <c r="B8661"/>
      <c r="C8661"/>
      <c r="D8661"/>
      <c r="E8661"/>
      <c r="F8661"/>
      <c r="G8661"/>
      <c r="H8661"/>
      <c r="I8661"/>
      <c r="J8661"/>
      <c r="K8661"/>
    </row>
    <row r="8662" spans="1:11" ht="15">
      <c r="A8662"/>
      <c r="B8662"/>
      <c r="C8662"/>
      <c r="D8662"/>
      <c r="E8662"/>
      <c r="F8662"/>
      <c r="G8662"/>
      <c r="H8662"/>
      <c r="I8662"/>
      <c r="J8662"/>
      <c r="K8662"/>
    </row>
    <row r="8663" spans="1:11" ht="15">
      <c r="A8663"/>
      <c r="B8663"/>
      <c r="C8663"/>
      <c r="D8663"/>
      <c r="E8663"/>
      <c r="F8663"/>
      <c r="G8663"/>
      <c r="H8663"/>
      <c r="I8663"/>
      <c r="J8663"/>
      <c r="K8663"/>
    </row>
    <row r="8664" spans="1:11" ht="15">
      <c r="A8664"/>
      <c r="B8664"/>
      <c r="C8664"/>
      <c r="D8664"/>
      <c r="E8664"/>
      <c r="F8664"/>
      <c r="G8664"/>
      <c r="H8664"/>
      <c r="I8664"/>
      <c r="J8664"/>
      <c r="K8664"/>
    </row>
    <row r="8665" spans="1:11" ht="15">
      <c r="A8665"/>
      <c r="B8665"/>
      <c r="C8665"/>
      <c r="D8665"/>
      <c r="E8665"/>
      <c r="F8665"/>
      <c r="G8665"/>
      <c r="H8665"/>
      <c r="I8665"/>
      <c r="J8665"/>
      <c r="K8665"/>
    </row>
    <row r="8666" spans="1:11" ht="15">
      <c r="A8666"/>
      <c r="B8666"/>
      <c r="C8666"/>
      <c r="D8666"/>
      <c r="E8666"/>
      <c r="F8666"/>
      <c r="G8666"/>
      <c r="H8666"/>
      <c r="I8666"/>
      <c r="J8666"/>
      <c r="K8666"/>
    </row>
    <row r="8667" spans="1:11" ht="15">
      <c r="A8667"/>
      <c r="B8667"/>
      <c r="C8667"/>
      <c r="D8667"/>
      <c r="E8667"/>
      <c r="F8667"/>
      <c r="G8667"/>
      <c r="H8667"/>
      <c r="I8667"/>
      <c r="J8667"/>
      <c r="K8667"/>
    </row>
    <row r="8668" spans="1:11" ht="15">
      <c r="A8668"/>
      <c r="B8668"/>
      <c r="C8668"/>
      <c r="D8668"/>
      <c r="E8668"/>
      <c r="F8668"/>
      <c r="G8668"/>
      <c r="H8668"/>
      <c r="I8668"/>
      <c r="J8668"/>
      <c r="K8668"/>
    </row>
    <row r="8669" spans="1:11" ht="15">
      <c r="A8669"/>
      <c r="B8669"/>
      <c r="C8669"/>
      <c r="D8669"/>
      <c r="E8669"/>
      <c r="F8669"/>
      <c r="G8669"/>
      <c r="H8669"/>
      <c r="I8669"/>
      <c r="J8669"/>
      <c r="K8669"/>
    </row>
    <row r="8670" spans="1:11" ht="15">
      <c r="A8670"/>
      <c r="B8670"/>
      <c r="C8670"/>
      <c r="D8670"/>
      <c r="E8670"/>
      <c r="F8670"/>
      <c r="G8670"/>
      <c r="H8670"/>
      <c r="I8670"/>
      <c r="J8670"/>
      <c r="K8670"/>
    </row>
    <row r="8671" spans="1:11" ht="15">
      <c r="A8671"/>
      <c r="B8671"/>
      <c r="C8671"/>
      <c r="D8671"/>
      <c r="E8671"/>
      <c r="F8671"/>
      <c r="G8671"/>
      <c r="H8671"/>
      <c r="I8671"/>
      <c r="J8671"/>
      <c r="K8671"/>
    </row>
    <row r="8672" spans="1:11" ht="15">
      <c r="A8672"/>
      <c r="B8672"/>
      <c r="C8672"/>
      <c r="D8672"/>
      <c r="E8672"/>
      <c r="F8672"/>
      <c r="G8672"/>
      <c r="H8672"/>
      <c r="I8672"/>
      <c r="J8672"/>
      <c r="K8672"/>
    </row>
    <row r="8673" spans="1:11" ht="15">
      <c r="A8673"/>
      <c r="B8673"/>
      <c r="C8673"/>
      <c r="D8673"/>
      <c r="E8673"/>
      <c r="F8673"/>
      <c r="G8673"/>
      <c r="H8673"/>
      <c r="I8673"/>
      <c r="J8673"/>
      <c r="K8673"/>
    </row>
    <row r="8674" spans="1:11" ht="15">
      <c r="A8674"/>
      <c r="B8674"/>
      <c r="C8674"/>
      <c r="D8674"/>
      <c r="E8674"/>
      <c r="F8674"/>
      <c r="G8674"/>
      <c r="H8674"/>
      <c r="I8674"/>
      <c r="J8674"/>
      <c r="K8674"/>
    </row>
    <row r="8675" spans="1:11" ht="15">
      <c r="A8675"/>
      <c r="B8675"/>
      <c r="C8675"/>
      <c r="D8675"/>
      <c r="E8675"/>
      <c r="F8675"/>
      <c r="G8675"/>
      <c r="H8675"/>
      <c r="I8675"/>
      <c r="J8675"/>
      <c r="K8675"/>
    </row>
    <row r="8676" spans="1:11" ht="15">
      <c r="A8676"/>
      <c r="B8676"/>
      <c r="C8676"/>
      <c r="D8676"/>
      <c r="E8676"/>
      <c r="F8676"/>
      <c r="G8676"/>
      <c r="H8676"/>
      <c r="I8676"/>
      <c r="J8676"/>
      <c r="K8676"/>
    </row>
    <row r="8677" spans="1:11" ht="15">
      <c r="A8677"/>
      <c r="B8677"/>
      <c r="C8677"/>
      <c r="D8677"/>
      <c r="E8677"/>
      <c r="F8677"/>
      <c r="G8677"/>
      <c r="H8677"/>
      <c r="I8677"/>
      <c r="J8677"/>
      <c r="K8677"/>
    </row>
    <row r="8678" spans="1:11" ht="15">
      <c r="A8678"/>
      <c r="B8678"/>
      <c r="C8678"/>
      <c r="D8678"/>
      <c r="E8678"/>
      <c r="F8678"/>
      <c r="G8678"/>
      <c r="H8678"/>
      <c r="I8678"/>
      <c r="J8678"/>
      <c r="K8678"/>
    </row>
    <row r="8679" spans="1:11" ht="15">
      <c r="A8679"/>
      <c r="B8679"/>
      <c r="C8679"/>
      <c r="D8679"/>
      <c r="E8679"/>
      <c r="F8679"/>
      <c r="G8679"/>
      <c r="H8679"/>
      <c r="I8679"/>
      <c r="J8679"/>
      <c r="K8679"/>
    </row>
    <row r="8680" spans="1:11" ht="15">
      <c r="A8680"/>
      <c r="B8680"/>
      <c r="C8680"/>
      <c r="D8680"/>
      <c r="E8680"/>
      <c r="F8680"/>
      <c r="G8680"/>
      <c r="H8680"/>
      <c r="I8680"/>
      <c r="J8680"/>
      <c r="K8680"/>
    </row>
    <row r="8681" spans="1:11" ht="15">
      <c r="A8681"/>
      <c r="B8681"/>
      <c r="C8681"/>
      <c r="D8681"/>
      <c r="E8681"/>
      <c r="F8681"/>
      <c r="G8681"/>
      <c r="H8681"/>
      <c r="I8681"/>
      <c r="J8681"/>
      <c r="K8681"/>
    </row>
    <row r="8682" spans="1:11" ht="15">
      <c r="A8682"/>
      <c r="B8682"/>
      <c r="C8682"/>
      <c r="D8682"/>
      <c r="E8682"/>
      <c r="F8682"/>
      <c r="G8682"/>
      <c r="H8682"/>
      <c r="I8682"/>
      <c r="J8682"/>
      <c r="K8682"/>
    </row>
    <row r="8683" spans="1:11" ht="15">
      <c r="A8683"/>
      <c r="B8683"/>
      <c r="C8683"/>
      <c r="D8683"/>
      <c r="E8683"/>
      <c r="F8683"/>
      <c r="G8683"/>
      <c r="H8683"/>
      <c r="I8683"/>
      <c r="J8683"/>
      <c r="K8683"/>
    </row>
    <row r="8684" spans="1:11" ht="15">
      <c r="A8684"/>
      <c r="B8684"/>
      <c r="C8684"/>
      <c r="D8684"/>
      <c r="E8684"/>
      <c r="F8684"/>
      <c r="G8684"/>
      <c r="H8684"/>
      <c r="I8684"/>
      <c r="J8684"/>
      <c r="K8684"/>
    </row>
    <row r="8685" spans="1:11" ht="15">
      <c r="A8685"/>
      <c r="B8685"/>
      <c r="C8685"/>
      <c r="D8685"/>
      <c r="E8685"/>
      <c r="F8685"/>
      <c r="G8685"/>
      <c r="H8685"/>
      <c r="I8685"/>
      <c r="J8685"/>
      <c r="K8685"/>
    </row>
    <row r="8686" spans="1:11" ht="15">
      <c r="A8686"/>
      <c r="B8686"/>
      <c r="C8686"/>
      <c r="D8686"/>
      <c r="E8686"/>
      <c r="F8686"/>
      <c r="G8686"/>
      <c r="H8686"/>
      <c r="I8686"/>
      <c r="J8686"/>
      <c r="K8686"/>
    </row>
    <row r="8687" spans="1:11" ht="15">
      <c r="A8687"/>
      <c r="B8687"/>
      <c r="C8687"/>
      <c r="D8687"/>
      <c r="E8687"/>
      <c r="F8687"/>
      <c r="G8687"/>
      <c r="H8687"/>
      <c r="I8687"/>
      <c r="J8687"/>
      <c r="K8687"/>
    </row>
    <row r="8688" spans="1:11" ht="15">
      <c r="A8688"/>
      <c r="B8688"/>
      <c r="C8688"/>
      <c r="D8688"/>
      <c r="E8688"/>
      <c r="F8688"/>
      <c r="G8688"/>
      <c r="H8688"/>
      <c r="I8688"/>
      <c r="J8688"/>
      <c r="K8688"/>
    </row>
    <row r="8689" spans="1:11" ht="15">
      <c r="A8689"/>
      <c r="B8689"/>
      <c r="C8689"/>
      <c r="D8689"/>
      <c r="E8689"/>
      <c r="F8689"/>
      <c r="G8689"/>
      <c r="H8689"/>
      <c r="I8689"/>
      <c r="J8689"/>
      <c r="K8689"/>
    </row>
    <row r="8690" spans="1:11" ht="15">
      <c r="A8690"/>
      <c r="B8690"/>
      <c r="C8690"/>
      <c r="D8690"/>
      <c r="E8690"/>
      <c r="F8690"/>
      <c r="G8690"/>
      <c r="H8690"/>
      <c r="I8690"/>
      <c r="J8690"/>
      <c r="K8690"/>
    </row>
    <row r="8691" spans="1:11" ht="15">
      <c r="A8691"/>
      <c r="B8691"/>
      <c r="C8691"/>
      <c r="D8691"/>
      <c r="E8691"/>
      <c r="F8691"/>
      <c r="G8691"/>
      <c r="H8691"/>
      <c r="I8691"/>
      <c r="J8691"/>
      <c r="K8691"/>
    </row>
    <row r="8692" spans="1:11" ht="15">
      <c r="A8692"/>
      <c r="B8692"/>
      <c r="C8692"/>
      <c r="D8692"/>
      <c r="E8692"/>
      <c r="F8692"/>
      <c r="G8692"/>
      <c r="H8692"/>
      <c r="I8692"/>
      <c r="J8692"/>
      <c r="K8692"/>
    </row>
    <row r="8693" spans="1:11" ht="15">
      <c r="A8693"/>
      <c r="B8693"/>
      <c r="C8693"/>
      <c r="D8693"/>
      <c r="E8693"/>
      <c r="F8693"/>
      <c r="G8693"/>
      <c r="H8693"/>
      <c r="I8693"/>
      <c r="J8693"/>
      <c r="K8693"/>
    </row>
    <row r="8694" spans="1:11" ht="15">
      <c r="A8694"/>
      <c r="B8694"/>
      <c r="C8694"/>
      <c r="D8694"/>
      <c r="E8694"/>
      <c r="F8694"/>
      <c r="G8694"/>
      <c r="H8694"/>
      <c r="I8694"/>
      <c r="J8694"/>
      <c r="K8694"/>
    </row>
    <row r="8695" spans="1:11" ht="15">
      <c r="A8695"/>
      <c r="B8695"/>
      <c r="C8695"/>
      <c r="D8695"/>
      <c r="E8695"/>
      <c r="F8695"/>
      <c r="G8695"/>
      <c r="H8695"/>
      <c r="I8695"/>
      <c r="J8695"/>
      <c r="K8695"/>
    </row>
    <row r="8696" spans="1:11" ht="15">
      <c r="A8696"/>
      <c r="B8696"/>
      <c r="C8696"/>
      <c r="D8696"/>
      <c r="E8696"/>
      <c r="F8696"/>
      <c r="G8696"/>
      <c r="H8696"/>
      <c r="I8696"/>
      <c r="J8696"/>
      <c r="K8696"/>
    </row>
    <row r="8697" spans="1:11" ht="15">
      <c r="A8697"/>
      <c r="B8697"/>
      <c r="C8697"/>
      <c r="D8697"/>
      <c r="E8697"/>
      <c r="F8697"/>
      <c r="G8697"/>
      <c r="H8697"/>
      <c r="I8697"/>
      <c r="J8697"/>
      <c r="K8697"/>
    </row>
    <row r="8698" spans="1:11" ht="15">
      <c r="A8698"/>
      <c r="B8698"/>
      <c r="C8698"/>
      <c r="D8698"/>
      <c r="E8698"/>
      <c r="F8698"/>
      <c r="G8698"/>
      <c r="H8698"/>
      <c r="I8698"/>
      <c r="J8698"/>
      <c r="K8698"/>
    </row>
    <row r="8699" spans="1:11" ht="15">
      <c r="A8699"/>
      <c r="B8699"/>
      <c r="C8699"/>
      <c r="D8699"/>
      <c r="E8699"/>
      <c r="F8699"/>
      <c r="G8699"/>
      <c r="H8699"/>
      <c r="I8699"/>
      <c r="J8699"/>
      <c r="K8699"/>
    </row>
    <row r="8700" spans="1:11" ht="15">
      <c r="A8700"/>
      <c r="B8700"/>
      <c r="C8700"/>
      <c r="D8700"/>
      <c r="E8700"/>
      <c r="F8700"/>
      <c r="G8700"/>
      <c r="H8700"/>
      <c r="I8700"/>
      <c r="J8700"/>
      <c r="K8700"/>
    </row>
    <row r="8701" spans="1:11" ht="15">
      <c r="A8701"/>
      <c r="B8701"/>
      <c r="C8701"/>
      <c r="D8701"/>
      <c r="E8701"/>
      <c r="F8701"/>
      <c r="G8701"/>
      <c r="H8701"/>
      <c r="I8701"/>
      <c r="J8701"/>
      <c r="K8701"/>
    </row>
    <row r="8702" spans="1:11" ht="15">
      <c r="A8702"/>
      <c r="B8702"/>
      <c r="C8702"/>
      <c r="D8702"/>
      <c r="E8702"/>
      <c r="F8702"/>
      <c r="G8702"/>
      <c r="H8702"/>
      <c r="I8702"/>
      <c r="J8702"/>
      <c r="K8702"/>
    </row>
    <row r="8703" spans="1:11" ht="15">
      <c r="A8703"/>
      <c r="B8703"/>
      <c r="C8703"/>
      <c r="D8703"/>
      <c r="E8703"/>
      <c r="F8703"/>
      <c r="G8703"/>
      <c r="H8703"/>
      <c r="I8703"/>
      <c r="J8703"/>
      <c r="K8703"/>
    </row>
    <row r="8704" spans="1:11" ht="15">
      <c r="A8704"/>
      <c r="B8704"/>
      <c r="C8704"/>
      <c r="D8704"/>
      <c r="E8704"/>
      <c r="F8704"/>
      <c r="G8704"/>
      <c r="H8704"/>
      <c r="I8704"/>
      <c r="J8704"/>
      <c r="K8704"/>
    </row>
    <row r="8705" spans="1:11" ht="15">
      <c r="A8705"/>
      <c r="B8705"/>
      <c r="C8705"/>
      <c r="D8705"/>
      <c r="E8705"/>
      <c r="F8705"/>
      <c r="G8705"/>
      <c r="H8705"/>
      <c r="I8705"/>
      <c r="J8705"/>
      <c r="K8705"/>
    </row>
    <row r="8706" spans="1:11" ht="15">
      <c r="A8706"/>
      <c r="B8706"/>
      <c r="C8706"/>
      <c r="D8706"/>
      <c r="E8706"/>
      <c r="F8706"/>
      <c r="G8706"/>
      <c r="H8706"/>
      <c r="I8706"/>
      <c r="J8706"/>
      <c r="K8706"/>
    </row>
    <row r="8707" spans="1:11" ht="15">
      <c r="A8707"/>
      <c r="B8707"/>
      <c r="C8707"/>
      <c r="D8707"/>
      <c r="E8707"/>
      <c r="F8707"/>
      <c r="G8707"/>
      <c r="H8707"/>
      <c r="I8707"/>
      <c r="J8707"/>
      <c r="K8707"/>
    </row>
    <row r="8708" spans="1:11" ht="15">
      <c r="A8708"/>
      <c r="B8708"/>
      <c r="C8708"/>
      <c r="D8708"/>
      <c r="E8708"/>
      <c r="F8708"/>
      <c r="G8708"/>
      <c r="H8708"/>
      <c r="I8708"/>
      <c r="J8708"/>
      <c r="K8708"/>
    </row>
    <row r="8709" spans="1:11" ht="15">
      <c r="A8709"/>
      <c r="B8709"/>
      <c r="C8709"/>
      <c r="D8709"/>
      <c r="E8709"/>
      <c r="F8709"/>
      <c r="G8709"/>
      <c r="H8709"/>
      <c r="I8709"/>
      <c r="J8709"/>
      <c r="K8709"/>
    </row>
    <row r="8710" spans="1:11" ht="15">
      <c r="A8710"/>
      <c r="B8710"/>
      <c r="C8710"/>
      <c r="D8710"/>
      <c r="E8710"/>
      <c r="F8710"/>
      <c r="G8710"/>
      <c r="H8710"/>
      <c r="I8710"/>
      <c r="J8710"/>
      <c r="K8710"/>
    </row>
    <row r="8711" spans="1:11" ht="15">
      <c r="A8711"/>
      <c r="B8711"/>
      <c r="C8711"/>
      <c r="D8711"/>
      <c r="E8711"/>
      <c r="F8711"/>
      <c r="G8711"/>
      <c r="H8711"/>
      <c r="I8711"/>
      <c r="J8711"/>
      <c r="K8711"/>
    </row>
    <row r="8712" spans="1:11" ht="15">
      <c r="A8712"/>
      <c r="B8712"/>
      <c r="C8712"/>
      <c r="D8712"/>
      <c r="E8712"/>
      <c r="F8712"/>
      <c r="G8712"/>
      <c r="H8712"/>
      <c r="I8712"/>
      <c r="J8712"/>
      <c r="K8712"/>
    </row>
    <row r="8713" spans="1:11" ht="15">
      <c r="A8713"/>
      <c r="B8713"/>
      <c r="C8713"/>
      <c r="D8713"/>
      <c r="E8713"/>
      <c r="F8713"/>
      <c r="G8713"/>
      <c r="H8713"/>
      <c r="I8713"/>
      <c r="J8713"/>
      <c r="K8713"/>
    </row>
    <row r="8714" spans="1:11" ht="15">
      <c r="A8714"/>
      <c r="B8714"/>
      <c r="C8714"/>
      <c r="D8714"/>
      <c r="E8714"/>
      <c r="F8714"/>
      <c r="G8714"/>
      <c r="H8714"/>
      <c r="I8714"/>
      <c r="J8714"/>
      <c r="K8714"/>
    </row>
    <row r="8715" spans="1:11" ht="15">
      <c r="A8715"/>
      <c r="B8715"/>
      <c r="C8715"/>
      <c r="D8715"/>
      <c r="E8715"/>
      <c r="F8715"/>
      <c r="G8715"/>
      <c r="H8715"/>
      <c r="I8715"/>
      <c r="J8715"/>
      <c r="K8715"/>
    </row>
    <row r="8716" spans="1:11" ht="15">
      <c r="A8716"/>
      <c r="B8716"/>
      <c r="C8716"/>
      <c r="D8716"/>
      <c r="E8716"/>
      <c r="F8716"/>
      <c r="G8716"/>
      <c r="H8716"/>
      <c r="I8716"/>
      <c r="J8716"/>
      <c r="K8716"/>
    </row>
    <row r="8717" spans="1:11" ht="15">
      <c r="A8717"/>
      <c r="B8717"/>
      <c r="C8717"/>
      <c r="D8717"/>
      <c r="E8717"/>
      <c r="F8717"/>
      <c r="G8717"/>
      <c r="H8717"/>
      <c r="I8717"/>
      <c r="J8717"/>
      <c r="K8717"/>
    </row>
    <row r="8718" spans="1:11" ht="15">
      <c r="A8718"/>
      <c r="B8718"/>
      <c r="C8718"/>
      <c r="D8718"/>
      <c r="E8718"/>
      <c r="F8718"/>
      <c r="G8718"/>
      <c r="H8718"/>
      <c r="I8718"/>
      <c r="J8718"/>
      <c r="K8718"/>
    </row>
    <row r="8719" spans="1:11" ht="15">
      <c r="A8719"/>
      <c r="B8719"/>
      <c r="C8719"/>
      <c r="D8719"/>
      <c r="E8719"/>
      <c r="F8719"/>
      <c r="G8719"/>
      <c r="H8719"/>
      <c r="I8719"/>
      <c r="J8719"/>
      <c r="K8719"/>
    </row>
    <row r="8720" spans="1:11" ht="15">
      <c r="A8720"/>
      <c r="B8720"/>
      <c r="C8720"/>
      <c r="D8720"/>
      <c r="E8720"/>
      <c r="F8720"/>
      <c r="G8720"/>
      <c r="H8720"/>
      <c r="I8720"/>
      <c r="J8720"/>
      <c r="K8720"/>
    </row>
    <row r="8721" spans="1:11" ht="15">
      <c r="A8721"/>
      <c r="B8721"/>
      <c r="C8721"/>
      <c r="D8721"/>
      <c r="E8721"/>
      <c r="F8721"/>
      <c r="G8721"/>
      <c r="H8721"/>
      <c r="I8721"/>
      <c r="J8721"/>
      <c r="K8721"/>
    </row>
    <row r="8722" spans="1:11" ht="15">
      <c r="A8722"/>
      <c r="B8722"/>
      <c r="C8722"/>
      <c r="D8722"/>
      <c r="E8722"/>
      <c r="F8722"/>
      <c r="G8722"/>
      <c r="H8722"/>
      <c r="I8722"/>
      <c r="J8722"/>
      <c r="K8722"/>
    </row>
    <row r="8723" spans="1:11" ht="15">
      <c r="A8723"/>
      <c r="B8723"/>
      <c r="C8723"/>
      <c r="D8723"/>
      <c r="E8723"/>
      <c r="F8723"/>
      <c r="G8723"/>
      <c r="H8723"/>
      <c r="I8723"/>
      <c r="J8723"/>
      <c r="K8723"/>
    </row>
    <row r="8724" spans="1:11" ht="15">
      <c r="A8724"/>
      <c r="B8724"/>
      <c r="C8724"/>
      <c r="D8724"/>
      <c r="E8724"/>
      <c r="F8724"/>
      <c r="G8724"/>
      <c r="H8724"/>
      <c r="I8724"/>
      <c r="J8724"/>
      <c r="K8724"/>
    </row>
    <row r="8725" spans="1:11" ht="15">
      <c r="A8725"/>
      <c r="B8725"/>
      <c r="C8725"/>
      <c r="D8725"/>
      <c r="E8725"/>
      <c r="F8725"/>
      <c r="G8725"/>
      <c r="H8725"/>
      <c r="I8725"/>
      <c r="J8725"/>
      <c r="K8725"/>
    </row>
    <row r="8726" spans="1:11" ht="15">
      <c r="A8726"/>
      <c r="B8726"/>
      <c r="C8726"/>
      <c r="D8726"/>
      <c r="E8726"/>
      <c r="F8726"/>
      <c r="G8726"/>
      <c r="H8726"/>
      <c r="I8726"/>
      <c r="J8726"/>
      <c r="K8726"/>
    </row>
    <row r="8727" spans="1:11" ht="15">
      <c r="A8727"/>
      <c r="B8727"/>
      <c r="C8727"/>
      <c r="D8727"/>
      <c r="E8727"/>
      <c r="F8727"/>
      <c r="G8727"/>
      <c r="H8727"/>
      <c r="I8727"/>
      <c r="J8727"/>
      <c r="K8727"/>
    </row>
    <row r="8728" spans="1:11" ht="15">
      <c r="A8728"/>
      <c r="B8728"/>
      <c r="C8728"/>
      <c r="D8728"/>
      <c r="E8728"/>
      <c r="F8728"/>
      <c r="G8728"/>
      <c r="H8728"/>
      <c r="I8728"/>
      <c r="J8728"/>
      <c r="K8728"/>
    </row>
    <row r="8729" spans="1:11" ht="15">
      <c r="A8729"/>
      <c r="B8729"/>
      <c r="C8729"/>
      <c r="D8729"/>
      <c r="E8729"/>
      <c r="F8729"/>
      <c r="G8729"/>
      <c r="H8729"/>
      <c r="I8729"/>
      <c r="J8729"/>
      <c r="K8729"/>
    </row>
    <row r="8730" spans="1:11" ht="15">
      <c r="A8730"/>
      <c r="B8730"/>
      <c r="C8730"/>
      <c r="D8730"/>
      <c r="E8730"/>
      <c r="F8730"/>
      <c r="G8730"/>
      <c r="H8730"/>
      <c r="I8730"/>
      <c r="J8730"/>
      <c r="K8730"/>
    </row>
    <row r="8731" spans="1:11" ht="15">
      <c r="A8731"/>
      <c r="B8731"/>
      <c r="C8731"/>
      <c r="D8731"/>
      <c r="E8731"/>
      <c r="F8731"/>
      <c r="G8731"/>
      <c r="H8731"/>
      <c r="I8731"/>
      <c r="J8731"/>
      <c r="K8731"/>
    </row>
    <row r="8732" spans="1:11" ht="15">
      <c r="A8732"/>
      <c r="B8732"/>
      <c r="C8732"/>
      <c r="D8732"/>
      <c r="E8732"/>
      <c r="F8732"/>
      <c r="G8732"/>
      <c r="H8732"/>
      <c r="I8732"/>
      <c r="J8732"/>
      <c r="K8732"/>
    </row>
    <row r="8733" spans="1:11" ht="15">
      <c r="A8733"/>
      <c r="B8733"/>
      <c r="C8733"/>
      <c r="D8733"/>
      <c r="E8733"/>
      <c r="F8733"/>
      <c r="G8733"/>
      <c r="H8733"/>
      <c r="I8733"/>
      <c r="J8733"/>
      <c r="K8733"/>
    </row>
    <row r="8734" spans="1:11" ht="15">
      <c r="A8734"/>
      <c r="B8734"/>
      <c r="C8734"/>
      <c r="D8734"/>
      <c r="E8734"/>
      <c r="F8734"/>
      <c r="G8734"/>
      <c r="H8734"/>
      <c r="I8734"/>
      <c r="J8734"/>
      <c r="K8734"/>
    </row>
    <row r="8735" spans="1:11" ht="15">
      <c r="A8735"/>
      <c r="B8735"/>
      <c r="C8735"/>
      <c r="D8735"/>
      <c r="E8735"/>
      <c r="F8735"/>
      <c r="G8735"/>
      <c r="H8735"/>
      <c r="I8735"/>
      <c r="J8735"/>
      <c r="K8735"/>
    </row>
    <row r="8736" spans="1:11" ht="15">
      <c r="A8736"/>
      <c r="B8736"/>
      <c r="C8736"/>
      <c r="D8736"/>
      <c r="E8736"/>
      <c r="F8736"/>
      <c r="G8736"/>
      <c r="H8736"/>
      <c r="I8736"/>
      <c r="J8736"/>
      <c r="K8736"/>
    </row>
    <row r="8737" spans="1:11" ht="15">
      <c r="A8737"/>
      <c r="B8737"/>
      <c r="C8737"/>
      <c r="D8737"/>
      <c r="E8737"/>
      <c r="F8737"/>
      <c r="G8737"/>
      <c r="H8737"/>
      <c r="I8737"/>
      <c r="J8737"/>
      <c r="K8737"/>
    </row>
    <row r="8738" spans="1:11" ht="15">
      <c r="A8738"/>
      <c r="B8738"/>
      <c r="C8738"/>
      <c r="D8738"/>
      <c r="E8738"/>
      <c r="F8738"/>
      <c r="G8738"/>
      <c r="H8738"/>
      <c r="I8738"/>
      <c r="J8738"/>
      <c r="K8738"/>
    </row>
    <row r="8739" spans="1:11" ht="15">
      <c r="A8739"/>
      <c r="B8739"/>
      <c r="C8739"/>
      <c r="D8739"/>
      <c r="E8739"/>
      <c r="F8739"/>
      <c r="G8739"/>
      <c r="H8739"/>
      <c r="I8739"/>
      <c r="J8739"/>
      <c r="K8739"/>
    </row>
    <row r="8740" spans="1:11" ht="15">
      <c r="A8740"/>
      <c r="B8740"/>
      <c r="C8740"/>
      <c r="D8740"/>
      <c r="E8740"/>
      <c r="F8740"/>
      <c r="G8740"/>
      <c r="H8740"/>
      <c r="I8740"/>
      <c r="J8740"/>
      <c r="K8740"/>
    </row>
    <row r="8741" spans="1:11" ht="15">
      <c r="A8741"/>
      <c r="B8741"/>
      <c r="C8741"/>
      <c r="D8741"/>
      <c r="E8741"/>
      <c r="F8741"/>
      <c r="G8741"/>
      <c r="H8741"/>
      <c r="I8741"/>
      <c r="J8741"/>
      <c r="K8741"/>
    </row>
    <row r="8742" spans="1:11" ht="15">
      <c r="A8742"/>
      <c r="B8742"/>
      <c r="C8742"/>
      <c r="D8742"/>
      <c r="E8742"/>
      <c r="F8742"/>
      <c r="G8742"/>
      <c r="H8742"/>
      <c r="I8742"/>
      <c r="J8742"/>
      <c r="K8742"/>
    </row>
    <row r="8743" spans="1:11" ht="15">
      <c r="A8743"/>
      <c r="B8743"/>
      <c r="C8743"/>
      <c r="D8743"/>
      <c r="E8743"/>
      <c r="F8743"/>
      <c r="G8743"/>
      <c r="H8743"/>
      <c r="I8743"/>
      <c r="J8743"/>
      <c r="K8743"/>
    </row>
    <row r="8744" spans="1:11" ht="15">
      <c r="A8744"/>
      <c r="B8744"/>
      <c r="C8744"/>
      <c r="D8744"/>
      <c r="E8744"/>
      <c r="F8744"/>
      <c r="G8744"/>
      <c r="H8744"/>
      <c r="I8744"/>
      <c r="J8744"/>
      <c r="K8744"/>
    </row>
    <row r="8745" spans="1:11" ht="15">
      <c r="A8745"/>
      <c r="B8745"/>
      <c r="C8745"/>
      <c r="D8745"/>
      <c r="E8745"/>
      <c r="F8745"/>
      <c r="G8745"/>
      <c r="H8745"/>
      <c r="I8745"/>
      <c r="J8745"/>
      <c r="K8745"/>
    </row>
    <row r="8746" spans="1:11" ht="15">
      <c r="A8746"/>
      <c r="B8746"/>
      <c r="C8746"/>
      <c r="D8746"/>
      <c r="E8746"/>
      <c r="F8746"/>
      <c r="G8746"/>
      <c r="H8746"/>
      <c r="I8746"/>
      <c r="J8746"/>
      <c r="K8746"/>
    </row>
    <row r="8747" spans="1:11" ht="15">
      <c r="A8747"/>
      <c r="B8747"/>
      <c r="C8747"/>
      <c r="D8747"/>
      <c r="E8747"/>
      <c r="F8747"/>
      <c r="G8747"/>
      <c r="H8747"/>
      <c r="I8747"/>
      <c r="J8747"/>
      <c r="K8747"/>
    </row>
    <row r="8748" spans="1:11" ht="15">
      <c r="A8748"/>
      <c r="B8748"/>
      <c r="C8748"/>
      <c r="D8748"/>
      <c r="E8748"/>
      <c r="F8748"/>
      <c r="G8748"/>
      <c r="H8748"/>
      <c r="I8748"/>
      <c r="J8748"/>
      <c r="K8748"/>
    </row>
    <row r="8749" spans="1:11" ht="15">
      <c r="A8749"/>
      <c r="B8749"/>
      <c r="C8749"/>
      <c r="D8749"/>
      <c r="E8749"/>
      <c r="F8749"/>
      <c r="G8749"/>
      <c r="H8749"/>
      <c r="I8749"/>
      <c r="J8749"/>
      <c r="K8749"/>
    </row>
    <row r="8750" spans="1:11" ht="15">
      <c r="A8750"/>
      <c r="B8750"/>
      <c r="C8750"/>
      <c r="D8750"/>
      <c r="E8750"/>
      <c r="F8750"/>
      <c r="G8750"/>
      <c r="H8750"/>
      <c r="I8750"/>
      <c r="J8750"/>
      <c r="K8750"/>
    </row>
    <row r="8751" spans="1:11" ht="15">
      <c r="A8751"/>
      <c r="B8751"/>
      <c r="C8751"/>
      <c r="D8751"/>
      <c r="E8751"/>
      <c r="F8751"/>
      <c r="G8751"/>
      <c r="H8751"/>
      <c r="I8751"/>
      <c r="J8751"/>
      <c r="K8751"/>
    </row>
    <row r="8752" spans="1:11" ht="15">
      <c r="A8752"/>
      <c r="B8752"/>
      <c r="C8752"/>
      <c r="D8752"/>
      <c r="E8752"/>
      <c r="F8752"/>
      <c r="G8752"/>
      <c r="H8752"/>
      <c r="I8752"/>
      <c r="J8752"/>
      <c r="K8752"/>
    </row>
    <row r="8753" spans="1:11" ht="15">
      <c r="A8753"/>
      <c r="B8753"/>
      <c r="C8753"/>
      <c r="D8753"/>
      <c r="E8753"/>
      <c r="F8753"/>
      <c r="G8753"/>
      <c r="H8753"/>
      <c r="I8753"/>
      <c r="J8753"/>
      <c r="K8753"/>
    </row>
    <row r="8754" spans="1:11" ht="15">
      <c r="A8754"/>
      <c r="B8754"/>
      <c r="C8754"/>
      <c r="D8754"/>
      <c r="E8754"/>
      <c r="F8754"/>
      <c r="G8754"/>
      <c r="H8754"/>
      <c r="I8754"/>
      <c r="J8754"/>
      <c r="K8754"/>
    </row>
    <row r="8755" spans="1:11" ht="15">
      <c r="A8755"/>
      <c r="B8755"/>
      <c r="C8755"/>
      <c r="D8755"/>
      <c r="E8755"/>
      <c r="F8755"/>
      <c r="G8755"/>
      <c r="H8755"/>
      <c r="I8755"/>
      <c r="J8755"/>
      <c r="K8755"/>
    </row>
    <row r="8756" spans="1:11" ht="15">
      <c r="A8756"/>
      <c r="B8756"/>
      <c r="C8756"/>
      <c r="D8756"/>
      <c r="E8756"/>
      <c r="F8756"/>
      <c r="G8756"/>
      <c r="H8756"/>
      <c r="I8756"/>
      <c r="J8756"/>
      <c r="K8756"/>
    </row>
    <row r="8757" spans="1:11" ht="15">
      <c r="A8757"/>
      <c r="B8757"/>
      <c r="C8757"/>
      <c r="D8757"/>
      <c r="E8757"/>
      <c r="F8757"/>
      <c r="G8757"/>
      <c r="H8757"/>
      <c r="I8757"/>
      <c r="J8757"/>
      <c r="K8757"/>
    </row>
    <row r="8758" spans="1:11" ht="15">
      <c r="A8758"/>
      <c r="B8758"/>
      <c r="C8758"/>
      <c r="D8758"/>
      <c r="E8758"/>
      <c r="F8758"/>
      <c r="G8758"/>
      <c r="H8758"/>
      <c r="I8758"/>
      <c r="J8758"/>
      <c r="K8758"/>
    </row>
    <row r="8759" spans="1:11" ht="15">
      <c r="A8759"/>
      <c r="B8759"/>
      <c r="C8759"/>
      <c r="D8759"/>
      <c r="E8759"/>
      <c r="F8759"/>
      <c r="G8759"/>
      <c r="H8759"/>
      <c r="I8759"/>
      <c r="J8759"/>
      <c r="K8759"/>
    </row>
    <row r="8760" spans="1:11" ht="15">
      <c r="A8760"/>
      <c r="B8760"/>
      <c r="C8760"/>
      <c r="D8760"/>
      <c r="E8760"/>
      <c r="F8760"/>
      <c r="G8760"/>
      <c r="H8760"/>
      <c r="I8760"/>
      <c r="J8760"/>
      <c r="K8760"/>
    </row>
    <row r="8761" spans="1:11" ht="15">
      <c r="A8761"/>
      <c r="B8761"/>
      <c r="C8761"/>
      <c r="D8761"/>
      <c r="E8761"/>
      <c r="F8761"/>
      <c r="G8761"/>
      <c r="H8761"/>
      <c r="I8761"/>
      <c r="J8761"/>
      <c r="K8761"/>
    </row>
    <row r="8762" spans="1:11" ht="15">
      <c r="A8762"/>
      <c r="B8762"/>
      <c r="C8762"/>
      <c r="D8762"/>
      <c r="E8762"/>
      <c r="F8762"/>
      <c r="G8762"/>
      <c r="H8762"/>
      <c r="I8762"/>
      <c r="J8762"/>
      <c r="K8762"/>
    </row>
    <row r="8763" spans="1:11" ht="15">
      <c r="A8763"/>
      <c r="B8763"/>
      <c r="C8763"/>
      <c r="D8763"/>
      <c r="E8763"/>
      <c r="F8763"/>
      <c r="G8763"/>
      <c r="H8763"/>
      <c r="I8763"/>
      <c r="J8763"/>
      <c r="K8763"/>
    </row>
    <row r="8764" spans="1:11" ht="15">
      <c r="A8764"/>
      <c r="B8764"/>
      <c r="C8764"/>
      <c r="D8764"/>
      <c r="E8764"/>
      <c r="F8764"/>
      <c r="G8764"/>
      <c r="H8764"/>
      <c r="I8764"/>
      <c r="J8764"/>
      <c r="K8764"/>
    </row>
    <row r="8765" spans="1:11" ht="15">
      <c r="A8765"/>
      <c r="B8765"/>
      <c r="C8765"/>
      <c r="D8765"/>
      <c r="E8765"/>
      <c r="F8765"/>
      <c r="G8765"/>
      <c r="H8765"/>
      <c r="I8765"/>
      <c r="J8765"/>
      <c r="K8765"/>
    </row>
    <row r="8766" spans="1:11" ht="15">
      <c r="A8766"/>
      <c r="B8766"/>
      <c r="C8766"/>
      <c r="D8766"/>
      <c r="E8766"/>
      <c r="F8766"/>
      <c r="G8766"/>
      <c r="H8766"/>
      <c r="I8766"/>
      <c r="J8766"/>
      <c r="K8766"/>
    </row>
    <row r="8767" spans="1:11" ht="15">
      <c r="A8767"/>
      <c r="B8767"/>
      <c r="C8767"/>
      <c r="D8767"/>
      <c r="E8767"/>
      <c r="F8767"/>
      <c r="G8767"/>
      <c r="H8767"/>
      <c r="I8767"/>
      <c r="J8767"/>
      <c r="K8767"/>
    </row>
    <row r="8768" spans="1:11" ht="15">
      <c r="A8768"/>
      <c r="B8768"/>
      <c r="C8768"/>
      <c r="D8768"/>
      <c r="E8768"/>
      <c r="F8768"/>
      <c r="G8768"/>
      <c r="H8768"/>
      <c r="I8768"/>
      <c r="J8768"/>
      <c r="K8768"/>
    </row>
    <row r="8769" spans="1:11" ht="15">
      <c r="A8769"/>
      <c r="B8769"/>
      <c r="C8769"/>
      <c r="D8769"/>
      <c r="E8769"/>
      <c r="F8769"/>
      <c r="G8769"/>
      <c r="H8769"/>
      <c r="I8769"/>
      <c r="J8769"/>
      <c r="K8769"/>
    </row>
    <row r="8770" spans="1:11" ht="15">
      <c r="A8770"/>
      <c r="B8770"/>
      <c r="C8770"/>
      <c r="D8770"/>
      <c r="E8770"/>
      <c r="F8770"/>
      <c r="G8770"/>
      <c r="H8770"/>
      <c r="I8770"/>
      <c r="J8770"/>
      <c r="K8770"/>
    </row>
    <row r="8771" spans="1:11" ht="15">
      <c r="A8771"/>
      <c r="B8771"/>
      <c r="C8771"/>
      <c r="D8771"/>
      <c r="E8771"/>
      <c r="F8771"/>
      <c r="G8771"/>
      <c r="H8771"/>
      <c r="I8771"/>
      <c r="J8771"/>
      <c r="K8771"/>
    </row>
    <row r="8772" spans="1:11" ht="15">
      <c r="A8772"/>
      <c r="B8772"/>
      <c r="C8772"/>
      <c r="D8772"/>
      <c r="E8772"/>
      <c r="F8772"/>
      <c r="G8772"/>
      <c r="H8772"/>
      <c r="I8772"/>
      <c r="J8772"/>
      <c r="K8772"/>
    </row>
    <row r="8773" spans="1:11" ht="15">
      <c r="A8773"/>
      <c r="B8773"/>
      <c r="C8773"/>
      <c r="D8773"/>
      <c r="E8773"/>
      <c r="F8773"/>
      <c r="G8773"/>
      <c r="H8773"/>
      <c r="I8773"/>
      <c r="J8773"/>
      <c r="K8773"/>
    </row>
    <row r="8774" spans="1:11" ht="15">
      <c r="A8774"/>
      <c r="B8774"/>
      <c r="C8774"/>
      <c r="D8774"/>
      <c r="E8774"/>
      <c r="F8774"/>
      <c r="G8774"/>
      <c r="H8774"/>
      <c r="I8774"/>
      <c r="J8774"/>
      <c r="K8774"/>
    </row>
    <row r="8775" spans="1:11" ht="15">
      <c r="A8775"/>
      <c r="B8775"/>
      <c r="C8775"/>
      <c r="D8775"/>
      <c r="E8775"/>
      <c r="F8775"/>
      <c r="G8775"/>
      <c r="H8775"/>
      <c r="I8775"/>
      <c r="J8775"/>
      <c r="K8775"/>
    </row>
    <row r="8776" spans="1:11" ht="15">
      <c r="A8776"/>
      <c r="B8776"/>
      <c r="C8776"/>
      <c r="D8776"/>
      <c r="E8776"/>
      <c r="F8776"/>
      <c r="G8776"/>
      <c r="H8776"/>
      <c r="I8776"/>
      <c r="J8776"/>
      <c r="K8776"/>
    </row>
    <row r="8777" spans="1:11" ht="15">
      <c r="A8777"/>
      <c r="B8777"/>
      <c r="C8777"/>
      <c r="D8777"/>
      <c r="E8777"/>
      <c r="F8777"/>
      <c r="G8777"/>
      <c r="H8777"/>
      <c r="I8777"/>
      <c r="J8777"/>
      <c r="K8777"/>
    </row>
    <row r="8778" spans="1:11" ht="15">
      <c r="A8778"/>
      <c r="B8778"/>
      <c r="C8778"/>
      <c r="D8778"/>
      <c r="E8778"/>
      <c r="F8778"/>
      <c r="G8778"/>
      <c r="H8778"/>
      <c r="I8778"/>
      <c r="J8778"/>
      <c r="K8778"/>
    </row>
    <row r="8779" spans="1:11" ht="15">
      <c r="A8779"/>
      <c r="B8779"/>
      <c r="C8779"/>
      <c r="D8779"/>
      <c r="E8779"/>
      <c r="F8779"/>
      <c r="G8779"/>
      <c r="H8779"/>
      <c r="I8779"/>
      <c r="J8779"/>
      <c r="K8779"/>
    </row>
    <row r="8780" spans="1:11" ht="15">
      <c r="A8780"/>
      <c r="B8780"/>
      <c r="C8780"/>
      <c r="D8780"/>
      <c r="E8780"/>
      <c r="F8780"/>
      <c r="G8780"/>
      <c r="H8780"/>
      <c r="I8780"/>
      <c r="J8780"/>
      <c r="K8780"/>
    </row>
    <row r="8781" spans="1:11" ht="15">
      <c r="A8781"/>
      <c r="B8781"/>
      <c r="C8781"/>
      <c r="D8781"/>
      <c r="E8781"/>
      <c r="F8781"/>
      <c r="G8781"/>
      <c r="H8781"/>
      <c r="I8781"/>
      <c r="J8781"/>
      <c r="K8781"/>
    </row>
    <row r="8782" spans="1:11" ht="15">
      <c r="A8782"/>
      <c r="B8782"/>
      <c r="C8782"/>
      <c r="D8782"/>
      <c r="E8782"/>
      <c r="F8782"/>
      <c r="G8782"/>
      <c r="H8782"/>
      <c r="I8782"/>
      <c r="J8782"/>
      <c r="K8782"/>
    </row>
    <row r="8783" spans="1:11" ht="15">
      <c r="A8783"/>
      <c r="B8783"/>
      <c r="C8783"/>
      <c r="D8783"/>
      <c r="E8783"/>
      <c r="F8783"/>
      <c r="G8783"/>
      <c r="H8783"/>
      <c r="I8783"/>
      <c r="J8783"/>
      <c r="K8783"/>
    </row>
    <row r="8784" spans="1:11" ht="15">
      <c r="A8784"/>
      <c r="B8784"/>
      <c r="C8784"/>
      <c r="D8784"/>
      <c r="E8784"/>
      <c r="F8784"/>
      <c r="G8784"/>
      <c r="H8784"/>
      <c r="I8784"/>
      <c r="J8784"/>
      <c r="K8784"/>
    </row>
    <row r="8785" spans="1:11" ht="15">
      <c r="A8785"/>
      <c r="B8785"/>
      <c r="C8785"/>
      <c r="D8785"/>
      <c r="E8785"/>
      <c r="F8785"/>
      <c r="G8785"/>
      <c r="H8785"/>
      <c r="I8785"/>
      <c r="J8785"/>
      <c r="K8785"/>
    </row>
    <row r="8786" spans="1:11" ht="15">
      <c r="A8786"/>
      <c r="B8786"/>
      <c r="C8786"/>
      <c r="D8786"/>
      <c r="E8786"/>
      <c r="F8786"/>
      <c r="G8786"/>
      <c r="H8786"/>
      <c r="I8786"/>
      <c r="J8786"/>
      <c r="K8786"/>
    </row>
    <row r="8787" spans="1:11" ht="15">
      <c r="A8787"/>
      <c r="B8787"/>
      <c r="C8787"/>
      <c r="D8787"/>
      <c r="E8787"/>
      <c r="F8787"/>
      <c r="G8787"/>
      <c r="H8787"/>
      <c r="I8787"/>
      <c r="J8787"/>
      <c r="K8787"/>
    </row>
    <row r="8788" spans="1:11" ht="15">
      <c r="A8788"/>
      <c r="B8788"/>
      <c r="C8788"/>
      <c r="D8788"/>
      <c r="E8788"/>
      <c r="F8788"/>
      <c r="G8788"/>
      <c r="H8788"/>
      <c r="I8788"/>
      <c r="J8788"/>
      <c r="K8788"/>
    </row>
    <row r="8789" spans="1:11" ht="15">
      <c r="A8789"/>
      <c r="B8789"/>
      <c r="C8789"/>
      <c r="D8789"/>
      <c r="E8789"/>
      <c r="F8789"/>
      <c r="G8789"/>
      <c r="H8789"/>
      <c r="I8789"/>
      <c r="J8789"/>
      <c r="K8789"/>
    </row>
    <row r="8790" spans="1:11" ht="15">
      <c r="A8790"/>
      <c r="B8790"/>
      <c r="C8790"/>
      <c r="D8790"/>
      <c r="E8790"/>
      <c r="F8790"/>
      <c r="G8790"/>
      <c r="H8790"/>
      <c r="I8790"/>
      <c r="J8790"/>
      <c r="K8790"/>
    </row>
    <row r="8791" spans="1:11" ht="15">
      <c r="A8791"/>
      <c r="B8791"/>
      <c r="C8791"/>
      <c r="D8791"/>
      <c r="E8791"/>
      <c r="F8791"/>
      <c r="G8791"/>
      <c r="H8791"/>
      <c r="I8791"/>
      <c r="J8791"/>
      <c r="K8791"/>
    </row>
    <row r="8792" spans="1:11" ht="15">
      <c r="A8792"/>
      <c r="B8792"/>
      <c r="C8792"/>
      <c r="D8792"/>
      <c r="E8792"/>
      <c r="F8792"/>
      <c r="G8792"/>
      <c r="H8792"/>
      <c r="I8792"/>
      <c r="J8792"/>
      <c r="K8792"/>
    </row>
    <row r="8793" spans="1:11" ht="15">
      <c r="A8793"/>
      <c r="B8793"/>
      <c r="C8793"/>
      <c r="D8793"/>
      <c r="E8793"/>
      <c r="F8793"/>
      <c r="G8793"/>
      <c r="H8793"/>
      <c r="I8793"/>
      <c r="J8793"/>
      <c r="K8793"/>
    </row>
    <row r="8794" spans="1:11" ht="15">
      <c r="A8794"/>
      <c r="B8794"/>
      <c r="C8794"/>
      <c r="D8794"/>
      <c r="E8794"/>
      <c r="F8794"/>
      <c r="G8794"/>
      <c r="H8794"/>
      <c r="I8794"/>
      <c r="J8794"/>
      <c r="K8794"/>
    </row>
    <row r="8795" spans="1:11" ht="15">
      <c r="A8795"/>
      <c r="B8795"/>
      <c r="C8795"/>
      <c r="D8795"/>
      <c r="E8795"/>
      <c r="F8795"/>
      <c r="G8795"/>
      <c r="H8795"/>
      <c r="I8795"/>
      <c r="J8795"/>
      <c r="K8795"/>
    </row>
    <row r="8796" spans="1:11" ht="15">
      <c r="A8796"/>
      <c r="B8796"/>
      <c r="C8796"/>
      <c r="D8796"/>
      <c r="E8796"/>
      <c r="F8796"/>
      <c r="G8796"/>
      <c r="H8796"/>
      <c r="I8796"/>
      <c r="J8796"/>
      <c r="K8796"/>
    </row>
    <row r="8797" spans="1:11" ht="15">
      <c r="A8797"/>
      <c r="B8797"/>
      <c r="C8797"/>
      <c r="D8797"/>
      <c r="E8797"/>
      <c r="F8797"/>
      <c r="G8797"/>
      <c r="H8797"/>
      <c r="I8797"/>
      <c r="J8797"/>
      <c r="K8797"/>
    </row>
    <row r="8798" spans="1:11" ht="15">
      <c r="A8798"/>
      <c r="B8798"/>
      <c r="C8798"/>
      <c r="D8798"/>
      <c r="E8798"/>
      <c r="F8798"/>
      <c r="G8798"/>
      <c r="H8798"/>
      <c r="I8798"/>
      <c r="J8798"/>
      <c r="K8798"/>
    </row>
    <row r="8799" spans="1:11" ht="15">
      <c r="A8799"/>
      <c r="B8799"/>
      <c r="C8799"/>
      <c r="D8799"/>
      <c r="E8799"/>
      <c r="F8799"/>
      <c r="G8799"/>
      <c r="H8799"/>
      <c r="I8799"/>
      <c r="J8799"/>
      <c r="K8799"/>
    </row>
    <row r="8800" spans="1:11" ht="15">
      <c r="A8800"/>
      <c r="B8800"/>
      <c r="C8800"/>
      <c r="D8800"/>
      <c r="E8800"/>
      <c r="F8800"/>
      <c r="G8800"/>
      <c r="H8800"/>
      <c r="I8800"/>
      <c r="J8800"/>
      <c r="K8800"/>
    </row>
    <row r="8801" spans="1:11" ht="15">
      <c r="A8801"/>
      <c r="B8801"/>
      <c r="C8801"/>
      <c r="D8801"/>
      <c r="E8801"/>
      <c r="F8801"/>
      <c r="G8801"/>
      <c r="H8801"/>
      <c r="I8801"/>
      <c r="J8801"/>
      <c r="K8801"/>
    </row>
    <row r="8802" spans="1:11" ht="15">
      <c r="A8802"/>
      <c r="B8802"/>
      <c r="C8802"/>
      <c r="D8802"/>
      <c r="E8802"/>
      <c r="F8802"/>
      <c r="G8802"/>
      <c r="H8802"/>
      <c r="I8802"/>
      <c r="J8802"/>
      <c r="K8802"/>
    </row>
    <row r="8803" spans="1:11" ht="15">
      <c r="A8803"/>
      <c r="B8803"/>
      <c r="C8803"/>
      <c r="D8803"/>
      <c r="E8803"/>
      <c r="F8803"/>
      <c r="G8803"/>
      <c r="H8803"/>
      <c r="I8803"/>
      <c r="J8803"/>
      <c r="K8803"/>
    </row>
    <row r="8804" spans="1:11" ht="15">
      <c r="A8804"/>
      <c r="B8804"/>
      <c r="C8804"/>
      <c r="D8804"/>
      <c r="E8804"/>
      <c r="F8804"/>
      <c r="G8804"/>
      <c r="H8804"/>
      <c r="I8804"/>
      <c r="J8804"/>
      <c r="K8804"/>
    </row>
    <row r="8805" spans="1:11" ht="15">
      <c r="A8805"/>
      <c r="B8805"/>
      <c r="C8805"/>
      <c r="D8805"/>
      <c r="E8805"/>
      <c r="F8805"/>
      <c r="G8805"/>
      <c r="H8805"/>
      <c r="I8805"/>
      <c r="J8805"/>
      <c r="K8805"/>
    </row>
    <row r="8806" spans="1:11" ht="15">
      <c r="A8806"/>
      <c r="B8806"/>
      <c r="C8806"/>
      <c r="D8806"/>
      <c r="E8806"/>
      <c r="F8806"/>
      <c r="G8806"/>
      <c r="H8806"/>
      <c r="I8806"/>
      <c r="J8806"/>
      <c r="K8806"/>
    </row>
    <row r="8807" spans="1:11" ht="15">
      <c r="A8807"/>
      <c r="B8807"/>
      <c r="C8807"/>
      <c r="D8807"/>
      <c r="E8807"/>
      <c r="F8807"/>
      <c r="G8807"/>
      <c r="H8807"/>
      <c r="I8807"/>
      <c r="J8807"/>
      <c r="K8807"/>
    </row>
    <row r="8808" spans="1:11" ht="15">
      <c r="A8808"/>
      <c r="B8808"/>
      <c r="C8808"/>
      <c r="D8808"/>
      <c r="E8808"/>
      <c r="F8808"/>
      <c r="G8808"/>
      <c r="H8808"/>
      <c r="I8808"/>
      <c r="J8808"/>
      <c r="K8808"/>
    </row>
    <row r="8809" spans="1:11" ht="15">
      <c r="A8809"/>
      <c r="B8809"/>
      <c r="C8809"/>
      <c r="D8809"/>
      <c r="E8809"/>
      <c r="F8809"/>
      <c r="G8809"/>
      <c r="H8809"/>
      <c r="I8809"/>
      <c r="J8809"/>
      <c r="K8809"/>
    </row>
    <row r="8810" spans="1:11" ht="15">
      <c r="A8810"/>
      <c r="B8810"/>
      <c r="C8810"/>
      <c r="D8810"/>
      <c r="E8810"/>
      <c r="F8810"/>
      <c r="G8810"/>
      <c r="H8810"/>
      <c r="I8810"/>
      <c r="J8810"/>
      <c r="K8810"/>
    </row>
    <row r="8811" spans="1:11" ht="15">
      <c r="A8811"/>
      <c r="B8811"/>
      <c r="C8811"/>
      <c r="D8811"/>
      <c r="E8811"/>
      <c r="F8811"/>
      <c r="G8811"/>
      <c r="H8811"/>
      <c r="I8811"/>
      <c r="J8811"/>
      <c r="K8811"/>
    </row>
    <row r="8812" spans="1:11" ht="15">
      <c r="A8812"/>
      <c r="B8812"/>
      <c r="C8812"/>
      <c r="D8812"/>
      <c r="E8812"/>
      <c r="F8812"/>
      <c r="G8812"/>
      <c r="H8812"/>
      <c r="I8812"/>
      <c r="J8812"/>
      <c r="K8812"/>
    </row>
    <row r="8813" spans="1:11" ht="15">
      <c r="A8813"/>
      <c r="B8813"/>
      <c r="C8813"/>
      <c r="D8813"/>
      <c r="E8813"/>
      <c r="F8813"/>
      <c r="G8813"/>
      <c r="H8813"/>
      <c r="I8813"/>
      <c r="J8813"/>
      <c r="K8813"/>
    </row>
    <row r="8814" spans="1:11" ht="15">
      <c r="A8814"/>
      <c r="B8814"/>
      <c r="C8814"/>
      <c r="D8814"/>
      <c r="E8814"/>
      <c r="F8814"/>
      <c r="G8814"/>
      <c r="H8814"/>
      <c r="I8814"/>
      <c r="J8814"/>
      <c r="K8814"/>
    </row>
    <row r="8815" spans="1:11" ht="15">
      <c r="A8815"/>
      <c r="B8815"/>
      <c r="C8815"/>
      <c r="D8815"/>
      <c r="E8815"/>
      <c r="F8815"/>
      <c r="G8815"/>
      <c r="H8815"/>
      <c r="I8815"/>
      <c r="J8815"/>
      <c r="K8815"/>
    </row>
    <row r="8816" spans="1:11" ht="15">
      <c r="A8816"/>
      <c r="B8816"/>
      <c r="C8816"/>
      <c r="D8816"/>
      <c r="E8816"/>
      <c r="F8816"/>
      <c r="G8816"/>
      <c r="H8816"/>
      <c r="I8816"/>
      <c r="J8816"/>
      <c r="K8816"/>
    </row>
    <row r="8817" spans="1:11" ht="15">
      <c r="A8817"/>
      <c r="B8817"/>
      <c r="C8817"/>
      <c r="D8817"/>
      <c r="E8817"/>
      <c r="F8817"/>
      <c r="G8817"/>
      <c r="H8817"/>
      <c r="I8817"/>
      <c r="J8817"/>
      <c r="K8817"/>
    </row>
    <row r="8818" spans="1:11" ht="15">
      <c r="A8818"/>
      <c r="B8818"/>
      <c r="C8818"/>
      <c r="D8818"/>
      <c r="E8818"/>
      <c r="F8818"/>
      <c r="G8818"/>
      <c r="H8818"/>
      <c r="I8818"/>
      <c r="J8818"/>
      <c r="K8818"/>
    </row>
    <row r="8819" spans="1:11" ht="15">
      <c r="A8819"/>
      <c r="B8819"/>
      <c r="C8819"/>
      <c r="D8819"/>
      <c r="E8819"/>
      <c r="F8819"/>
      <c r="G8819"/>
      <c r="H8819"/>
      <c r="I8819"/>
      <c r="J8819"/>
      <c r="K8819"/>
    </row>
    <row r="8820" spans="1:11" ht="15">
      <c r="A8820"/>
      <c r="B8820"/>
      <c r="C8820"/>
      <c r="D8820"/>
      <c r="E8820"/>
      <c r="F8820"/>
      <c r="G8820"/>
      <c r="H8820"/>
      <c r="I8820"/>
      <c r="J8820"/>
      <c r="K8820"/>
    </row>
    <row r="8821" spans="1:11" ht="15">
      <c r="A8821"/>
      <c r="B8821"/>
      <c r="C8821"/>
      <c r="D8821"/>
      <c r="E8821"/>
      <c r="F8821"/>
      <c r="G8821"/>
      <c r="H8821"/>
      <c r="I8821"/>
      <c r="J8821"/>
      <c r="K8821"/>
    </row>
    <row r="8822" spans="1:11" ht="15">
      <c r="A8822"/>
      <c r="B8822"/>
      <c r="C8822"/>
      <c r="D8822"/>
      <c r="E8822"/>
      <c r="F8822"/>
      <c r="G8822"/>
      <c r="H8822"/>
      <c r="I8822"/>
      <c r="J8822"/>
      <c r="K8822"/>
    </row>
    <row r="8823" spans="1:11" ht="15">
      <c r="A8823"/>
      <c r="B8823"/>
      <c r="C8823"/>
      <c r="D8823"/>
      <c r="E8823"/>
      <c r="F8823"/>
      <c r="G8823"/>
      <c r="H8823"/>
      <c r="I8823"/>
      <c r="J8823"/>
      <c r="K8823"/>
    </row>
    <row r="8824" spans="1:11" ht="15">
      <c r="A8824"/>
      <c r="B8824"/>
      <c r="C8824"/>
      <c r="D8824"/>
      <c r="E8824"/>
      <c r="F8824"/>
      <c r="G8824"/>
      <c r="H8824"/>
      <c r="I8824"/>
      <c r="J8824"/>
      <c r="K8824"/>
    </row>
    <row r="8825" spans="1:11" ht="15">
      <c r="A8825"/>
      <c r="B8825"/>
      <c r="C8825"/>
      <c r="D8825"/>
      <c r="E8825"/>
      <c r="F8825"/>
      <c r="G8825"/>
      <c r="H8825"/>
      <c r="I8825"/>
      <c r="J8825"/>
      <c r="K8825"/>
    </row>
    <row r="8826" spans="1:11" ht="15">
      <c r="A8826"/>
      <c r="B8826"/>
      <c r="C8826"/>
      <c r="D8826"/>
      <c r="E8826"/>
      <c r="F8826"/>
      <c r="G8826"/>
      <c r="H8826"/>
      <c r="I8826"/>
      <c r="J8826"/>
      <c r="K8826"/>
    </row>
    <row r="8827" spans="1:11" ht="15">
      <c r="A8827"/>
      <c r="B8827"/>
      <c r="C8827"/>
      <c r="D8827"/>
      <c r="E8827"/>
      <c r="F8827"/>
      <c r="G8827"/>
      <c r="H8827"/>
      <c r="I8827"/>
      <c r="J8827"/>
      <c r="K8827"/>
    </row>
    <row r="8828" spans="1:11" ht="15">
      <c r="A8828"/>
      <c r="B8828"/>
      <c r="C8828"/>
      <c r="D8828"/>
      <c r="E8828"/>
      <c r="F8828"/>
      <c r="G8828"/>
      <c r="H8828"/>
      <c r="I8828"/>
      <c r="J8828"/>
      <c r="K8828"/>
    </row>
    <row r="8829" spans="1:11" ht="15">
      <c r="A8829"/>
      <c r="B8829"/>
      <c r="C8829"/>
      <c r="D8829"/>
      <c r="E8829"/>
      <c r="F8829"/>
      <c r="G8829"/>
      <c r="H8829"/>
      <c r="I8829"/>
      <c r="J8829"/>
      <c r="K8829"/>
    </row>
    <row r="8830" spans="1:11" ht="15">
      <c r="A8830"/>
      <c r="B8830"/>
      <c r="C8830"/>
      <c r="D8830"/>
      <c r="E8830"/>
      <c r="F8830"/>
      <c r="G8830"/>
      <c r="H8830"/>
      <c r="I8830"/>
      <c r="J8830"/>
      <c r="K8830"/>
    </row>
    <row r="8831" spans="1:11" ht="15">
      <c r="A8831"/>
      <c r="B8831"/>
      <c r="C8831"/>
      <c r="D8831"/>
      <c r="E8831"/>
      <c r="F8831"/>
      <c r="G8831"/>
      <c r="H8831"/>
      <c r="I8831"/>
      <c r="J8831"/>
      <c r="K8831"/>
    </row>
    <row r="8832" spans="1:11" ht="15">
      <c r="A8832"/>
      <c r="B8832"/>
      <c r="C8832"/>
      <c r="D8832"/>
      <c r="E8832"/>
      <c r="F8832"/>
      <c r="G8832"/>
      <c r="H8832"/>
      <c r="I8832"/>
      <c r="J8832"/>
      <c r="K8832"/>
    </row>
    <row r="8833" spans="1:11" ht="15">
      <c r="A8833"/>
      <c r="B8833"/>
      <c r="C8833"/>
      <c r="D8833"/>
      <c r="E8833"/>
      <c r="F8833"/>
      <c r="G8833"/>
      <c r="H8833"/>
      <c r="I8833"/>
      <c r="J8833"/>
      <c r="K8833"/>
    </row>
    <row r="8834" spans="1:11" ht="15">
      <c r="A8834"/>
      <c r="B8834"/>
      <c r="C8834"/>
      <c r="D8834"/>
      <c r="E8834"/>
      <c r="F8834"/>
      <c r="G8834"/>
      <c r="H8834"/>
      <c r="I8834"/>
      <c r="J8834"/>
      <c r="K8834"/>
    </row>
    <row r="8835" spans="1:11" ht="15">
      <c r="A8835"/>
      <c r="B8835"/>
      <c r="C8835"/>
      <c r="D8835"/>
      <c r="E8835"/>
      <c r="F8835"/>
      <c r="G8835"/>
      <c r="H8835"/>
      <c r="I8835"/>
      <c r="J8835"/>
      <c r="K8835"/>
    </row>
    <row r="8836" spans="1:11" ht="15">
      <c r="A8836"/>
      <c r="B8836"/>
      <c r="C8836"/>
      <c r="D8836"/>
      <c r="E8836"/>
      <c r="F8836"/>
      <c r="G8836"/>
      <c r="H8836"/>
      <c r="I8836"/>
      <c r="J8836"/>
      <c r="K8836"/>
    </row>
    <row r="8837" spans="1:11" ht="15">
      <c r="A8837"/>
      <c r="B8837"/>
      <c r="C8837"/>
      <c r="D8837"/>
      <c r="E8837"/>
      <c r="F8837"/>
      <c r="G8837"/>
      <c r="H8837"/>
      <c r="I8837"/>
      <c r="J8837"/>
      <c r="K8837"/>
    </row>
    <row r="8838" spans="1:11" ht="15">
      <c r="A8838"/>
      <c r="B8838"/>
      <c r="C8838"/>
      <c r="D8838"/>
      <c r="E8838"/>
      <c r="F8838"/>
      <c r="G8838"/>
      <c r="H8838"/>
      <c r="I8838"/>
      <c r="J8838"/>
      <c r="K8838"/>
    </row>
    <row r="8839" spans="1:11" ht="15">
      <c r="A8839"/>
      <c r="B8839"/>
      <c r="C8839"/>
      <c r="D8839"/>
      <c r="E8839"/>
      <c r="F8839"/>
      <c r="G8839"/>
      <c r="H8839"/>
      <c r="I8839"/>
      <c r="J8839"/>
      <c r="K8839"/>
    </row>
    <row r="8840" spans="1:11" ht="15">
      <c r="A8840"/>
      <c r="B8840"/>
      <c r="C8840"/>
      <c r="D8840"/>
      <c r="E8840"/>
      <c r="F8840"/>
      <c r="G8840"/>
      <c r="H8840"/>
      <c r="I8840"/>
      <c r="J8840"/>
      <c r="K8840"/>
    </row>
    <row r="8841" spans="1:11" ht="15">
      <c r="A8841"/>
      <c r="B8841"/>
      <c r="C8841"/>
      <c r="D8841"/>
      <c r="E8841"/>
      <c r="F8841"/>
      <c r="G8841"/>
      <c r="H8841"/>
      <c r="I8841"/>
      <c r="J8841"/>
      <c r="K8841"/>
    </row>
    <row r="8842" spans="1:11" ht="15">
      <c r="A8842"/>
      <c r="B8842"/>
      <c r="C8842"/>
      <c r="D8842"/>
      <c r="E8842"/>
      <c r="F8842"/>
      <c r="G8842"/>
      <c r="H8842"/>
      <c r="I8842"/>
      <c r="J8842"/>
      <c r="K8842"/>
    </row>
    <row r="8843" spans="1:11" ht="15">
      <c r="A8843"/>
      <c r="B8843"/>
      <c r="C8843"/>
      <c r="D8843"/>
      <c r="E8843"/>
      <c r="F8843"/>
      <c r="G8843"/>
      <c r="H8843"/>
      <c r="I8843"/>
      <c r="J8843"/>
      <c r="K8843"/>
    </row>
    <row r="8844" spans="1:11" ht="15">
      <c r="A8844"/>
      <c r="B8844"/>
      <c r="C8844"/>
      <c r="D8844"/>
      <c r="E8844"/>
      <c r="F8844"/>
      <c r="G8844"/>
      <c r="H8844"/>
      <c r="I8844"/>
      <c r="J8844"/>
      <c r="K8844"/>
    </row>
    <row r="8845" spans="1:11" ht="15">
      <c r="A8845"/>
      <c r="B8845"/>
      <c r="C8845"/>
      <c r="D8845"/>
      <c r="E8845"/>
      <c r="F8845"/>
      <c r="G8845"/>
      <c r="H8845"/>
      <c r="I8845"/>
      <c r="J8845"/>
      <c r="K8845"/>
    </row>
    <row r="8846" spans="1:11" ht="15">
      <c r="A8846"/>
      <c r="B8846"/>
      <c r="C8846"/>
      <c r="D8846"/>
      <c r="E8846"/>
      <c r="F8846"/>
      <c r="G8846"/>
      <c r="H8846"/>
      <c r="I8846"/>
      <c r="J8846"/>
      <c r="K8846"/>
    </row>
    <row r="8847" spans="1:11" ht="15">
      <c r="A8847"/>
      <c r="B8847"/>
      <c r="C8847"/>
      <c r="D8847"/>
      <c r="E8847"/>
      <c r="F8847"/>
      <c r="G8847"/>
      <c r="H8847"/>
      <c r="I8847"/>
      <c r="J8847"/>
      <c r="K8847"/>
    </row>
    <row r="8848" spans="1:11" ht="15">
      <c r="A8848"/>
      <c r="B8848"/>
      <c r="C8848"/>
      <c r="D8848"/>
      <c r="E8848"/>
      <c r="F8848"/>
      <c r="G8848"/>
      <c r="H8848"/>
      <c r="I8848"/>
      <c r="J8848"/>
      <c r="K8848"/>
    </row>
    <row r="8849" spans="1:11" ht="15">
      <c r="A8849"/>
      <c r="B8849"/>
      <c r="C8849"/>
      <c r="D8849"/>
      <c r="E8849"/>
      <c r="F8849"/>
      <c r="G8849"/>
      <c r="H8849"/>
      <c r="I8849"/>
      <c r="J8849"/>
      <c r="K8849"/>
    </row>
    <row r="8850" spans="1:11" ht="15">
      <c r="A8850"/>
      <c r="B8850"/>
      <c r="C8850"/>
      <c r="D8850"/>
      <c r="E8850"/>
      <c r="F8850"/>
      <c r="G8850"/>
      <c r="H8850"/>
      <c r="I8850"/>
      <c r="J8850"/>
      <c r="K8850"/>
    </row>
    <row r="8851" spans="1:11" ht="15">
      <c r="A8851"/>
      <c r="B8851"/>
      <c r="C8851"/>
      <c r="D8851"/>
      <c r="E8851"/>
      <c r="F8851"/>
      <c r="G8851"/>
      <c r="H8851"/>
      <c r="I8851"/>
      <c r="J8851"/>
      <c r="K8851"/>
    </row>
    <row r="8852" spans="1:11" ht="15">
      <c r="A8852"/>
      <c r="B8852"/>
      <c r="C8852"/>
      <c r="D8852"/>
      <c r="E8852"/>
      <c r="F8852"/>
      <c r="G8852"/>
      <c r="H8852"/>
      <c r="I8852"/>
      <c r="J8852"/>
      <c r="K8852"/>
    </row>
    <row r="8853" spans="1:11" ht="15">
      <c r="A8853"/>
      <c r="B8853"/>
      <c r="C8853"/>
      <c r="D8853"/>
      <c r="E8853"/>
      <c r="F8853"/>
      <c r="G8853"/>
      <c r="H8853"/>
      <c r="I8853"/>
      <c r="J8853"/>
      <c r="K8853"/>
    </row>
    <row r="8854" spans="1:11" ht="15">
      <c r="A8854"/>
      <c r="B8854"/>
      <c r="C8854"/>
      <c r="D8854"/>
      <c r="E8854"/>
      <c r="F8854"/>
      <c r="G8854"/>
      <c r="H8854"/>
      <c r="I8854"/>
      <c r="J8854"/>
      <c r="K8854"/>
    </row>
    <row r="8855" spans="1:11" ht="15">
      <c r="A8855"/>
      <c r="B8855"/>
      <c r="C8855"/>
      <c r="D8855"/>
      <c r="E8855"/>
      <c r="F8855"/>
      <c r="G8855"/>
      <c r="H8855"/>
      <c r="I8855"/>
      <c r="J8855"/>
      <c r="K8855"/>
    </row>
    <row r="8856" spans="1:11" ht="15">
      <c r="A8856"/>
      <c r="B8856"/>
      <c r="C8856"/>
      <c r="D8856"/>
      <c r="E8856"/>
      <c r="F8856"/>
      <c r="G8856"/>
      <c r="H8856"/>
      <c r="I8856"/>
      <c r="J8856"/>
      <c r="K8856"/>
    </row>
    <row r="8857" spans="1:11" ht="15">
      <c r="A8857"/>
      <c r="B8857"/>
      <c r="C8857"/>
      <c r="D8857"/>
      <c r="E8857"/>
      <c r="F8857"/>
      <c r="G8857"/>
      <c r="H8857"/>
      <c r="I8857"/>
      <c r="J8857"/>
      <c r="K8857"/>
    </row>
    <row r="8858" spans="1:11" ht="15">
      <c r="A8858"/>
      <c r="B8858"/>
      <c r="C8858"/>
      <c r="D8858"/>
      <c r="E8858"/>
      <c r="F8858"/>
      <c r="G8858"/>
      <c r="H8858"/>
      <c r="I8858"/>
      <c r="J8858"/>
      <c r="K8858"/>
    </row>
    <row r="8859" spans="1:11" ht="15">
      <c r="A8859"/>
      <c r="B8859"/>
      <c r="C8859"/>
      <c r="D8859"/>
      <c r="E8859"/>
      <c r="F8859"/>
      <c r="G8859"/>
      <c r="H8859"/>
      <c r="I8859"/>
      <c r="J8859"/>
      <c r="K8859"/>
    </row>
    <row r="8860" spans="1:11" ht="15">
      <c r="A8860"/>
      <c r="B8860"/>
      <c r="C8860"/>
      <c r="D8860"/>
      <c r="E8860"/>
      <c r="F8860"/>
      <c r="G8860"/>
      <c r="H8860"/>
      <c r="I8860"/>
      <c r="J8860"/>
      <c r="K8860"/>
    </row>
    <row r="8861" spans="1:11" ht="15">
      <c r="A8861"/>
      <c r="B8861"/>
      <c r="C8861"/>
      <c r="D8861"/>
      <c r="E8861"/>
      <c r="F8861"/>
      <c r="G8861"/>
      <c r="H8861"/>
      <c r="I8861"/>
      <c r="J8861"/>
      <c r="K8861"/>
    </row>
    <row r="8862" spans="1:11" ht="15">
      <c r="A8862"/>
      <c r="B8862"/>
      <c r="C8862"/>
      <c r="D8862"/>
      <c r="E8862"/>
      <c r="F8862"/>
      <c r="G8862"/>
      <c r="H8862"/>
      <c r="I8862"/>
      <c r="J8862"/>
      <c r="K8862"/>
    </row>
    <row r="8863" spans="1:11" ht="15">
      <c r="A8863"/>
      <c r="B8863"/>
      <c r="C8863"/>
      <c r="D8863"/>
      <c r="E8863"/>
      <c r="F8863"/>
      <c r="G8863"/>
      <c r="H8863"/>
      <c r="I8863"/>
      <c r="J8863"/>
      <c r="K8863"/>
    </row>
    <row r="8864" spans="1:11" ht="15">
      <c r="A8864"/>
      <c r="B8864"/>
      <c r="C8864"/>
      <c r="D8864"/>
      <c r="E8864"/>
      <c r="F8864"/>
      <c r="G8864"/>
      <c r="H8864"/>
      <c r="I8864"/>
      <c r="J8864"/>
      <c r="K8864"/>
    </row>
    <row r="8865" spans="1:11" ht="15">
      <c r="A8865"/>
      <c r="B8865"/>
      <c r="C8865"/>
      <c r="D8865"/>
      <c r="E8865"/>
      <c r="F8865"/>
      <c r="G8865"/>
      <c r="H8865"/>
      <c r="I8865"/>
      <c r="J8865"/>
      <c r="K8865"/>
    </row>
    <row r="8866" spans="1:11" ht="15">
      <c r="A8866"/>
      <c r="B8866"/>
      <c r="C8866"/>
      <c r="D8866"/>
      <c r="E8866"/>
      <c r="F8866"/>
      <c r="G8866"/>
      <c r="H8866"/>
      <c r="I8866"/>
      <c r="J8866"/>
      <c r="K8866"/>
    </row>
    <row r="8867" spans="1:11" ht="15">
      <c r="A8867"/>
      <c r="B8867"/>
      <c r="C8867"/>
      <c r="D8867"/>
      <c r="E8867"/>
      <c r="F8867"/>
      <c r="G8867"/>
      <c r="H8867"/>
      <c r="I8867"/>
      <c r="J8867"/>
      <c r="K8867"/>
    </row>
    <row r="8868" spans="1:11" ht="15">
      <c r="A8868"/>
      <c r="B8868"/>
      <c r="C8868"/>
      <c r="D8868"/>
      <c r="E8868"/>
      <c r="F8868"/>
      <c r="G8868"/>
      <c r="H8868"/>
      <c r="I8868"/>
      <c r="J8868"/>
      <c r="K8868"/>
    </row>
    <row r="8869" spans="1:11" ht="15">
      <c r="A8869"/>
      <c r="B8869"/>
      <c r="C8869"/>
      <c r="D8869"/>
      <c r="E8869"/>
      <c r="F8869"/>
      <c r="G8869"/>
      <c r="H8869"/>
      <c r="I8869"/>
      <c r="J8869"/>
      <c r="K8869"/>
    </row>
    <row r="8870" spans="1:11" ht="15">
      <c r="A8870"/>
      <c r="B8870"/>
      <c r="C8870"/>
      <c r="D8870"/>
      <c r="E8870"/>
      <c r="F8870"/>
      <c r="G8870"/>
      <c r="H8870"/>
      <c r="I8870"/>
      <c r="J8870"/>
      <c r="K8870"/>
    </row>
    <row r="8871" spans="1:11" ht="15">
      <c r="A8871"/>
      <c r="B8871"/>
      <c r="C8871"/>
      <c r="D8871"/>
      <c r="E8871"/>
      <c r="F8871"/>
      <c r="G8871"/>
      <c r="H8871"/>
      <c r="I8871"/>
      <c r="J8871"/>
      <c r="K8871"/>
    </row>
    <row r="8872" spans="1:11" ht="15">
      <c r="A8872"/>
      <c r="B8872"/>
      <c r="C8872"/>
      <c r="D8872"/>
      <c r="E8872"/>
      <c r="F8872"/>
      <c r="G8872"/>
      <c r="H8872"/>
      <c r="I8872"/>
      <c r="J8872"/>
      <c r="K8872"/>
    </row>
    <row r="8873" spans="1:11" ht="15">
      <c r="A8873"/>
      <c r="B8873"/>
      <c r="C8873"/>
      <c r="D8873"/>
      <c r="E8873"/>
      <c r="F8873"/>
      <c r="G8873"/>
      <c r="H8873"/>
      <c r="I8873"/>
      <c r="J8873"/>
      <c r="K8873"/>
    </row>
    <row r="8874" spans="1:11" ht="15">
      <c r="A8874"/>
      <c r="B8874"/>
      <c r="C8874"/>
      <c r="D8874"/>
      <c r="E8874"/>
      <c r="F8874"/>
      <c r="G8874"/>
      <c r="H8874"/>
      <c r="I8874"/>
      <c r="J8874"/>
      <c r="K8874"/>
    </row>
    <row r="8875" spans="1:11" ht="15">
      <c r="A8875"/>
      <c r="B8875"/>
      <c r="C8875"/>
      <c r="D8875"/>
      <c r="E8875"/>
      <c r="F8875"/>
      <c r="G8875"/>
      <c r="H8875"/>
      <c r="I8875"/>
      <c r="J8875"/>
      <c r="K8875"/>
    </row>
    <row r="8876" spans="1:11" ht="15">
      <c r="A8876"/>
      <c r="B8876"/>
      <c r="C8876"/>
      <c r="D8876"/>
      <c r="E8876"/>
      <c r="F8876"/>
      <c r="G8876"/>
      <c r="H8876"/>
      <c r="I8876"/>
      <c r="J8876"/>
      <c r="K8876"/>
    </row>
    <row r="8877" spans="1:11" ht="15">
      <c r="A8877"/>
      <c r="B8877"/>
      <c r="C8877"/>
      <c r="D8877"/>
      <c r="E8877"/>
      <c r="F8877"/>
      <c r="G8877"/>
      <c r="H8877"/>
      <c r="I8877"/>
      <c r="J8877"/>
      <c r="K8877"/>
    </row>
    <row r="8878" spans="1:11" ht="15">
      <c r="A8878"/>
      <c r="B8878"/>
      <c r="C8878"/>
      <c r="D8878"/>
      <c r="E8878"/>
      <c r="F8878"/>
      <c r="G8878"/>
      <c r="H8878"/>
      <c r="I8878"/>
      <c r="J8878"/>
      <c r="K8878"/>
    </row>
    <row r="8879" spans="1:11" ht="15">
      <c r="A8879"/>
      <c r="B8879"/>
      <c r="C8879"/>
      <c r="D8879"/>
      <c r="E8879"/>
      <c r="F8879"/>
      <c r="G8879"/>
      <c r="H8879"/>
      <c r="I8879"/>
      <c r="J8879"/>
      <c r="K8879"/>
    </row>
    <row r="8880" spans="1:11" ht="15">
      <c r="A8880"/>
      <c r="B8880"/>
      <c r="C8880"/>
      <c r="D8880"/>
      <c r="E8880"/>
      <c r="F8880"/>
      <c r="G8880"/>
      <c r="H8880"/>
      <c r="I8880"/>
      <c r="J8880"/>
      <c r="K8880"/>
    </row>
    <row r="8881" spans="1:11" ht="15">
      <c r="A8881"/>
      <c r="B8881"/>
      <c r="C8881"/>
      <c r="D8881"/>
      <c r="E8881"/>
      <c r="F8881"/>
      <c r="G8881"/>
      <c r="H8881"/>
      <c r="I8881"/>
      <c r="J8881"/>
      <c r="K8881"/>
    </row>
    <row r="8882" spans="1:11" ht="15">
      <c r="A8882"/>
      <c r="B8882"/>
      <c r="C8882"/>
      <c r="D8882"/>
      <c r="E8882"/>
      <c r="F8882"/>
      <c r="G8882"/>
      <c r="H8882"/>
      <c r="I8882"/>
      <c r="J8882"/>
      <c r="K8882"/>
    </row>
    <row r="8883" spans="1:11" ht="15">
      <c r="A8883"/>
      <c r="B8883"/>
      <c r="C8883"/>
      <c r="D8883"/>
      <c r="E8883"/>
      <c r="F8883"/>
      <c r="G8883"/>
      <c r="H8883"/>
      <c r="I8883"/>
      <c r="J8883"/>
      <c r="K8883"/>
    </row>
    <row r="8884" spans="1:11" ht="15">
      <c r="A8884"/>
      <c r="B8884"/>
      <c r="C8884"/>
      <c r="D8884"/>
      <c r="E8884"/>
      <c r="F8884"/>
      <c r="G8884"/>
      <c r="H8884"/>
      <c r="I8884"/>
      <c r="J8884"/>
      <c r="K8884"/>
    </row>
    <row r="8885" spans="1:11" ht="15">
      <c r="A8885"/>
      <c r="B8885"/>
      <c r="C8885"/>
      <c r="D8885"/>
      <c r="E8885"/>
      <c r="F8885"/>
      <c r="G8885"/>
      <c r="H8885"/>
      <c r="I8885"/>
      <c r="J8885"/>
      <c r="K8885"/>
    </row>
    <row r="8886" spans="1:11" ht="15">
      <c r="A8886"/>
      <c r="B8886"/>
      <c r="C8886"/>
      <c r="D8886"/>
      <c r="E8886"/>
      <c r="F8886"/>
      <c r="G8886"/>
      <c r="H8886"/>
      <c r="I8886"/>
      <c r="J8886"/>
      <c r="K8886"/>
    </row>
    <row r="8887" spans="1:11" ht="15">
      <c r="A8887"/>
      <c r="B8887"/>
      <c r="C8887"/>
      <c r="D8887"/>
      <c r="E8887"/>
      <c r="F8887"/>
      <c r="G8887"/>
      <c r="H8887"/>
      <c r="I8887"/>
      <c r="J8887"/>
      <c r="K8887"/>
    </row>
    <row r="8888" spans="1:11" ht="15">
      <c r="A8888"/>
      <c r="B8888"/>
      <c r="C8888"/>
      <c r="D8888"/>
      <c r="E8888"/>
      <c r="F8888"/>
      <c r="G8888"/>
      <c r="H8888"/>
      <c r="I8888"/>
      <c r="J8888"/>
      <c r="K8888"/>
    </row>
    <row r="8889" spans="1:11" ht="15">
      <c r="A8889"/>
      <c r="B8889"/>
      <c r="C8889"/>
      <c r="D8889"/>
      <c r="E8889"/>
      <c r="F8889"/>
      <c r="G8889"/>
      <c r="H8889"/>
      <c r="I8889"/>
      <c r="J8889"/>
      <c r="K8889"/>
    </row>
    <row r="8890" spans="1:11" ht="15">
      <c r="A8890"/>
      <c r="B8890"/>
      <c r="C8890"/>
      <c r="D8890"/>
      <c r="E8890"/>
      <c r="F8890"/>
      <c r="G8890"/>
      <c r="H8890"/>
      <c r="I8890"/>
      <c r="J8890"/>
      <c r="K8890"/>
    </row>
    <row r="8891" spans="1:11" ht="15">
      <c r="A8891"/>
      <c r="B8891"/>
      <c r="C8891"/>
      <c r="D8891"/>
      <c r="E8891"/>
      <c r="F8891"/>
      <c r="G8891"/>
      <c r="H8891"/>
      <c r="I8891"/>
      <c r="J8891"/>
      <c r="K8891"/>
    </row>
    <row r="8892" spans="1:11" ht="15">
      <c r="A8892"/>
      <c r="B8892"/>
      <c r="C8892"/>
      <c r="D8892"/>
      <c r="E8892"/>
      <c r="F8892"/>
      <c r="G8892"/>
      <c r="H8892"/>
      <c r="I8892"/>
      <c r="J8892"/>
      <c r="K8892"/>
    </row>
    <row r="8893" spans="1:11" ht="15">
      <c r="A8893"/>
      <c r="B8893"/>
      <c r="C8893"/>
      <c r="D8893"/>
      <c r="E8893"/>
      <c r="F8893"/>
      <c r="G8893"/>
      <c r="H8893"/>
      <c r="I8893"/>
      <c r="J8893"/>
      <c r="K8893"/>
    </row>
    <row r="8894" spans="1:11" ht="15">
      <c r="A8894"/>
      <c r="B8894"/>
      <c r="C8894"/>
      <c r="D8894"/>
      <c r="E8894"/>
      <c r="F8894"/>
      <c r="G8894"/>
      <c r="H8894"/>
      <c r="I8894"/>
      <c r="J8894"/>
      <c r="K8894"/>
    </row>
    <row r="8895" spans="1:11" ht="15">
      <c r="A8895"/>
      <c r="B8895"/>
      <c r="C8895"/>
      <c r="D8895"/>
      <c r="E8895"/>
      <c r="F8895"/>
      <c r="G8895"/>
      <c r="H8895"/>
      <c r="I8895"/>
      <c r="J8895"/>
      <c r="K8895"/>
    </row>
    <row r="8896" spans="1:11" ht="15">
      <c r="A8896"/>
      <c r="B8896"/>
      <c r="C8896"/>
      <c r="D8896"/>
      <c r="E8896"/>
      <c r="F8896"/>
      <c r="G8896"/>
      <c r="H8896"/>
      <c r="I8896"/>
      <c r="J8896"/>
      <c r="K8896"/>
    </row>
    <row r="8897" spans="1:11" ht="15">
      <c r="A8897"/>
      <c r="B8897"/>
      <c r="C8897"/>
      <c r="D8897"/>
      <c r="E8897"/>
      <c r="F8897"/>
      <c r="G8897"/>
      <c r="H8897"/>
      <c r="I8897"/>
      <c r="J8897"/>
      <c r="K8897"/>
    </row>
    <row r="8898" spans="1:11" ht="15">
      <c r="A8898"/>
      <c r="B8898"/>
      <c r="C8898"/>
      <c r="D8898"/>
      <c r="E8898"/>
      <c r="F8898"/>
      <c r="G8898"/>
      <c r="H8898"/>
      <c r="I8898"/>
      <c r="J8898"/>
      <c r="K8898"/>
    </row>
    <row r="8899" spans="1:11" ht="15">
      <c r="A8899"/>
      <c r="B8899"/>
      <c r="C8899"/>
      <c r="D8899"/>
      <c r="E8899"/>
      <c r="F8899"/>
      <c r="G8899"/>
      <c r="H8899"/>
      <c r="I8899"/>
      <c r="J8899"/>
      <c r="K8899"/>
    </row>
    <row r="8900" spans="1:11" ht="15">
      <c r="A8900"/>
      <c r="B8900"/>
      <c r="C8900"/>
      <c r="D8900"/>
      <c r="E8900"/>
      <c r="F8900"/>
      <c r="G8900"/>
      <c r="H8900"/>
      <c r="I8900"/>
      <c r="J8900"/>
      <c r="K8900"/>
    </row>
    <row r="8901" spans="1:11" ht="15">
      <c r="A8901"/>
      <c r="B8901"/>
      <c r="C8901"/>
      <c r="D8901"/>
      <c r="E8901"/>
      <c r="F8901"/>
      <c r="G8901"/>
      <c r="H8901"/>
      <c r="I8901"/>
      <c r="J8901"/>
      <c r="K8901"/>
    </row>
    <row r="8902" spans="1:11" ht="15">
      <c r="A8902"/>
      <c r="B8902"/>
      <c r="C8902"/>
      <c r="D8902"/>
      <c r="E8902"/>
      <c r="F8902"/>
      <c r="G8902"/>
      <c r="H8902"/>
      <c r="I8902"/>
      <c r="J8902"/>
      <c r="K8902"/>
    </row>
    <row r="8903" spans="1:11" ht="15">
      <c r="A8903"/>
      <c r="B8903"/>
      <c r="C8903"/>
      <c r="D8903"/>
      <c r="E8903"/>
      <c r="F8903"/>
      <c r="G8903"/>
      <c r="H8903"/>
      <c r="I8903"/>
      <c r="J8903"/>
      <c r="K8903"/>
    </row>
    <row r="8904" spans="1:11" ht="15">
      <c r="A8904"/>
      <c r="B8904"/>
      <c r="C8904"/>
      <c r="D8904"/>
      <c r="E8904"/>
      <c r="F8904"/>
      <c r="G8904"/>
      <c r="H8904"/>
      <c r="I8904"/>
      <c r="J8904"/>
      <c r="K8904"/>
    </row>
    <row r="8905" spans="1:11" ht="15">
      <c r="A8905"/>
      <c r="B8905"/>
      <c r="C8905"/>
      <c r="D8905"/>
      <c r="E8905"/>
      <c r="F8905"/>
      <c r="G8905"/>
      <c r="H8905"/>
      <c r="I8905"/>
      <c r="J8905"/>
      <c r="K8905"/>
    </row>
    <row r="8906" spans="1:11" ht="15">
      <c r="A8906"/>
      <c r="B8906"/>
      <c r="C8906"/>
      <c r="D8906"/>
      <c r="E8906"/>
      <c r="F8906"/>
      <c r="G8906"/>
      <c r="H8906"/>
      <c r="I8906"/>
      <c r="J8906"/>
      <c r="K8906"/>
    </row>
    <row r="8907" spans="1:11" ht="15">
      <c r="A8907"/>
      <c r="B8907"/>
      <c r="C8907"/>
      <c r="D8907"/>
      <c r="E8907"/>
      <c r="F8907"/>
      <c r="G8907"/>
      <c r="H8907"/>
      <c r="I8907"/>
      <c r="J8907"/>
      <c r="K8907"/>
    </row>
    <row r="8908" spans="1:11" ht="15">
      <c r="A8908"/>
      <c r="B8908"/>
      <c r="C8908"/>
      <c r="D8908"/>
      <c r="E8908"/>
      <c r="F8908"/>
      <c r="G8908"/>
      <c r="H8908"/>
      <c r="I8908"/>
      <c r="J8908"/>
      <c r="K8908"/>
    </row>
    <row r="8909" spans="1:11" ht="15">
      <c r="A8909"/>
      <c r="B8909"/>
      <c r="C8909"/>
      <c r="D8909"/>
      <c r="E8909"/>
      <c r="F8909"/>
      <c r="G8909"/>
      <c r="H8909"/>
      <c r="I8909"/>
      <c r="J8909"/>
      <c r="K8909"/>
    </row>
    <row r="8910" spans="1:11" ht="15">
      <c r="A8910"/>
      <c r="B8910"/>
      <c r="C8910"/>
      <c r="D8910"/>
      <c r="E8910"/>
      <c r="F8910"/>
      <c r="G8910"/>
      <c r="H8910"/>
      <c r="I8910"/>
      <c r="J8910"/>
      <c r="K8910"/>
    </row>
    <row r="8911" spans="1:11" ht="15">
      <c r="A8911"/>
      <c r="B8911"/>
      <c r="C8911"/>
      <c r="D8911"/>
      <c r="E8911"/>
      <c r="F8911"/>
      <c r="G8911"/>
      <c r="H8911"/>
      <c r="I8911"/>
      <c r="J8911"/>
      <c r="K8911"/>
    </row>
    <row r="8912" spans="1:11" ht="15">
      <c r="A8912"/>
      <c r="B8912"/>
      <c r="C8912"/>
      <c r="D8912"/>
      <c r="E8912"/>
      <c r="F8912"/>
      <c r="G8912"/>
      <c r="H8912"/>
      <c r="I8912"/>
      <c r="J8912"/>
      <c r="K8912"/>
    </row>
    <row r="8913" spans="1:11" ht="15">
      <c r="A8913"/>
      <c r="B8913"/>
      <c r="C8913"/>
      <c r="D8913"/>
      <c r="E8913"/>
      <c r="F8913"/>
      <c r="G8913"/>
      <c r="H8913"/>
      <c r="I8913"/>
      <c r="J8913"/>
      <c r="K8913"/>
    </row>
    <row r="8914" spans="1:11" ht="15">
      <c r="A8914"/>
      <c r="B8914"/>
      <c r="C8914"/>
      <c r="D8914"/>
      <c r="E8914"/>
      <c r="F8914"/>
      <c r="G8914"/>
      <c r="H8914"/>
      <c r="I8914"/>
      <c r="J8914"/>
      <c r="K8914"/>
    </row>
    <row r="8915" spans="1:11" ht="15">
      <c r="A8915"/>
      <c r="B8915"/>
      <c r="C8915"/>
      <c r="D8915"/>
      <c r="E8915"/>
      <c r="F8915"/>
      <c r="G8915"/>
      <c r="H8915"/>
      <c r="I8915"/>
      <c r="J8915"/>
      <c r="K8915"/>
    </row>
    <row r="8916" spans="1:11" ht="15">
      <c r="A8916"/>
      <c r="B8916"/>
      <c r="C8916"/>
      <c r="D8916"/>
      <c r="E8916"/>
      <c r="F8916"/>
      <c r="G8916"/>
      <c r="H8916"/>
      <c r="I8916"/>
      <c r="J8916"/>
      <c r="K8916"/>
    </row>
    <row r="8917" spans="1:11" ht="15">
      <c r="A8917"/>
      <c r="B8917"/>
      <c r="C8917"/>
      <c r="D8917"/>
      <c r="E8917"/>
      <c r="F8917"/>
      <c r="G8917"/>
      <c r="H8917"/>
      <c r="I8917"/>
      <c r="J8917"/>
      <c r="K8917"/>
    </row>
    <row r="8918" spans="1:11" ht="15">
      <c r="A8918"/>
      <c r="B8918"/>
      <c r="C8918"/>
      <c r="D8918"/>
      <c r="E8918"/>
      <c r="F8918"/>
      <c r="G8918"/>
      <c r="H8918"/>
      <c r="I8918"/>
      <c r="J8918"/>
      <c r="K8918"/>
    </row>
    <row r="8919" spans="1:11" ht="15">
      <c r="A8919"/>
      <c r="B8919"/>
      <c r="C8919"/>
      <c r="D8919"/>
      <c r="E8919"/>
      <c r="F8919"/>
      <c r="G8919"/>
      <c r="H8919"/>
      <c r="I8919"/>
      <c r="J8919"/>
      <c r="K8919"/>
    </row>
    <row r="8920" spans="1:11" ht="15">
      <c r="A8920"/>
      <c r="B8920"/>
      <c r="C8920"/>
      <c r="D8920"/>
      <c r="E8920"/>
      <c r="F8920"/>
      <c r="G8920"/>
      <c r="H8920"/>
      <c r="I8920"/>
      <c r="J8920"/>
      <c r="K8920"/>
    </row>
    <row r="8921" spans="1:11" ht="15">
      <c r="A8921"/>
      <c r="B8921"/>
      <c r="C8921"/>
      <c r="D8921"/>
      <c r="E8921"/>
      <c r="F8921"/>
      <c r="G8921"/>
      <c r="H8921"/>
      <c r="I8921"/>
      <c r="J8921"/>
      <c r="K8921"/>
    </row>
    <row r="8922" spans="1:11" ht="15">
      <c r="A8922"/>
      <c r="B8922"/>
      <c r="C8922"/>
      <c r="D8922"/>
      <c r="E8922"/>
      <c r="F8922"/>
      <c r="G8922"/>
      <c r="H8922"/>
      <c r="I8922"/>
      <c r="J8922"/>
      <c r="K8922"/>
    </row>
    <row r="8923" spans="1:11" ht="15">
      <c r="A8923"/>
      <c r="B8923"/>
      <c r="C8923"/>
      <c r="D8923"/>
      <c r="E8923"/>
      <c r="F8923"/>
      <c r="G8923"/>
      <c r="H8923"/>
      <c r="I8923"/>
      <c r="J8923"/>
      <c r="K8923"/>
    </row>
    <row r="8924" spans="1:11" ht="15">
      <c r="A8924"/>
      <c r="B8924"/>
      <c r="C8924"/>
      <c r="D8924"/>
      <c r="E8924"/>
      <c r="F8924"/>
      <c r="G8924"/>
      <c r="H8924"/>
      <c r="I8924"/>
      <c r="J8924"/>
      <c r="K8924"/>
    </row>
    <row r="8925" spans="1:11" ht="15">
      <c r="A8925"/>
      <c r="B8925"/>
      <c r="C8925"/>
      <c r="D8925"/>
      <c r="E8925"/>
      <c r="F8925"/>
      <c r="G8925"/>
      <c r="H8925"/>
      <c r="I8925"/>
      <c r="J8925"/>
      <c r="K8925"/>
    </row>
    <row r="8926" spans="1:11" ht="15">
      <c r="A8926"/>
      <c r="B8926"/>
      <c r="C8926"/>
      <c r="D8926"/>
      <c r="E8926"/>
      <c r="F8926"/>
      <c r="G8926"/>
      <c r="H8926"/>
      <c r="I8926"/>
      <c r="J8926"/>
      <c r="K8926"/>
    </row>
    <row r="8927" spans="1:11" ht="15">
      <c r="A8927"/>
      <c r="B8927"/>
      <c r="C8927"/>
      <c r="D8927"/>
      <c r="E8927"/>
      <c r="F8927"/>
      <c r="G8927"/>
      <c r="H8927"/>
      <c r="I8927"/>
      <c r="J8927"/>
      <c r="K8927"/>
    </row>
    <row r="8928" spans="1:11" ht="15">
      <c r="A8928"/>
      <c r="B8928"/>
      <c r="C8928"/>
      <c r="D8928"/>
      <c r="E8928"/>
      <c r="F8928"/>
      <c r="G8928"/>
      <c r="H8928"/>
      <c r="I8928"/>
      <c r="J8928"/>
      <c r="K8928"/>
    </row>
    <row r="8929" spans="1:11" ht="15">
      <c r="A8929"/>
      <c r="B8929"/>
      <c r="C8929"/>
      <c r="D8929"/>
      <c r="E8929"/>
      <c r="F8929"/>
      <c r="G8929"/>
      <c r="H8929"/>
      <c r="I8929"/>
      <c r="J8929"/>
      <c r="K8929"/>
    </row>
    <row r="8930" spans="1:11" ht="15">
      <c r="A8930"/>
      <c r="B8930"/>
      <c r="C8930"/>
      <c r="D8930"/>
      <c r="E8930"/>
      <c r="F8930"/>
      <c r="G8930"/>
      <c r="H8930"/>
      <c r="I8930"/>
      <c r="J8930"/>
      <c r="K8930"/>
    </row>
    <row r="8931" spans="1:11" ht="15">
      <c r="A8931"/>
      <c r="B8931"/>
      <c r="C8931"/>
      <c r="D8931"/>
      <c r="E8931"/>
      <c r="F8931"/>
      <c r="G8931"/>
      <c r="H8931"/>
      <c r="I8931"/>
      <c r="J8931"/>
      <c r="K8931"/>
    </row>
    <row r="8932" spans="1:11" ht="15">
      <c r="A8932"/>
      <c r="B8932"/>
      <c r="C8932"/>
      <c r="D8932"/>
      <c r="E8932"/>
      <c r="F8932"/>
      <c r="G8932"/>
      <c r="H8932"/>
      <c r="I8932"/>
      <c r="J8932"/>
      <c r="K8932"/>
    </row>
    <row r="8933" spans="1:11" ht="15">
      <c r="A8933"/>
      <c r="B8933"/>
      <c r="C8933"/>
      <c r="D8933"/>
      <c r="E8933"/>
      <c r="F8933"/>
      <c r="G8933"/>
      <c r="H8933"/>
      <c r="I8933"/>
      <c r="J8933"/>
      <c r="K8933"/>
    </row>
    <row r="8934" spans="1:11" ht="15">
      <c r="A8934"/>
      <c r="B8934"/>
      <c r="C8934"/>
      <c r="D8934"/>
      <c r="E8934"/>
      <c r="F8934"/>
      <c r="G8934"/>
      <c r="H8934"/>
      <c r="I8934"/>
      <c r="J8934"/>
      <c r="K8934"/>
    </row>
    <row r="8935" spans="1:11" ht="15">
      <c r="A8935"/>
      <c r="B8935"/>
      <c r="C8935"/>
      <c r="D8935"/>
      <c r="E8935"/>
      <c r="F8935"/>
      <c r="G8935"/>
      <c r="H8935"/>
      <c r="I8935"/>
      <c r="J8935"/>
      <c r="K8935"/>
    </row>
    <row r="8936" spans="1:11" ht="15">
      <c r="A8936"/>
      <c r="B8936"/>
      <c r="C8936"/>
      <c r="D8936"/>
      <c r="E8936"/>
      <c r="F8936"/>
      <c r="G8936"/>
      <c r="H8936"/>
      <c r="I8936"/>
      <c r="J8936"/>
      <c r="K8936"/>
    </row>
    <row r="8937" spans="1:11" ht="15">
      <c r="A8937"/>
      <c r="B8937"/>
      <c r="C8937"/>
      <c r="D8937"/>
      <c r="E8937"/>
      <c r="F8937"/>
      <c r="G8937"/>
      <c r="H8937"/>
      <c r="I8937"/>
      <c r="J8937"/>
      <c r="K8937"/>
    </row>
    <row r="8938" spans="1:11" ht="15">
      <c r="A8938"/>
      <c r="B8938"/>
      <c r="C8938"/>
      <c r="D8938"/>
      <c r="E8938"/>
      <c r="F8938"/>
      <c r="G8938"/>
      <c r="H8938"/>
      <c r="I8938"/>
      <c r="J8938"/>
      <c r="K8938"/>
    </row>
    <row r="8939" spans="1:11" ht="15">
      <c r="A8939"/>
      <c r="B8939"/>
      <c r="C8939"/>
      <c r="D8939"/>
      <c r="E8939"/>
      <c r="F8939"/>
      <c r="G8939"/>
      <c r="H8939"/>
      <c r="I8939"/>
      <c r="J8939"/>
      <c r="K8939"/>
    </row>
    <row r="8940" spans="1:11" ht="15">
      <c r="A8940"/>
      <c r="B8940"/>
      <c r="C8940"/>
      <c r="D8940"/>
      <c r="E8940"/>
      <c r="F8940"/>
      <c r="G8940"/>
      <c r="H8940"/>
      <c r="I8940"/>
      <c r="J8940"/>
      <c r="K8940"/>
    </row>
    <row r="8941" spans="1:11" ht="15">
      <c r="A8941"/>
      <c r="B8941"/>
      <c r="C8941"/>
      <c r="D8941"/>
      <c r="E8941"/>
      <c r="F8941"/>
      <c r="G8941"/>
      <c r="H8941"/>
      <c r="I8941"/>
      <c r="J8941"/>
      <c r="K8941"/>
    </row>
    <row r="8942" spans="1:11" ht="15">
      <c r="A8942"/>
      <c r="B8942"/>
      <c r="C8942"/>
      <c r="D8942"/>
      <c r="E8942"/>
      <c r="F8942"/>
      <c r="G8942"/>
      <c r="H8942"/>
      <c r="I8942"/>
      <c r="J8942"/>
      <c r="K8942"/>
    </row>
    <row r="8943" spans="1:11" ht="15">
      <c r="A8943"/>
      <c r="B8943"/>
      <c r="C8943"/>
      <c r="D8943"/>
      <c r="E8943"/>
      <c r="F8943"/>
      <c r="G8943"/>
      <c r="H8943"/>
      <c r="I8943"/>
      <c r="J8943"/>
      <c r="K8943"/>
    </row>
    <row r="8944" spans="1:11" ht="15">
      <c r="A8944"/>
      <c r="B8944"/>
      <c r="C8944"/>
      <c r="D8944"/>
      <c r="E8944"/>
      <c r="F8944"/>
      <c r="G8944"/>
      <c r="H8944"/>
      <c r="I8944"/>
      <c r="J8944"/>
      <c r="K8944"/>
    </row>
    <row r="8945" spans="1:11" ht="15">
      <c r="A8945"/>
      <c r="B8945"/>
      <c r="C8945"/>
      <c r="D8945"/>
      <c r="E8945"/>
      <c r="F8945"/>
      <c r="G8945"/>
      <c r="H8945"/>
      <c r="I8945"/>
      <c r="J8945"/>
      <c r="K8945"/>
    </row>
    <row r="8946" spans="1:11" ht="15">
      <c r="A8946"/>
      <c r="B8946"/>
      <c r="C8946"/>
      <c r="D8946"/>
      <c r="E8946"/>
      <c r="F8946"/>
      <c r="G8946"/>
      <c r="H8946"/>
      <c r="I8946"/>
      <c r="J8946"/>
      <c r="K8946"/>
    </row>
    <row r="8947" spans="1:11" ht="15">
      <c r="A8947"/>
      <c r="B8947"/>
      <c r="C8947"/>
      <c r="D8947"/>
      <c r="E8947"/>
      <c r="F8947"/>
      <c r="G8947"/>
      <c r="H8947"/>
      <c r="I8947"/>
      <c r="J8947"/>
      <c r="K8947"/>
    </row>
    <row r="8948" spans="1:11" ht="15">
      <c r="A8948"/>
      <c r="B8948"/>
      <c r="C8948"/>
      <c r="D8948"/>
      <c r="E8948"/>
      <c r="F8948"/>
      <c r="G8948"/>
      <c r="H8948"/>
      <c r="I8948"/>
      <c r="J8948"/>
      <c r="K8948"/>
    </row>
    <row r="8949" spans="1:11" ht="15">
      <c r="A8949"/>
      <c r="B8949"/>
      <c r="C8949"/>
      <c r="D8949"/>
      <c r="E8949"/>
      <c r="F8949"/>
      <c r="G8949"/>
      <c r="H8949"/>
      <c r="I8949"/>
      <c r="J8949"/>
      <c r="K8949"/>
    </row>
    <row r="8950" spans="1:11" ht="15">
      <c r="A8950"/>
      <c r="B8950"/>
      <c r="C8950"/>
      <c r="D8950"/>
      <c r="E8950"/>
      <c r="F8950"/>
      <c r="G8950"/>
      <c r="H8950"/>
      <c r="I8950"/>
      <c r="J8950"/>
      <c r="K8950"/>
    </row>
    <row r="8951" spans="1:11" ht="15">
      <c r="A8951"/>
      <c r="B8951"/>
      <c r="C8951"/>
      <c r="D8951"/>
      <c r="E8951"/>
      <c r="F8951"/>
      <c r="G8951"/>
      <c r="H8951"/>
      <c r="I8951"/>
      <c r="J8951"/>
      <c r="K8951"/>
    </row>
    <row r="8952" spans="1:11" ht="15">
      <c r="A8952"/>
      <c r="B8952"/>
      <c r="C8952"/>
      <c r="D8952"/>
      <c r="E8952"/>
      <c r="F8952"/>
      <c r="G8952"/>
      <c r="H8952"/>
      <c r="I8952"/>
      <c r="J8952"/>
      <c r="K8952"/>
    </row>
    <row r="8953" spans="1:11" ht="15">
      <c r="A8953"/>
      <c r="B8953"/>
      <c r="C8953"/>
      <c r="D8953"/>
      <c r="E8953"/>
      <c r="F8953"/>
      <c r="G8953"/>
      <c r="H8953"/>
      <c r="I8953"/>
      <c r="J8953"/>
      <c r="K8953"/>
    </row>
    <row r="8954" spans="1:11" ht="15">
      <c r="A8954"/>
      <c r="B8954"/>
      <c r="C8954"/>
      <c r="D8954"/>
      <c r="E8954"/>
      <c r="F8954"/>
      <c r="G8954"/>
      <c r="H8954"/>
      <c r="I8954"/>
      <c r="J8954"/>
      <c r="K8954"/>
    </row>
    <row r="8955" spans="1:11" ht="15">
      <c r="A8955"/>
      <c r="B8955"/>
      <c r="C8955"/>
      <c r="D8955"/>
      <c r="E8955"/>
      <c r="F8955"/>
      <c r="G8955"/>
      <c r="H8955"/>
      <c r="I8955"/>
      <c r="J8955"/>
      <c r="K8955"/>
    </row>
    <row r="8956" spans="1:11" ht="15">
      <c r="A8956"/>
      <c r="B8956"/>
      <c r="C8956"/>
      <c r="D8956"/>
      <c r="E8956"/>
      <c r="F8956"/>
      <c r="G8956"/>
      <c r="H8956"/>
      <c r="I8956"/>
      <c r="J8956"/>
      <c r="K8956"/>
    </row>
    <row r="8957" spans="1:11" ht="15">
      <c r="A8957"/>
      <c r="B8957"/>
      <c r="C8957"/>
      <c r="D8957"/>
      <c r="E8957"/>
      <c r="F8957"/>
      <c r="G8957"/>
      <c r="H8957"/>
      <c r="I8957"/>
      <c r="J8957"/>
      <c r="K8957"/>
    </row>
    <row r="8958" spans="1:11" ht="15">
      <c r="A8958"/>
      <c r="B8958"/>
      <c r="C8958"/>
      <c r="D8958"/>
      <c r="E8958"/>
      <c r="F8958"/>
      <c r="G8958"/>
      <c r="H8958"/>
      <c r="I8958"/>
      <c r="J8958"/>
      <c r="K8958"/>
    </row>
    <row r="8959" spans="1:11" ht="15">
      <c r="A8959"/>
      <c r="B8959"/>
      <c r="C8959"/>
      <c r="D8959"/>
      <c r="E8959"/>
      <c r="F8959"/>
      <c r="G8959"/>
      <c r="H8959"/>
      <c r="I8959"/>
      <c r="J8959"/>
      <c r="K8959"/>
    </row>
    <row r="8960" spans="1:11" ht="15">
      <c r="A8960"/>
      <c r="B8960"/>
      <c r="C8960"/>
      <c r="D8960"/>
      <c r="E8960"/>
      <c r="F8960"/>
      <c r="G8960"/>
      <c r="H8960"/>
      <c r="I8960"/>
      <c r="J8960"/>
      <c r="K8960"/>
    </row>
    <row r="8961" spans="1:11" ht="15">
      <c r="A8961"/>
      <c r="B8961"/>
      <c r="C8961"/>
      <c r="D8961"/>
      <c r="E8961"/>
      <c r="F8961"/>
      <c r="G8961"/>
      <c r="H8961"/>
      <c r="I8961"/>
      <c r="J8961"/>
      <c r="K8961"/>
    </row>
    <row r="8962" spans="1:11" ht="15">
      <c r="A8962"/>
      <c r="B8962"/>
      <c r="C8962"/>
      <c r="D8962"/>
      <c r="E8962"/>
      <c r="F8962"/>
      <c r="G8962"/>
      <c r="H8962"/>
      <c r="I8962"/>
      <c r="J8962"/>
      <c r="K8962"/>
    </row>
    <row r="8963" spans="1:11" ht="15">
      <c r="A8963"/>
      <c r="B8963"/>
      <c r="C8963"/>
      <c r="D8963"/>
      <c r="E8963"/>
      <c r="F8963"/>
      <c r="G8963"/>
      <c r="H8963"/>
      <c r="I8963"/>
      <c r="J8963"/>
      <c r="K8963"/>
    </row>
    <row r="8964" spans="1:11" ht="15">
      <c r="A8964"/>
      <c r="B8964"/>
      <c r="C8964"/>
      <c r="D8964"/>
      <c r="E8964"/>
      <c r="F8964"/>
      <c r="G8964"/>
      <c r="H8964"/>
      <c r="I8964"/>
      <c r="J8964"/>
      <c r="K8964"/>
    </row>
    <row r="8965" spans="1:11" ht="15">
      <c r="A8965"/>
      <c r="B8965"/>
      <c r="C8965"/>
      <c r="D8965"/>
      <c r="E8965"/>
      <c r="F8965"/>
      <c r="G8965"/>
      <c r="H8965"/>
      <c r="I8965"/>
      <c r="J8965"/>
      <c r="K8965"/>
    </row>
    <row r="8966" spans="1:11" ht="15">
      <c r="A8966"/>
      <c r="B8966"/>
      <c r="C8966"/>
      <c r="D8966"/>
      <c r="E8966"/>
      <c r="F8966"/>
      <c r="G8966"/>
      <c r="H8966"/>
      <c r="I8966"/>
      <c r="J8966"/>
      <c r="K8966"/>
    </row>
    <row r="8967" spans="1:11" ht="15">
      <c r="A8967"/>
      <c r="B8967"/>
      <c r="C8967"/>
      <c r="D8967"/>
      <c r="E8967"/>
      <c r="F8967"/>
      <c r="G8967"/>
      <c r="H8967"/>
      <c r="I8967"/>
      <c r="J8967"/>
      <c r="K8967"/>
    </row>
    <row r="8968" spans="1:11" ht="15">
      <c r="A8968"/>
      <c r="B8968"/>
      <c r="C8968"/>
      <c r="D8968"/>
      <c r="E8968"/>
      <c r="F8968"/>
      <c r="G8968"/>
      <c r="H8968"/>
      <c r="I8968"/>
      <c r="J8968"/>
      <c r="K8968"/>
    </row>
    <row r="8969" spans="1:11" ht="15">
      <c r="A8969"/>
      <c r="B8969"/>
      <c r="C8969"/>
      <c r="D8969"/>
      <c r="E8969"/>
      <c r="F8969"/>
      <c r="G8969"/>
      <c r="H8969"/>
      <c r="I8969"/>
      <c r="J8969"/>
      <c r="K8969"/>
    </row>
    <row r="8970" spans="1:11" ht="15">
      <c r="A8970"/>
      <c r="B8970"/>
      <c r="C8970"/>
      <c r="D8970"/>
      <c r="E8970"/>
      <c r="F8970"/>
      <c r="G8970"/>
      <c r="H8970"/>
      <c r="I8970"/>
      <c r="J8970"/>
      <c r="K8970"/>
    </row>
    <row r="8971" spans="1:11" ht="15">
      <c r="A8971"/>
      <c r="B8971"/>
      <c r="C8971"/>
      <c r="D8971"/>
      <c r="E8971"/>
      <c r="F8971"/>
      <c r="G8971"/>
      <c r="H8971"/>
      <c r="I8971"/>
      <c r="J8971"/>
      <c r="K8971"/>
    </row>
    <row r="8972" spans="1:11" ht="15">
      <c r="A8972"/>
      <c r="B8972"/>
      <c r="C8972"/>
      <c r="D8972"/>
      <c r="E8972"/>
      <c r="F8972"/>
      <c r="G8972"/>
      <c r="H8972"/>
      <c r="I8972"/>
      <c r="J8972"/>
      <c r="K8972"/>
    </row>
    <row r="8973" spans="1:11" ht="15">
      <c r="A8973"/>
      <c r="B8973"/>
      <c r="C8973"/>
      <c r="D8973"/>
      <c r="E8973"/>
      <c r="F8973"/>
      <c r="G8973"/>
      <c r="H8973"/>
      <c r="I8973"/>
      <c r="J8973"/>
      <c r="K8973"/>
    </row>
    <row r="8974" spans="1:11" ht="15">
      <c r="A8974"/>
      <c r="B8974"/>
      <c r="C8974"/>
      <c r="D8974"/>
      <c r="E8974"/>
      <c r="F8974"/>
      <c r="G8974"/>
      <c r="H8974"/>
      <c r="I8974"/>
      <c r="J8974"/>
      <c r="K8974"/>
    </row>
    <row r="8975" spans="1:11" ht="15">
      <c r="A8975"/>
      <c r="B8975"/>
      <c r="C8975"/>
      <c r="D8975"/>
      <c r="E8975"/>
      <c r="F8975"/>
      <c r="G8975"/>
      <c r="H8975"/>
      <c r="I8975"/>
      <c r="J8975"/>
      <c r="K8975"/>
    </row>
    <row r="8976" spans="1:11" ht="15">
      <c r="A8976"/>
      <c r="B8976"/>
      <c r="C8976"/>
      <c r="D8976"/>
      <c r="E8976"/>
      <c r="F8976"/>
      <c r="G8976"/>
      <c r="H8976"/>
      <c r="I8976"/>
      <c r="J8976"/>
      <c r="K8976"/>
    </row>
    <row r="8977" spans="1:11" ht="15">
      <c r="A8977"/>
      <c r="B8977"/>
      <c r="C8977"/>
      <c r="D8977"/>
      <c r="E8977"/>
      <c r="F8977"/>
      <c r="G8977"/>
      <c r="H8977"/>
      <c r="I8977"/>
      <c r="J8977"/>
      <c r="K8977"/>
    </row>
    <row r="8978" spans="1:11" ht="15">
      <c r="A8978"/>
      <c r="B8978"/>
      <c r="C8978"/>
      <c r="D8978"/>
      <c r="E8978"/>
      <c r="F8978"/>
      <c r="G8978"/>
      <c r="H8978"/>
      <c r="I8978"/>
      <c r="J8978"/>
      <c r="K8978"/>
    </row>
    <row r="8979" spans="1:11" ht="15">
      <c r="A8979"/>
      <c r="B8979"/>
      <c r="C8979"/>
      <c r="D8979"/>
      <c r="E8979"/>
      <c r="F8979"/>
      <c r="G8979"/>
      <c r="H8979"/>
      <c r="I8979"/>
      <c r="J8979"/>
      <c r="K8979"/>
    </row>
    <row r="8980" spans="1:11" ht="15">
      <c r="A8980"/>
      <c r="B8980"/>
      <c r="C8980"/>
      <c r="D8980"/>
      <c r="E8980"/>
      <c r="F8980"/>
      <c r="G8980"/>
      <c r="H8980"/>
      <c r="I8980"/>
      <c r="J8980"/>
      <c r="K8980"/>
    </row>
    <row r="8981" spans="1:11" ht="15">
      <c r="A8981"/>
      <c r="B8981"/>
      <c r="C8981"/>
      <c r="D8981"/>
      <c r="E8981"/>
      <c r="F8981"/>
      <c r="G8981"/>
      <c r="H8981"/>
      <c r="I8981"/>
      <c r="J8981"/>
      <c r="K8981"/>
    </row>
    <row r="8982" spans="1:11" ht="15">
      <c r="A8982"/>
      <c r="B8982"/>
      <c r="C8982"/>
      <c r="D8982"/>
      <c r="E8982"/>
      <c r="F8982"/>
      <c r="G8982"/>
      <c r="H8982"/>
      <c r="I8982"/>
      <c r="J8982"/>
      <c r="K8982"/>
    </row>
    <row r="8983" spans="1:11" ht="15">
      <c r="A8983"/>
      <c r="B8983"/>
      <c r="C8983"/>
      <c r="D8983"/>
      <c r="E8983"/>
      <c r="F8983"/>
      <c r="G8983"/>
      <c r="H8983"/>
      <c r="I8983"/>
      <c r="J8983"/>
      <c r="K8983"/>
    </row>
    <row r="8984" spans="1:11" ht="15">
      <c r="A8984"/>
      <c r="B8984"/>
      <c r="C8984"/>
      <c r="D8984"/>
      <c r="E8984"/>
      <c r="F8984"/>
      <c r="G8984"/>
      <c r="H8984"/>
      <c r="I8984"/>
      <c r="J8984"/>
      <c r="K8984"/>
    </row>
    <row r="8985" spans="1:11" ht="15">
      <c r="A8985"/>
      <c r="B8985"/>
      <c r="C8985"/>
      <c r="D8985"/>
      <c r="E8985"/>
      <c r="F8985"/>
      <c r="G8985"/>
      <c r="H8985"/>
      <c r="I8985"/>
      <c r="J8985"/>
      <c r="K8985"/>
    </row>
    <row r="8986" spans="1:11" ht="15">
      <c r="A8986"/>
      <c r="B8986"/>
      <c r="C8986"/>
      <c r="D8986"/>
      <c r="E8986"/>
      <c r="F8986"/>
      <c r="G8986"/>
      <c r="H8986"/>
      <c r="I8986"/>
      <c r="J8986"/>
      <c r="K8986"/>
    </row>
    <row r="8987" spans="1:11" ht="15">
      <c r="A8987"/>
      <c r="B8987"/>
      <c r="C8987"/>
      <c r="D8987"/>
      <c r="E8987"/>
      <c r="F8987"/>
      <c r="G8987"/>
      <c r="H8987"/>
      <c r="I8987"/>
      <c r="J8987"/>
      <c r="K8987"/>
    </row>
    <row r="8988" spans="1:11" ht="15">
      <c r="A8988"/>
      <c r="B8988"/>
      <c r="C8988"/>
      <c r="D8988"/>
      <c r="E8988"/>
      <c r="F8988"/>
      <c r="G8988"/>
      <c r="H8988"/>
      <c r="I8988"/>
      <c r="J8988"/>
      <c r="K8988"/>
    </row>
    <row r="8989" spans="1:11" ht="15">
      <c r="A8989"/>
      <c r="B8989"/>
      <c r="C8989"/>
      <c r="D8989"/>
      <c r="E8989"/>
      <c r="F8989"/>
      <c r="G8989"/>
      <c r="H8989"/>
      <c r="I8989"/>
      <c r="J8989"/>
      <c r="K8989"/>
    </row>
    <row r="8990" spans="1:11" ht="15">
      <c r="A8990"/>
      <c r="B8990"/>
      <c r="C8990"/>
      <c r="D8990"/>
      <c r="E8990"/>
      <c r="F8990"/>
      <c r="G8990"/>
      <c r="H8990"/>
      <c r="I8990"/>
      <c r="J8990"/>
      <c r="K8990"/>
    </row>
    <row r="8991" spans="1:11" ht="15">
      <c r="A8991"/>
      <c r="B8991"/>
      <c r="C8991"/>
      <c r="D8991"/>
      <c r="E8991"/>
      <c r="F8991"/>
      <c r="G8991"/>
      <c r="H8991"/>
      <c r="I8991"/>
      <c r="J8991"/>
      <c r="K8991"/>
    </row>
    <row r="8992" spans="1:11" ht="15">
      <c r="A8992"/>
      <c r="B8992"/>
      <c r="C8992"/>
      <c r="D8992"/>
      <c r="E8992"/>
      <c r="F8992"/>
      <c r="G8992"/>
      <c r="H8992"/>
      <c r="I8992"/>
      <c r="J8992"/>
      <c r="K8992"/>
    </row>
    <row r="8993" spans="1:11" ht="15">
      <c r="A8993"/>
      <c r="B8993"/>
      <c r="C8993"/>
      <c r="D8993"/>
      <c r="E8993"/>
      <c r="F8993"/>
      <c r="G8993"/>
      <c r="H8993"/>
      <c r="I8993"/>
      <c r="J8993"/>
      <c r="K8993"/>
    </row>
    <row r="8994" spans="1:11" ht="15">
      <c r="A8994"/>
      <c r="B8994"/>
      <c r="C8994"/>
      <c r="D8994"/>
      <c r="E8994"/>
      <c r="F8994"/>
      <c r="G8994"/>
      <c r="H8994"/>
      <c r="I8994"/>
      <c r="J8994"/>
      <c r="K8994"/>
    </row>
    <row r="8995" spans="1:11" ht="15">
      <c r="A8995"/>
      <c r="B8995"/>
      <c r="C8995"/>
      <c r="D8995"/>
      <c r="E8995"/>
      <c r="F8995"/>
      <c r="G8995"/>
      <c r="H8995"/>
      <c r="I8995"/>
      <c r="J8995"/>
      <c r="K8995"/>
    </row>
    <row r="8996" spans="1:11" ht="15">
      <c r="A8996"/>
      <c r="B8996"/>
      <c r="C8996"/>
      <c r="D8996"/>
      <c r="E8996"/>
      <c r="F8996"/>
      <c r="G8996"/>
      <c r="H8996"/>
      <c r="I8996"/>
      <c r="J8996"/>
      <c r="K8996"/>
    </row>
    <row r="8997" spans="1:11" ht="15">
      <c r="A8997"/>
      <c r="B8997"/>
      <c r="C8997"/>
      <c r="D8997"/>
      <c r="E8997"/>
      <c r="F8997"/>
      <c r="G8997"/>
      <c r="H8997"/>
      <c r="I8997"/>
      <c r="J8997"/>
      <c r="K8997"/>
    </row>
    <row r="8998" spans="1:11" ht="15">
      <c r="A8998"/>
      <c r="B8998"/>
      <c r="C8998"/>
      <c r="D8998"/>
      <c r="E8998"/>
      <c r="F8998"/>
      <c r="G8998"/>
      <c r="H8998"/>
      <c r="I8998"/>
      <c r="J8998"/>
      <c r="K8998"/>
    </row>
    <row r="8999" spans="1:11" ht="15">
      <c r="A8999"/>
      <c r="B8999"/>
      <c r="C8999"/>
      <c r="D8999"/>
      <c r="E8999"/>
      <c r="F8999"/>
      <c r="G8999"/>
      <c r="H8999"/>
      <c r="I8999"/>
      <c r="J8999"/>
      <c r="K8999"/>
    </row>
    <row r="9000" spans="1:11" ht="15">
      <c r="A9000"/>
      <c r="B9000"/>
      <c r="C9000"/>
      <c r="D9000"/>
      <c r="E9000"/>
      <c r="F9000"/>
      <c r="G9000"/>
      <c r="H9000"/>
      <c r="I9000"/>
      <c r="J9000"/>
      <c r="K9000"/>
    </row>
    <row r="9001" spans="1:11" ht="15">
      <c r="A9001"/>
      <c r="B9001"/>
      <c r="C9001"/>
      <c r="D9001"/>
      <c r="E9001"/>
      <c r="F9001"/>
      <c r="G9001"/>
      <c r="H9001"/>
      <c r="I9001"/>
      <c r="J9001"/>
      <c r="K9001"/>
    </row>
    <row r="9002" spans="1:11" ht="15">
      <c r="A9002"/>
      <c r="B9002"/>
      <c r="C9002"/>
      <c r="D9002"/>
      <c r="E9002"/>
      <c r="F9002"/>
      <c r="G9002"/>
      <c r="H9002"/>
      <c r="I9002"/>
      <c r="J9002"/>
      <c r="K9002"/>
    </row>
    <row r="9003" spans="1:11" ht="15">
      <c r="A9003"/>
      <c r="B9003"/>
      <c r="C9003"/>
      <c r="D9003"/>
      <c r="E9003"/>
      <c r="F9003"/>
      <c r="G9003"/>
      <c r="H9003"/>
      <c r="I9003"/>
      <c r="J9003"/>
      <c r="K9003"/>
    </row>
    <row r="9004" spans="1:11" ht="15">
      <c r="A9004"/>
      <c r="B9004"/>
      <c r="C9004"/>
      <c r="D9004"/>
      <c r="E9004"/>
      <c r="F9004"/>
      <c r="G9004"/>
      <c r="H9004"/>
      <c r="I9004"/>
      <c r="J9004"/>
      <c r="K9004"/>
    </row>
    <row r="9005" spans="1:11" ht="15">
      <c r="A9005"/>
      <c r="B9005"/>
      <c r="C9005"/>
      <c r="D9005"/>
      <c r="E9005"/>
      <c r="F9005"/>
      <c r="G9005"/>
      <c r="H9005"/>
      <c r="I9005"/>
      <c r="J9005"/>
      <c r="K9005"/>
    </row>
    <row r="9006" spans="1:11" ht="15">
      <c r="A9006"/>
      <c r="B9006"/>
      <c r="C9006"/>
      <c r="D9006"/>
      <c r="E9006"/>
      <c r="F9006"/>
      <c r="G9006"/>
      <c r="H9006"/>
      <c r="I9006"/>
      <c r="J9006"/>
      <c r="K9006"/>
    </row>
    <row r="9007" spans="1:11" ht="15">
      <c r="A9007"/>
      <c r="B9007"/>
      <c r="C9007"/>
      <c r="D9007"/>
      <c r="E9007"/>
      <c r="F9007"/>
      <c r="G9007"/>
      <c r="H9007"/>
      <c r="I9007"/>
      <c r="J9007"/>
      <c r="K9007"/>
    </row>
    <row r="9008" spans="1:11" ht="15">
      <c r="A9008"/>
      <c r="B9008"/>
      <c r="C9008"/>
      <c r="D9008"/>
      <c r="E9008"/>
      <c r="F9008"/>
      <c r="G9008"/>
      <c r="H9008"/>
      <c r="I9008"/>
      <c r="J9008"/>
      <c r="K9008"/>
    </row>
    <row r="9009" spans="1:11" ht="15">
      <c r="A9009"/>
      <c r="B9009"/>
      <c r="C9009"/>
      <c r="D9009"/>
      <c r="E9009"/>
      <c r="F9009"/>
      <c r="G9009"/>
      <c r="H9009"/>
      <c r="I9009"/>
      <c r="J9009"/>
      <c r="K9009"/>
    </row>
    <row r="9010" spans="1:11" ht="15">
      <c r="A9010"/>
      <c r="B9010"/>
      <c r="C9010"/>
      <c r="D9010"/>
      <c r="E9010"/>
      <c r="F9010"/>
      <c r="G9010"/>
      <c r="H9010"/>
      <c r="I9010"/>
      <c r="J9010"/>
      <c r="K9010"/>
    </row>
    <row r="9011" spans="1:11" ht="15">
      <c r="A9011"/>
      <c r="B9011"/>
      <c r="C9011"/>
      <c r="D9011"/>
      <c r="E9011"/>
      <c r="F9011"/>
      <c r="G9011"/>
      <c r="H9011"/>
      <c r="I9011"/>
      <c r="J9011"/>
      <c r="K9011"/>
    </row>
    <row r="9012" spans="1:11" ht="15">
      <c r="A9012"/>
      <c r="B9012"/>
      <c r="C9012"/>
      <c r="D9012"/>
      <c r="E9012"/>
      <c r="F9012"/>
      <c r="G9012"/>
      <c r="H9012"/>
      <c r="I9012"/>
      <c r="J9012"/>
      <c r="K9012"/>
    </row>
    <row r="9013" spans="1:11" ht="15">
      <c r="A9013"/>
      <c r="B9013"/>
      <c r="C9013"/>
      <c r="D9013"/>
      <c r="E9013"/>
      <c r="F9013"/>
      <c r="G9013"/>
      <c r="H9013"/>
      <c r="I9013"/>
      <c r="J9013"/>
      <c r="K9013"/>
    </row>
    <row r="9014" spans="1:11" ht="15">
      <c r="A9014"/>
      <c r="B9014"/>
      <c r="C9014"/>
      <c r="D9014"/>
      <c r="E9014"/>
      <c r="F9014"/>
      <c r="G9014"/>
      <c r="H9014"/>
      <c r="I9014"/>
      <c r="J9014"/>
      <c r="K9014"/>
    </row>
    <row r="9015" spans="1:11" ht="15">
      <c r="A9015"/>
      <c r="B9015"/>
      <c r="C9015"/>
      <c r="D9015"/>
      <c r="E9015"/>
      <c r="F9015"/>
      <c r="G9015"/>
      <c r="H9015"/>
      <c r="I9015"/>
      <c r="J9015"/>
      <c r="K9015"/>
    </row>
    <row r="9016" spans="1:11" ht="15">
      <c r="A9016"/>
      <c r="B9016"/>
      <c r="C9016"/>
      <c r="D9016"/>
      <c r="E9016"/>
      <c r="F9016"/>
      <c r="G9016"/>
      <c r="H9016"/>
      <c r="I9016"/>
      <c r="J9016"/>
      <c r="K9016"/>
    </row>
    <row r="9017" spans="1:11" ht="15">
      <c r="A9017"/>
      <c r="B9017"/>
      <c r="C9017"/>
      <c r="D9017"/>
      <c r="E9017"/>
      <c r="F9017"/>
      <c r="G9017"/>
      <c r="H9017"/>
      <c r="I9017"/>
      <c r="J9017"/>
      <c r="K9017"/>
    </row>
    <row r="9018" spans="1:11" ht="15">
      <c r="A9018"/>
      <c r="B9018"/>
      <c r="C9018"/>
      <c r="D9018"/>
      <c r="E9018"/>
      <c r="F9018"/>
      <c r="G9018"/>
      <c r="H9018"/>
      <c r="I9018"/>
      <c r="J9018"/>
      <c r="K9018"/>
    </row>
    <row r="9019" spans="1:11" ht="15">
      <c r="A9019"/>
      <c r="B9019"/>
      <c r="C9019"/>
      <c r="D9019"/>
      <c r="E9019"/>
      <c r="F9019"/>
      <c r="G9019"/>
      <c r="H9019"/>
      <c r="I9019"/>
      <c r="J9019"/>
      <c r="K9019"/>
    </row>
    <row r="9020" spans="1:11" ht="15">
      <c r="A9020"/>
      <c r="B9020"/>
      <c r="C9020"/>
      <c r="D9020"/>
      <c r="E9020"/>
      <c r="F9020"/>
      <c r="G9020"/>
      <c r="H9020"/>
      <c r="I9020"/>
      <c r="J9020"/>
      <c r="K9020"/>
    </row>
    <row r="9021" spans="1:11" ht="15">
      <c r="A9021"/>
      <c r="B9021"/>
      <c r="C9021"/>
      <c r="D9021"/>
      <c r="E9021"/>
      <c r="F9021"/>
      <c r="G9021"/>
      <c r="H9021"/>
      <c r="I9021"/>
      <c r="J9021"/>
      <c r="K9021"/>
    </row>
    <row r="9022" spans="1:11" ht="15">
      <c r="A9022"/>
      <c r="B9022"/>
      <c r="C9022"/>
      <c r="D9022"/>
      <c r="E9022"/>
      <c r="F9022"/>
      <c r="G9022"/>
      <c r="H9022"/>
      <c r="I9022"/>
      <c r="J9022"/>
      <c r="K9022"/>
    </row>
    <row r="9023" spans="1:11" ht="15">
      <c r="A9023"/>
      <c r="B9023"/>
      <c r="C9023"/>
      <c r="D9023"/>
      <c r="E9023"/>
      <c r="F9023"/>
      <c r="G9023"/>
      <c r="H9023"/>
      <c r="I9023"/>
      <c r="J9023"/>
      <c r="K9023"/>
    </row>
    <row r="9024" spans="1:11" ht="15">
      <c r="A9024"/>
      <c r="B9024"/>
      <c r="C9024"/>
      <c r="D9024"/>
      <c r="E9024"/>
      <c r="F9024"/>
      <c r="G9024"/>
      <c r="H9024"/>
      <c r="I9024"/>
      <c r="J9024"/>
      <c r="K9024"/>
    </row>
    <row r="9025" spans="1:11" ht="15">
      <c r="A9025"/>
      <c r="B9025"/>
      <c r="C9025"/>
      <c r="D9025"/>
      <c r="E9025"/>
      <c r="F9025"/>
      <c r="G9025"/>
      <c r="H9025"/>
      <c r="I9025"/>
      <c r="J9025"/>
      <c r="K9025"/>
    </row>
    <row r="9026" spans="1:11" ht="15">
      <c r="A9026"/>
      <c r="B9026"/>
      <c r="C9026"/>
      <c r="D9026"/>
      <c r="E9026"/>
      <c r="F9026"/>
      <c r="G9026"/>
      <c r="H9026"/>
      <c r="I9026"/>
      <c r="J9026"/>
      <c r="K9026"/>
    </row>
    <row r="9027" spans="1:11" ht="15">
      <c r="A9027"/>
      <c r="B9027"/>
      <c r="C9027"/>
      <c r="D9027"/>
      <c r="E9027"/>
      <c r="F9027"/>
      <c r="G9027"/>
      <c r="H9027"/>
      <c r="I9027"/>
      <c r="J9027"/>
      <c r="K9027"/>
    </row>
    <row r="9028" spans="1:11" ht="15">
      <c r="A9028"/>
      <c r="B9028"/>
      <c r="C9028"/>
      <c r="D9028"/>
      <c r="E9028"/>
      <c r="F9028"/>
      <c r="G9028"/>
      <c r="H9028"/>
      <c r="I9028"/>
      <c r="J9028"/>
      <c r="K9028"/>
    </row>
    <row r="9029" spans="1:11" ht="15">
      <c r="A9029"/>
      <c r="B9029"/>
      <c r="C9029"/>
      <c r="D9029"/>
      <c r="E9029"/>
      <c r="F9029"/>
      <c r="G9029"/>
      <c r="H9029"/>
      <c r="I9029"/>
      <c r="J9029"/>
      <c r="K9029"/>
    </row>
    <row r="9030" spans="1:11" ht="15">
      <c r="A9030"/>
      <c r="B9030"/>
      <c r="C9030"/>
      <c r="D9030"/>
      <c r="E9030"/>
      <c r="F9030"/>
      <c r="G9030"/>
      <c r="H9030"/>
      <c r="I9030"/>
      <c r="J9030"/>
      <c r="K9030"/>
    </row>
    <row r="9031" spans="1:11" ht="15">
      <c r="A9031"/>
      <c r="B9031"/>
      <c r="C9031"/>
      <c r="D9031"/>
      <c r="E9031"/>
      <c r="F9031"/>
      <c r="G9031"/>
      <c r="H9031"/>
      <c r="I9031"/>
      <c r="J9031"/>
      <c r="K9031"/>
    </row>
    <row r="9032" spans="1:11" ht="15">
      <c r="A9032"/>
      <c r="B9032"/>
      <c r="C9032"/>
      <c r="D9032"/>
      <c r="E9032"/>
      <c r="F9032"/>
      <c r="G9032"/>
      <c r="H9032"/>
      <c r="I9032"/>
      <c r="J9032"/>
      <c r="K9032"/>
    </row>
    <row r="9033" spans="1:11" ht="15">
      <c r="A9033"/>
      <c r="B9033"/>
      <c r="C9033"/>
      <c r="D9033"/>
      <c r="E9033"/>
      <c r="F9033"/>
      <c r="G9033"/>
      <c r="H9033"/>
      <c r="I9033"/>
      <c r="J9033"/>
      <c r="K9033"/>
    </row>
    <row r="9034" spans="1:11" ht="15">
      <c r="A9034"/>
      <c r="B9034"/>
      <c r="C9034"/>
      <c r="D9034"/>
      <c r="E9034"/>
      <c r="F9034"/>
      <c r="G9034"/>
      <c r="H9034"/>
      <c r="I9034"/>
      <c r="J9034"/>
      <c r="K9034"/>
    </row>
    <row r="9035" spans="1:11" ht="15">
      <c r="A9035"/>
      <c r="B9035"/>
      <c r="C9035"/>
      <c r="D9035"/>
      <c r="E9035"/>
      <c r="F9035"/>
      <c r="G9035"/>
      <c r="H9035"/>
      <c r="I9035"/>
      <c r="J9035"/>
      <c r="K9035"/>
    </row>
    <row r="9036" spans="1:11" ht="15">
      <c r="A9036"/>
      <c r="B9036"/>
      <c r="C9036"/>
      <c r="D9036"/>
      <c r="E9036"/>
      <c r="F9036"/>
      <c r="G9036"/>
      <c r="H9036"/>
      <c r="I9036"/>
      <c r="J9036"/>
      <c r="K9036"/>
    </row>
    <row r="9037" spans="1:11" ht="15">
      <c r="A9037"/>
      <c r="B9037"/>
      <c r="C9037"/>
      <c r="D9037"/>
      <c r="E9037"/>
      <c r="F9037"/>
      <c r="G9037"/>
      <c r="H9037"/>
      <c r="I9037"/>
      <c r="J9037"/>
      <c r="K9037"/>
    </row>
    <row r="9038" spans="1:11" ht="15">
      <c r="A9038"/>
      <c r="B9038"/>
      <c r="C9038"/>
      <c r="D9038"/>
      <c r="E9038"/>
      <c r="F9038"/>
      <c r="G9038"/>
      <c r="H9038"/>
      <c r="I9038"/>
      <c r="J9038"/>
      <c r="K9038"/>
    </row>
    <row r="9039" spans="1:11" ht="15">
      <c r="A9039"/>
      <c r="B9039"/>
      <c r="C9039"/>
      <c r="D9039"/>
      <c r="E9039"/>
      <c r="F9039"/>
      <c r="G9039"/>
      <c r="H9039"/>
      <c r="I9039"/>
      <c r="J9039"/>
      <c r="K9039"/>
    </row>
    <row r="9040" spans="1:11" ht="15">
      <c r="A9040"/>
      <c r="B9040"/>
      <c r="C9040"/>
      <c r="D9040"/>
      <c r="E9040"/>
      <c r="F9040"/>
      <c r="G9040"/>
      <c r="H9040"/>
      <c r="I9040"/>
      <c r="J9040"/>
      <c r="K9040"/>
    </row>
    <row r="9041" spans="1:11" ht="15">
      <c r="A9041"/>
      <c r="B9041"/>
      <c r="C9041"/>
      <c r="D9041"/>
      <c r="E9041"/>
      <c r="F9041"/>
      <c r="G9041"/>
      <c r="H9041"/>
      <c r="I9041"/>
      <c r="J9041"/>
      <c r="K9041"/>
    </row>
    <row r="9042" spans="1:11" ht="15">
      <c r="A9042"/>
      <c r="B9042"/>
      <c r="C9042"/>
      <c r="D9042"/>
      <c r="E9042"/>
      <c r="F9042"/>
      <c r="G9042"/>
      <c r="H9042"/>
      <c r="I9042"/>
      <c r="J9042"/>
      <c r="K9042"/>
    </row>
    <row r="9043" spans="1:11" ht="15">
      <c r="A9043"/>
      <c r="B9043"/>
      <c r="C9043"/>
      <c r="D9043"/>
      <c r="E9043"/>
      <c r="F9043"/>
      <c r="G9043"/>
      <c r="H9043"/>
      <c r="I9043"/>
      <c r="J9043"/>
      <c r="K9043"/>
    </row>
    <row r="9044" spans="1:11" ht="15">
      <c r="A9044"/>
      <c r="B9044"/>
      <c r="C9044"/>
      <c r="D9044"/>
      <c r="E9044"/>
      <c r="F9044"/>
      <c r="G9044"/>
      <c r="H9044"/>
      <c r="I9044"/>
      <c r="J9044"/>
      <c r="K9044"/>
    </row>
    <row r="9045" spans="1:11" ht="15">
      <c r="A9045"/>
      <c r="B9045"/>
      <c r="C9045"/>
      <c r="D9045"/>
      <c r="E9045"/>
      <c r="F9045"/>
      <c r="G9045"/>
      <c r="H9045"/>
      <c r="I9045"/>
      <c r="J9045"/>
      <c r="K9045"/>
    </row>
    <row r="9046" spans="1:11" ht="15">
      <c r="A9046"/>
      <c r="B9046"/>
      <c r="C9046"/>
      <c r="D9046"/>
      <c r="E9046"/>
      <c r="F9046"/>
      <c r="G9046"/>
      <c r="H9046"/>
      <c r="I9046"/>
      <c r="J9046"/>
      <c r="K9046"/>
    </row>
    <row r="9047" spans="1:11" ht="15">
      <c r="A9047"/>
      <c r="B9047"/>
      <c r="C9047"/>
      <c r="D9047"/>
      <c r="E9047"/>
      <c r="F9047"/>
      <c r="G9047"/>
      <c r="H9047"/>
      <c r="I9047"/>
      <c r="J9047"/>
      <c r="K9047"/>
    </row>
    <row r="9048" spans="1:11" ht="15">
      <c r="A9048"/>
      <c r="B9048"/>
      <c r="C9048"/>
      <c r="D9048"/>
      <c r="E9048"/>
      <c r="F9048"/>
      <c r="G9048"/>
      <c r="H9048"/>
      <c r="I9048"/>
      <c r="J9048"/>
      <c r="K9048"/>
    </row>
    <row r="9049" spans="1:11" ht="15">
      <c r="A9049"/>
      <c r="B9049"/>
      <c r="C9049"/>
      <c r="D9049"/>
      <c r="E9049"/>
      <c r="F9049"/>
      <c r="G9049"/>
      <c r="H9049"/>
      <c r="I9049"/>
      <c r="J9049"/>
      <c r="K9049"/>
    </row>
    <row r="9050" spans="1:11" ht="15">
      <c r="A9050"/>
      <c r="B9050"/>
      <c r="C9050"/>
      <c r="D9050"/>
      <c r="E9050"/>
      <c r="F9050"/>
      <c r="G9050"/>
      <c r="H9050"/>
      <c r="I9050"/>
      <c r="J9050"/>
      <c r="K9050"/>
    </row>
    <row r="9051" spans="1:11" ht="15">
      <c r="A9051"/>
      <c r="B9051"/>
      <c r="C9051"/>
      <c r="D9051"/>
      <c r="E9051"/>
      <c r="F9051"/>
      <c r="G9051"/>
      <c r="H9051"/>
      <c r="I9051"/>
      <c r="J9051"/>
      <c r="K9051"/>
    </row>
    <row r="9052" spans="1:11" ht="15">
      <c r="A9052"/>
      <c r="B9052"/>
      <c r="C9052"/>
      <c r="D9052"/>
      <c r="E9052"/>
      <c r="F9052"/>
      <c r="G9052"/>
      <c r="H9052"/>
      <c r="I9052"/>
      <c r="J9052"/>
      <c r="K9052"/>
    </row>
    <row r="9053" spans="1:11" ht="15">
      <c r="A9053"/>
      <c r="B9053"/>
      <c r="C9053"/>
      <c r="D9053"/>
      <c r="E9053"/>
      <c r="F9053"/>
      <c r="G9053"/>
      <c r="H9053"/>
      <c r="I9053"/>
      <c r="J9053"/>
      <c r="K9053"/>
    </row>
    <row r="9054" spans="1:11" ht="15">
      <c r="A9054"/>
      <c r="B9054"/>
      <c r="C9054"/>
      <c r="D9054"/>
      <c r="E9054"/>
      <c r="F9054"/>
      <c r="G9054"/>
      <c r="H9054"/>
      <c r="I9054"/>
      <c r="J9054"/>
      <c r="K9054"/>
    </row>
    <row r="9055" spans="1:11" ht="15">
      <c r="A9055"/>
      <c r="B9055"/>
      <c r="C9055"/>
      <c r="D9055"/>
      <c r="E9055"/>
      <c r="F9055"/>
      <c r="G9055"/>
      <c r="H9055"/>
      <c r="I9055"/>
      <c r="J9055"/>
      <c r="K9055"/>
    </row>
    <row r="9056" spans="1:11" ht="15">
      <c r="A9056"/>
      <c r="B9056"/>
      <c r="C9056"/>
      <c r="D9056"/>
      <c r="E9056"/>
      <c r="F9056"/>
      <c r="G9056"/>
      <c r="H9056"/>
      <c r="I9056"/>
      <c r="J9056"/>
      <c r="K9056"/>
    </row>
    <row r="9057" spans="1:11" ht="15">
      <c r="A9057"/>
      <c r="B9057"/>
      <c r="C9057"/>
      <c r="D9057"/>
      <c r="E9057"/>
      <c r="F9057"/>
      <c r="G9057"/>
      <c r="H9057"/>
      <c r="I9057"/>
      <c r="J9057"/>
      <c r="K9057"/>
    </row>
    <row r="9058" spans="1:11" ht="15">
      <c r="A9058"/>
      <c r="B9058"/>
      <c r="C9058"/>
      <c r="D9058"/>
      <c r="E9058"/>
      <c r="F9058"/>
      <c r="G9058"/>
      <c r="H9058"/>
      <c r="I9058"/>
      <c r="J9058"/>
      <c r="K9058"/>
    </row>
    <row r="9059" spans="1:11" ht="15">
      <c r="A9059"/>
      <c r="B9059"/>
      <c r="C9059"/>
      <c r="D9059"/>
      <c r="E9059"/>
      <c r="F9059"/>
      <c r="G9059"/>
      <c r="H9059"/>
      <c r="I9059"/>
      <c r="J9059"/>
      <c r="K9059"/>
    </row>
    <row r="9060" spans="1:11" ht="15">
      <c r="A9060"/>
      <c r="B9060"/>
      <c r="C9060"/>
      <c r="D9060"/>
      <c r="E9060"/>
      <c r="F9060"/>
      <c r="G9060"/>
      <c r="H9060"/>
      <c r="I9060"/>
      <c r="J9060"/>
      <c r="K9060"/>
    </row>
    <row r="9061" spans="1:11" ht="15">
      <c r="A9061"/>
      <c r="B9061"/>
      <c r="C9061"/>
      <c r="D9061"/>
      <c r="E9061"/>
      <c r="F9061"/>
      <c r="G9061"/>
      <c r="H9061"/>
      <c r="I9061"/>
      <c r="J9061"/>
      <c r="K9061"/>
    </row>
    <row r="9062" spans="1:11" ht="15">
      <c r="A9062"/>
      <c r="B9062"/>
      <c r="C9062"/>
      <c r="D9062"/>
      <c r="E9062"/>
      <c r="F9062"/>
      <c r="G9062"/>
      <c r="H9062"/>
      <c r="I9062"/>
      <c r="J9062"/>
      <c r="K9062"/>
    </row>
    <row r="9063" spans="1:11" ht="15">
      <c r="A9063"/>
      <c r="B9063"/>
      <c r="C9063"/>
      <c r="D9063"/>
      <c r="E9063"/>
      <c r="F9063"/>
      <c r="G9063"/>
      <c r="H9063"/>
      <c r="I9063"/>
      <c r="J9063"/>
      <c r="K9063"/>
    </row>
    <row r="9064" spans="1:11" ht="15">
      <c r="A9064"/>
      <c r="B9064"/>
      <c r="C9064"/>
      <c r="D9064"/>
      <c r="E9064"/>
      <c r="F9064"/>
      <c r="G9064"/>
      <c r="H9064"/>
      <c r="I9064"/>
      <c r="J9064"/>
      <c r="K9064"/>
    </row>
    <row r="9065" spans="1:11" ht="15">
      <c r="A9065"/>
      <c r="B9065"/>
      <c r="C9065"/>
      <c r="D9065"/>
      <c r="E9065"/>
      <c r="F9065"/>
      <c r="G9065"/>
      <c r="H9065"/>
      <c r="I9065"/>
      <c r="J9065"/>
      <c r="K9065"/>
    </row>
    <row r="9066" spans="1:11" ht="15">
      <c r="A9066"/>
      <c r="B9066"/>
      <c r="C9066"/>
      <c r="D9066"/>
      <c r="E9066"/>
      <c r="F9066"/>
      <c r="G9066"/>
      <c r="H9066"/>
      <c r="I9066"/>
      <c r="J9066"/>
      <c r="K9066"/>
    </row>
    <row r="9067" spans="1:11" ht="15">
      <c r="A9067"/>
      <c r="B9067"/>
      <c r="C9067"/>
      <c r="D9067"/>
      <c r="E9067"/>
      <c r="F9067"/>
      <c r="G9067"/>
      <c r="H9067"/>
      <c r="I9067"/>
      <c r="J9067"/>
      <c r="K9067"/>
    </row>
    <row r="9068" spans="1:11" ht="15">
      <c r="A9068"/>
      <c r="B9068"/>
      <c r="C9068"/>
      <c r="D9068"/>
      <c r="E9068"/>
      <c r="F9068"/>
      <c r="G9068"/>
      <c r="H9068"/>
      <c r="I9068"/>
      <c r="J9068"/>
      <c r="K9068"/>
    </row>
    <row r="9069" spans="1:11" ht="15">
      <c r="A9069"/>
      <c r="B9069"/>
      <c r="C9069"/>
      <c r="D9069"/>
      <c r="E9069"/>
      <c r="F9069"/>
      <c r="G9069"/>
      <c r="H9069"/>
      <c r="I9069"/>
      <c r="J9069"/>
      <c r="K9069"/>
    </row>
    <row r="9070" spans="1:11" ht="15">
      <c r="A9070"/>
      <c r="B9070"/>
      <c r="C9070"/>
      <c r="D9070"/>
      <c r="E9070"/>
      <c r="F9070"/>
      <c r="G9070"/>
      <c r="H9070"/>
      <c r="I9070"/>
      <c r="J9070"/>
      <c r="K9070"/>
    </row>
    <row r="9071" spans="1:11" ht="15">
      <c r="A9071"/>
      <c r="B9071"/>
      <c r="C9071"/>
      <c r="D9071"/>
      <c r="E9071"/>
      <c r="F9071"/>
      <c r="G9071"/>
      <c r="H9071"/>
      <c r="I9071"/>
      <c r="J9071"/>
      <c r="K9071"/>
    </row>
    <row r="9072" spans="1:11" ht="15">
      <c r="A9072"/>
      <c r="B9072"/>
      <c r="C9072"/>
      <c r="D9072"/>
      <c r="E9072"/>
      <c r="F9072"/>
      <c r="G9072"/>
      <c r="H9072"/>
      <c r="I9072"/>
      <c r="J9072"/>
      <c r="K9072"/>
    </row>
    <row r="9073" spans="1:11" ht="15">
      <c r="A9073"/>
      <c r="B9073"/>
      <c r="C9073"/>
      <c r="D9073"/>
      <c r="E9073"/>
      <c r="F9073"/>
      <c r="G9073"/>
      <c r="H9073"/>
      <c r="I9073"/>
      <c r="J9073"/>
      <c r="K9073"/>
    </row>
    <row r="9074" spans="1:11" ht="15">
      <c r="A9074"/>
      <c r="B9074"/>
      <c r="C9074"/>
      <c r="D9074"/>
      <c r="E9074"/>
      <c r="F9074"/>
      <c r="G9074"/>
      <c r="H9074"/>
      <c r="I9074"/>
      <c r="J9074"/>
      <c r="K9074"/>
    </row>
    <row r="9075" spans="1:11" ht="15">
      <c r="A9075"/>
      <c r="B9075"/>
      <c r="C9075"/>
      <c r="D9075"/>
      <c r="E9075"/>
      <c r="F9075"/>
      <c r="G9075"/>
      <c r="H9075"/>
      <c r="I9075"/>
      <c r="J9075"/>
      <c r="K9075"/>
    </row>
    <row r="9076" spans="1:11" ht="15">
      <c r="A9076"/>
      <c r="B9076"/>
      <c r="C9076"/>
      <c r="D9076"/>
      <c r="E9076"/>
      <c r="F9076"/>
      <c r="G9076"/>
      <c r="H9076"/>
      <c r="I9076"/>
      <c r="J9076"/>
      <c r="K9076"/>
    </row>
    <row r="9077" spans="1:11" ht="15">
      <c r="A9077"/>
      <c r="B9077"/>
      <c r="C9077"/>
      <c r="D9077"/>
      <c r="E9077"/>
      <c r="F9077"/>
      <c r="G9077"/>
      <c r="H9077"/>
      <c r="I9077"/>
      <c r="J9077"/>
      <c r="K9077"/>
    </row>
    <row r="9078" spans="1:11" ht="15">
      <c r="A9078"/>
      <c r="B9078"/>
      <c r="C9078"/>
      <c r="D9078"/>
      <c r="E9078"/>
      <c r="F9078"/>
      <c r="G9078"/>
      <c r="H9078"/>
      <c r="I9078"/>
      <c r="J9078"/>
      <c r="K9078"/>
    </row>
    <row r="9079" spans="1:11" ht="15">
      <c r="A9079"/>
      <c r="B9079"/>
      <c r="C9079"/>
      <c r="D9079"/>
      <c r="E9079"/>
      <c r="F9079"/>
      <c r="G9079"/>
      <c r="H9079"/>
      <c r="I9079"/>
      <c r="J9079"/>
      <c r="K9079"/>
    </row>
    <row r="9080" spans="1:11" ht="15">
      <c r="A9080"/>
      <c r="B9080"/>
      <c r="C9080"/>
      <c r="D9080"/>
      <c r="E9080"/>
      <c r="F9080"/>
      <c r="G9080"/>
      <c r="H9080"/>
      <c r="I9080"/>
      <c r="J9080"/>
      <c r="K9080"/>
    </row>
    <row r="9081" spans="1:11" ht="15">
      <c r="A9081"/>
      <c r="B9081"/>
      <c r="C9081"/>
      <c r="D9081"/>
      <c r="E9081"/>
      <c r="F9081"/>
      <c r="G9081"/>
      <c r="H9081"/>
      <c r="I9081"/>
      <c r="J9081"/>
      <c r="K9081"/>
    </row>
    <row r="9082" spans="1:11" ht="15">
      <c r="A9082"/>
      <c r="B9082"/>
      <c r="C9082"/>
      <c r="D9082"/>
      <c r="E9082"/>
      <c r="F9082"/>
      <c r="G9082"/>
      <c r="H9082"/>
      <c r="I9082"/>
      <c r="J9082"/>
      <c r="K9082"/>
    </row>
    <row r="9083" spans="1:11" ht="15">
      <c r="A9083"/>
      <c r="B9083"/>
      <c r="C9083"/>
      <c r="D9083"/>
      <c r="E9083"/>
      <c r="F9083"/>
      <c r="G9083"/>
      <c r="H9083"/>
      <c r="I9083"/>
      <c r="J9083"/>
      <c r="K9083"/>
    </row>
    <row r="9084" spans="1:11" ht="15">
      <c r="A9084"/>
      <c r="B9084"/>
      <c r="C9084"/>
      <c r="D9084"/>
      <c r="E9084"/>
      <c r="F9084"/>
      <c r="G9084"/>
      <c r="H9084"/>
      <c r="I9084"/>
      <c r="J9084"/>
      <c r="K9084"/>
    </row>
    <row r="9085" spans="1:11" ht="15">
      <c r="A9085"/>
      <c r="B9085"/>
      <c r="C9085"/>
      <c r="D9085"/>
      <c r="E9085"/>
      <c r="F9085"/>
      <c r="G9085"/>
      <c r="H9085"/>
      <c r="I9085"/>
      <c r="J9085"/>
      <c r="K9085"/>
    </row>
    <row r="9086" spans="1:11" ht="15">
      <c r="A9086"/>
      <c r="B9086"/>
      <c r="C9086"/>
      <c r="D9086"/>
      <c r="E9086"/>
      <c r="F9086"/>
      <c r="G9086"/>
      <c r="H9086"/>
      <c r="I9086"/>
      <c r="J9086"/>
      <c r="K9086"/>
    </row>
    <row r="9087" spans="1:11" ht="15">
      <c r="A9087"/>
      <c r="B9087"/>
      <c r="C9087"/>
      <c r="D9087"/>
      <c r="E9087"/>
      <c r="F9087"/>
      <c r="G9087"/>
      <c r="H9087"/>
      <c r="I9087"/>
      <c r="J9087"/>
      <c r="K9087"/>
    </row>
    <row r="9088" spans="1:11" ht="15">
      <c r="A9088"/>
      <c r="B9088"/>
      <c r="C9088"/>
      <c r="D9088"/>
      <c r="E9088"/>
      <c r="F9088"/>
      <c r="G9088"/>
      <c r="H9088"/>
      <c r="I9088"/>
      <c r="J9088"/>
      <c r="K9088"/>
    </row>
    <row r="9089" spans="1:11" ht="15">
      <c r="A9089"/>
      <c r="B9089"/>
      <c r="C9089"/>
      <c r="D9089"/>
      <c r="E9089"/>
      <c r="F9089"/>
      <c r="G9089"/>
      <c r="H9089"/>
      <c r="I9089"/>
      <c r="J9089"/>
      <c r="K9089"/>
    </row>
    <row r="9090" spans="1:11" ht="15">
      <c r="A9090"/>
      <c r="B9090"/>
      <c r="C9090"/>
      <c r="D9090"/>
      <c r="E9090"/>
      <c r="F9090"/>
      <c r="G9090"/>
      <c r="H9090"/>
      <c r="I9090"/>
      <c r="J9090"/>
      <c r="K9090"/>
    </row>
    <row r="9091" spans="1:11" ht="15">
      <c r="A9091"/>
      <c r="B9091"/>
      <c r="C9091"/>
      <c r="D9091"/>
      <c r="E9091"/>
      <c r="F9091"/>
      <c r="G9091"/>
      <c r="H9091"/>
      <c r="I9091"/>
      <c r="J9091"/>
      <c r="K9091"/>
    </row>
    <row r="9092" spans="1:11" ht="15">
      <c r="A9092"/>
      <c r="B9092"/>
      <c r="C9092"/>
      <c r="D9092"/>
      <c r="E9092"/>
      <c r="F9092"/>
      <c r="G9092"/>
      <c r="H9092"/>
      <c r="I9092"/>
      <c r="J9092"/>
      <c r="K9092"/>
    </row>
    <row r="9093" spans="1:11" ht="15">
      <c r="A9093"/>
      <c r="B9093"/>
      <c r="C9093"/>
      <c r="D9093"/>
      <c r="E9093"/>
      <c r="F9093"/>
      <c r="G9093"/>
      <c r="H9093"/>
      <c r="I9093"/>
      <c r="J9093"/>
      <c r="K9093"/>
    </row>
    <row r="9094" spans="1:11" ht="15">
      <c r="A9094"/>
      <c r="B9094"/>
      <c r="C9094"/>
      <c r="D9094"/>
      <c r="E9094"/>
      <c r="F9094"/>
      <c r="G9094"/>
      <c r="H9094"/>
      <c r="I9094"/>
      <c r="J9094"/>
      <c r="K9094"/>
    </row>
    <row r="9095" spans="1:11" ht="15">
      <c r="A9095"/>
      <c r="B9095"/>
      <c r="C9095"/>
      <c r="D9095"/>
      <c r="E9095"/>
      <c r="F9095"/>
      <c r="G9095"/>
      <c r="H9095"/>
      <c r="I9095"/>
      <c r="J9095"/>
      <c r="K9095"/>
    </row>
    <row r="9096" spans="1:11" ht="15">
      <c r="A9096"/>
      <c r="B9096"/>
      <c r="C9096"/>
      <c r="D9096"/>
      <c r="E9096"/>
      <c r="F9096"/>
      <c r="G9096"/>
      <c r="H9096"/>
      <c r="I9096"/>
      <c r="J9096"/>
      <c r="K9096"/>
    </row>
    <row r="9097" spans="1:11" ht="15">
      <c r="A9097"/>
      <c r="B9097"/>
      <c r="C9097"/>
      <c r="D9097"/>
      <c r="E9097"/>
      <c r="F9097"/>
      <c r="G9097"/>
      <c r="H9097"/>
      <c r="I9097"/>
      <c r="J9097"/>
      <c r="K9097"/>
    </row>
    <row r="9098" spans="1:11" ht="15">
      <c r="A9098"/>
      <c r="B9098"/>
      <c r="C9098"/>
      <c r="D9098"/>
      <c r="E9098"/>
      <c r="F9098"/>
      <c r="G9098"/>
      <c r="H9098"/>
      <c r="I9098"/>
      <c r="J9098"/>
      <c r="K9098"/>
    </row>
    <row r="9099" spans="1:11" ht="15">
      <c r="A9099"/>
      <c r="B9099"/>
      <c r="C9099"/>
      <c r="D9099"/>
      <c r="E9099"/>
      <c r="F9099"/>
      <c r="G9099"/>
      <c r="H9099"/>
      <c r="I9099"/>
      <c r="J9099"/>
      <c r="K9099"/>
    </row>
    <row r="9100" spans="1:11" ht="15">
      <c r="A9100"/>
      <c r="B9100"/>
      <c r="C9100"/>
      <c r="D9100"/>
      <c r="E9100"/>
      <c r="F9100"/>
      <c r="G9100"/>
      <c r="H9100"/>
      <c r="I9100"/>
      <c r="J9100"/>
      <c r="K9100"/>
    </row>
    <row r="9101" spans="1:11" ht="15">
      <c r="A9101"/>
      <c r="B9101"/>
      <c r="C9101"/>
      <c r="D9101"/>
      <c r="E9101"/>
      <c r="F9101"/>
      <c r="G9101"/>
      <c r="H9101"/>
      <c r="I9101"/>
      <c r="J9101"/>
      <c r="K9101"/>
    </row>
    <row r="9102" spans="1:11" ht="15">
      <c r="A9102"/>
      <c r="B9102"/>
      <c r="C9102"/>
      <c r="D9102"/>
      <c r="E9102"/>
      <c r="F9102"/>
      <c r="G9102"/>
      <c r="H9102"/>
      <c r="I9102"/>
      <c r="J9102"/>
      <c r="K9102"/>
    </row>
    <row r="9103" spans="1:11" ht="15">
      <c r="A9103"/>
      <c r="B9103"/>
      <c r="C9103"/>
      <c r="D9103"/>
      <c r="E9103"/>
      <c r="F9103"/>
      <c r="G9103"/>
      <c r="H9103"/>
      <c r="I9103"/>
      <c r="J9103"/>
      <c r="K9103"/>
    </row>
    <row r="9104" spans="1:11" ht="15">
      <c r="A9104"/>
      <c r="B9104"/>
      <c r="C9104"/>
      <c r="D9104"/>
      <c r="E9104"/>
      <c r="F9104"/>
      <c r="G9104"/>
      <c r="H9104"/>
      <c r="I9104"/>
      <c r="J9104"/>
      <c r="K9104"/>
    </row>
    <row r="9105" spans="1:11" ht="15">
      <c r="A9105"/>
      <c r="B9105"/>
      <c r="C9105"/>
      <c r="D9105"/>
      <c r="E9105"/>
      <c r="F9105"/>
      <c r="G9105"/>
      <c r="H9105"/>
      <c r="I9105"/>
      <c r="J9105"/>
      <c r="K9105"/>
    </row>
    <row r="9106" spans="1:11" ht="15">
      <c r="A9106"/>
      <c r="B9106"/>
      <c r="C9106"/>
      <c r="D9106"/>
      <c r="E9106"/>
      <c r="F9106"/>
      <c r="G9106"/>
      <c r="H9106"/>
      <c r="I9106"/>
      <c r="J9106"/>
      <c r="K9106"/>
    </row>
    <row r="9107" spans="1:11" ht="15">
      <c r="A9107"/>
      <c r="B9107"/>
      <c r="C9107"/>
      <c r="D9107"/>
      <c r="E9107"/>
      <c r="F9107"/>
      <c r="G9107"/>
      <c r="H9107"/>
      <c r="I9107"/>
      <c r="J9107"/>
      <c r="K9107"/>
    </row>
    <row r="9108" spans="1:11" ht="15">
      <c r="A9108"/>
      <c r="B9108"/>
      <c r="C9108"/>
      <c r="D9108"/>
      <c r="E9108"/>
      <c r="F9108"/>
      <c r="G9108"/>
      <c r="H9108"/>
      <c r="I9108"/>
      <c r="J9108"/>
      <c r="K9108"/>
    </row>
    <row r="9109" spans="1:11" ht="15">
      <c r="A9109"/>
      <c r="B9109"/>
      <c r="C9109"/>
      <c r="D9109"/>
      <c r="E9109"/>
      <c r="F9109"/>
      <c r="G9109"/>
      <c r="H9109"/>
      <c r="I9109"/>
      <c r="J9109"/>
      <c r="K9109"/>
    </row>
    <row r="9110" spans="1:11" ht="15">
      <c r="A9110"/>
      <c r="B9110"/>
      <c r="C9110"/>
      <c r="D9110"/>
      <c r="E9110"/>
      <c r="F9110"/>
      <c r="G9110"/>
      <c r="H9110"/>
      <c r="I9110"/>
      <c r="J9110"/>
      <c r="K9110"/>
    </row>
    <row r="9111" spans="1:11" ht="15">
      <c r="A9111"/>
      <c r="B9111"/>
      <c r="C9111"/>
      <c r="D9111"/>
      <c r="E9111"/>
      <c r="F9111"/>
      <c r="G9111"/>
      <c r="H9111"/>
      <c r="I9111"/>
      <c r="J9111"/>
      <c r="K9111"/>
    </row>
    <row r="9112" spans="1:11" ht="15">
      <c r="A9112"/>
      <c r="B9112"/>
      <c r="C9112"/>
      <c r="D9112"/>
      <c r="E9112"/>
      <c r="F9112"/>
      <c r="G9112"/>
      <c r="H9112"/>
      <c r="I9112"/>
      <c r="J9112"/>
      <c r="K9112"/>
    </row>
    <row r="9113" spans="1:11" ht="15">
      <c r="A9113"/>
      <c r="B9113"/>
      <c r="C9113"/>
      <c r="D9113"/>
      <c r="E9113"/>
      <c r="F9113"/>
      <c r="G9113"/>
      <c r="H9113"/>
      <c r="I9113"/>
      <c r="J9113"/>
      <c r="K9113"/>
    </row>
    <row r="9114" spans="1:11" ht="15">
      <c r="A9114"/>
      <c r="B9114"/>
      <c r="C9114"/>
      <c r="D9114"/>
      <c r="E9114"/>
      <c r="F9114"/>
      <c r="G9114"/>
      <c r="H9114"/>
      <c r="I9114"/>
      <c r="J9114"/>
      <c r="K9114"/>
    </row>
    <row r="9115" spans="1:11" ht="15">
      <c r="A9115"/>
      <c r="B9115"/>
      <c r="C9115"/>
      <c r="D9115"/>
      <c r="E9115"/>
      <c r="F9115"/>
      <c r="G9115"/>
      <c r="H9115"/>
      <c r="I9115"/>
      <c r="J9115"/>
      <c r="K9115"/>
    </row>
    <row r="9116" spans="1:11" ht="15">
      <c r="A9116"/>
      <c r="B9116"/>
      <c r="C9116"/>
      <c r="D9116"/>
      <c r="E9116"/>
      <c r="F9116"/>
      <c r="G9116"/>
      <c r="H9116"/>
      <c r="I9116"/>
      <c r="J9116"/>
      <c r="K9116"/>
    </row>
    <row r="9117" spans="1:11" ht="15">
      <c r="A9117"/>
      <c r="B9117"/>
      <c r="C9117"/>
      <c r="D9117"/>
      <c r="E9117"/>
      <c r="F9117"/>
      <c r="G9117"/>
      <c r="H9117"/>
      <c r="I9117"/>
      <c r="J9117"/>
      <c r="K9117"/>
    </row>
    <row r="9118" spans="1:11" ht="15">
      <c r="A9118"/>
      <c r="B9118"/>
      <c r="C9118"/>
      <c r="D9118"/>
      <c r="E9118"/>
      <c r="F9118"/>
      <c r="G9118"/>
      <c r="H9118"/>
      <c r="I9118"/>
      <c r="J9118"/>
      <c r="K9118"/>
    </row>
    <row r="9119" spans="1:11" ht="15">
      <c r="A9119"/>
      <c r="B9119"/>
      <c r="C9119"/>
      <c r="D9119"/>
      <c r="E9119"/>
      <c r="F9119"/>
      <c r="G9119"/>
      <c r="H9119"/>
      <c r="I9119"/>
      <c r="J9119"/>
      <c r="K9119"/>
    </row>
    <row r="9120" spans="1:11" ht="15">
      <c r="A9120"/>
      <c r="B9120"/>
      <c r="C9120"/>
      <c r="D9120"/>
      <c r="E9120"/>
      <c r="F9120"/>
      <c r="G9120"/>
      <c r="H9120"/>
      <c r="I9120"/>
      <c r="J9120"/>
      <c r="K9120"/>
    </row>
    <row r="9121" spans="1:11" ht="15">
      <c r="A9121"/>
      <c r="B9121"/>
      <c r="C9121"/>
      <c r="D9121"/>
      <c r="E9121"/>
      <c r="F9121"/>
      <c r="G9121"/>
      <c r="H9121"/>
      <c r="I9121"/>
      <c r="J9121"/>
      <c r="K9121"/>
    </row>
    <row r="9122" spans="1:11" ht="15">
      <c r="A9122"/>
      <c r="B9122"/>
      <c r="C9122"/>
      <c r="D9122"/>
      <c r="E9122"/>
      <c r="F9122"/>
      <c r="G9122"/>
      <c r="H9122"/>
      <c r="I9122"/>
      <c r="J9122"/>
      <c r="K9122"/>
    </row>
    <row r="9123" spans="1:11" ht="15">
      <c r="A9123"/>
      <c r="B9123"/>
      <c r="C9123"/>
      <c r="D9123"/>
      <c r="E9123"/>
      <c r="F9123"/>
      <c r="G9123"/>
      <c r="H9123"/>
      <c r="I9123"/>
      <c r="J9123"/>
      <c r="K9123"/>
    </row>
    <row r="9124" spans="1:11" ht="15">
      <c r="A9124"/>
      <c r="B9124"/>
      <c r="C9124"/>
      <c r="D9124"/>
      <c r="E9124"/>
      <c r="F9124"/>
      <c r="G9124"/>
      <c r="H9124"/>
      <c r="I9124"/>
      <c r="J9124"/>
      <c r="K9124"/>
    </row>
    <row r="9125" spans="1:11" ht="15">
      <c r="A9125"/>
      <c r="B9125"/>
      <c r="C9125"/>
      <c r="D9125"/>
      <c r="E9125"/>
      <c r="F9125"/>
      <c r="G9125"/>
      <c r="H9125"/>
      <c r="I9125"/>
      <c r="J9125"/>
      <c r="K9125"/>
    </row>
    <row r="9126" spans="1:11" ht="15">
      <c r="A9126"/>
      <c r="B9126"/>
      <c r="C9126"/>
      <c r="D9126"/>
      <c r="E9126"/>
      <c r="F9126"/>
      <c r="G9126"/>
      <c r="H9126"/>
      <c r="I9126"/>
      <c r="J9126"/>
      <c r="K9126"/>
    </row>
    <row r="9127" spans="1:11" ht="15">
      <c r="A9127"/>
      <c r="B9127"/>
      <c r="C9127"/>
      <c r="D9127"/>
      <c r="E9127"/>
      <c r="F9127"/>
      <c r="G9127"/>
      <c r="H9127"/>
      <c r="I9127"/>
      <c r="J9127"/>
      <c r="K9127"/>
    </row>
    <row r="9128" spans="1:11" ht="15">
      <c r="A9128"/>
      <c r="B9128"/>
      <c r="C9128"/>
      <c r="D9128"/>
      <c r="E9128"/>
      <c r="F9128"/>
      <c r="G9128"/>
      <c r="H9128"/>
      <c r="I9128"/>
      <c r="J9128"/>
      <c r="K9128"/>
    </row>
    <row r="9129" spans="1:11" ht="15">
      <c r="A9129"/>
      <c r="B9129"/>
      <c r="C9129"/>
      <c r="D9129"/>
      <c r="E9129"/>
      <c r="F9129"/>
      <c r="G9129"/>
      <c r="H9129"/>
      <c r="I9129"/>
      <c r="J9129"/>
      <c r="K9129"/>
    </row>
    <row r="9130" spans="1:11" ht="15">
      <c r="A9130"/>
      <c r="B9130"/>
      <c r="C9130"/>
      <c r="D9130"/>
      <c r="E9130"/>
      <c r="F9130"/>
      <c r="G9130"/>
      <c r="H9130"/>
      <c r="I9130"/>
      <c r="J9130"/>
      <c r="K9130"/>
    </row>
    <row r="9131" spans="1:11" ht="15">
      <c r="A9131"/>
      <c r="B9131"/>
      <c r="C9131"/>
      <c r="D9131"/>
      <c r="E9131"/>
      <c r="F9131"/>
      <c r="G9131"/>
      <c r="H9131"/>
      <c r="I9131"/>
      <c r="J9131"/>
      <c r="K9131"/>
    </row>
    <row r="9132" spans="1:11" ht="15">
      <c r="A9132"/>
      <c r="B9132"/>
      <c r="C9132"/>
      <c r="D9132"/>
      <c r="E9132"/>
      <c r="F9132"/>
      <c r="G9132"/>
      <c r="H9132"/>
      <c r="I9132"/>
      <c r="J9132"/>
      <c r="K9132"/>
    </row>
    <row r="9133" spans="1:11" ht="15">
      <c r="A9133"/>
      <c r="B9133"/>
      <c r="C9133"/>
      <c r="D9133"/>
      <c r="E9133"/>
      <c r="F9133"/>
      <c r="G9133"/>
      <c r="H9133"/>
      <c r="I9133"/>
      <c r="J9133"/>
      <c r="K9133"/>
    </row>
    <row r="9134" spans="1:11" ht="15">
      <c r="A9134"/>
      <c r="B9134"/>
      <c r="C9134"/>
      <c r="D9134"/>
      <c r="E9134"/>
      <c r="F9134"/>
      <c r="G9134"/>
      <c r="H9134"/>
      <c r="I9134"/>
      <c r="J9134"/>
      <c r="K9134"/>
    </row>
    <row r="9135" spans="1:11" ht="15">
      <c r="A9135"/>
      <c r="B9135"/>
      <c r="C9135"/>
      <c r="D9135"/>
      <c r="E9135"/>
      <c r="F9135"/>
      <c r="G9135"/>
      <c r="H9135"/>
      <c r="I9135"/>
      <c r="J9135"/>
      <c r="K9135"/>
    </row>
    <row r="9136" spans="1:11" ht="15">
      <c r="A9136"/>
      <c r="B9136"/>
      <c r="C9136"/>
      <c r="D9136"/>
      <c r="E9136"/>
      <c r="F9136"/>
      <c r="G9136"/>
      <c r="H9136"/>
      <c r="I9136"/>
      <c r="J9136"/>
      <c r="K9136"/>
    </row>
    <row r="9137" spans="1:11" ht="15">
      <c r="A9137"/>
      <c r="B9137"/>
      <c r="C9137"/>
      <c r="D9137"/>
      <c r="E9137"/>
      <c r="F9137"/>
      <c r="G9137"/>
      <c r="H9137"/>
      <c r="I9137"/>
      <c r="J9137"/>
      <c r="K9137"/>
    </row>
    <row r="9138" spans="1:11" ht="15">
      <c r="A9138"/>
      <c r="B9138"/>
      <c r="C9138"/>
      <c r="D9138"/>
      <c r="E9138"/>
      <c r="F9138"/>
      <c r="G9138"/>
      <c r="H9138"/>
      <c r="I9138"/>
      <c r="J9138"/>
      <c r="K9138"/>
    </row>
    <row r="9139" spans="1:11" ht="15">
      <c r="A9139"/>
      <c r="B9139"/>
      <c r="C9139"/>
      <c r="D9139"/>
      <c r="E9139"/>
      <c r="F9139"/>
      <c r="G9139"/>
      <c r="H9139"/>
      <c r="I9139"/>
      <c r="J9139"/>
      <c r="K9139"/>
    </row>
    <row r="9140" spans="1:11" ht="15">
      <c r="A9140"/>
      <c r="B9140"/>
      <c r="C9140"/>
      <c r="D9140"/>
      <c r="E9140"/>
      <c r="F9140"/>
      <c r="G9140"/>
      <c r="H9140"/>
      <c r="I9140"/>
      <c r="J9140"/>
      <c r="K9140"/>
    </row>
    <row r="9141" spans="1:11" ht="15">
      <c r="A9141"/>
      <c r="B9141"/>
      <c r="C9141"/>
      <c r="D9141"/>
      <c r="E9141"/>
      <c r="F9141"/>
      <c r="G9141"/>
      <c r="H9141"/>
      <c r="I9141"/>
      <c r="J9141"/>
      <c r="K9141"/>
    </row>
    <row r="9142" spans="1:11" ht="15">
      <c r="A9142"/>
      <c r="B9142"/>
      <c r="C9142"/>
      <c r="D9142"/>
      <c r="E9142"/>
      <c r="F9142"/>
      <c r="G9142"/>
      <c r="H9142"/>
      <c r="I9142"/>
      <c r="J9142"/>
      <c r="K9142"/>
    </row>
    <row r="9143" spans="1:11" ht="15">
      <c r="A9143"/>
      <c r="B9143"/>
      <c r="C9143"/>
      <c r="D9143"/>
      <c r="E9143"/>
      <c r="F9143"/>
      <c r="G9143"/>
      <c r="H9143"/>
      <c r="I9143"/>
      <c r="J9143"/>
      <c r="K9143"/>
    </row>
    <row r="9144" spans="1:11" ht="15">
      <c r="A9144"/>
      <c r="B9144"/>
      <c r="C9144"/>
      <c r="D9144"/>
      <c r="E9144"/>
      <c r="F9144"/>
      <c r="G9144"/>
      <c r="H9144"/>
      <c r="I9144"/>
      <c r="J9144"/>
      <c r="K9144"/>
    </row>
    <row r="9145" spans="1:11" ht="15">
      <c r="A9145"/>
      <c r="B9145"/>
      <c r="C9145"/>
      <c r="D9145"/>
      <c r="E9145"/>
      <c r="F9145"/>
      <c r="G9145"/>
      <c r="H9145"/>
      <c r="I9145"/>
      <c r="J9145"/>
      <c r="K9145"/>
    </row>
    <row r="9146" spans="1:11" ht="15">
      <c r="A9146"/>
      <c r="B9146"/>
      <c r="C9146"/>
      <c r="D9146"/>
      <c r="E9146"/>
      <c r="F9146"/>
      <c r="G9146"/>
      <c r="H9146"/>
      <c r="I9146"/>
      <c r="J9146"/>
      <c r="K9146"/>
    </row>
    <row r="9147" spans="1:11" ht="15">
      <c r="A9147"/>
      <c r="B9147"/>
      <c r="C9147"/>
      <c r="D9147"/>
      <c r="E9147"/>
      <c r="F9147"/>
      <c r="G9147"/>
      <c r="H9147"/>
      <c r="I9147"/>
      <c r="J9147"/>
      <c r="K9147"/>
    </row>
    <row r="9148" spans="1:11" ht="15">
      <c r="A9148"/>
      <c r="B9148"/>
      <c r="C9148"/>
      <c r="D9148"/>
      <c r="E9148"/>
      <c r="F9148"/>
      <c r="G9148"/>
      <c r="H9148"/>
      <c r="I9148"/>
      <c r="J9148"/>
      <c r="K9148"/>
    </row>
    <row r="9149" spans="1:11" ht="15">
      <c r="A9149"/>
      <c r="B9149"/>
      <c r="C9149"/>
      <c r="D9149"/>
      <c r="E9149"/>
      <c r="F9149"/>
      <c r="G9149"/>
      <c r="H9149"/>
      <c r="I9149"/>
      <c r="J9149"/>
      <c r="K9149"/>
    </row>
    <row r="9150" spans="1:11" ht="15">
      <c r="A9150"/>
      <c r="B9150"/>
      <c r="C9150"/>
      <c r="D9150"/>
      <c r="E9150"/>
      <c r="F9150"/>
      <c r="G9150"/>
      <c r="H9150"/>
      <c r="I9150"/>
      <c r="J9150"/>
      <c r="K9150"/>
    </row>
    <row r="9151" spans="1:11" ht="15">
      <c r="A9151"/>
      <c r="B9151"/>
      <c r="C9151"/>
      <c r="D9151"/>
      <c r="E9151"/>
      <c r="F9151"/>
      <c r="G9151"/>
      <c r="H9151"/>
      <c r="I9151"/>
      <c r="J9151"/>
      <c r="K9151"/>
    </row>
    <row r="9152" spans="1:11" ht="15">
      <c r="A9152"/>
      <c r="B9152"/>
      <c r="C9152"/>
      <c r="D9152"/>
      <c r="E9152"/>
      <c r="F9152"/>
      <c r="G9152"/>
      <c r="H9152"/>
      <c r="I9152"/>
      <c r="J9152"/>
      <c r="K9152"/>
    </row>
    <row r="9153" spans="1:11" ht="15">
      <c r="A9153"/>
      <c r="B9153"/>
      <c r="C9153"/>
      <c r="D9153"/>
      <c r="E9153"/>
      <c r="F9153"/>
      <c r="G9153"/>
      <c r="H9153"/>
      <c r="I9153"/>
      <c r="J9153"/>
      <c r="K9153"/>
    </row>
    <row r="9154" spans="1:11" ht="15">
      <c r="A9154"/>
      <c r="B9154"/>
      <c r="C9154"/>
      <c r="D9154"/>
      <c r="E9154"/>
      <c r="F9154"/>
      <c r="G9154"/>
      <c r="H9154"/>
      <c r="I9154"/>
      <c r="J9154"/>
      <c r="K9154"/>
    </row>
    <row r="9155" spans="1:11" ht="15">
      <c r="A9155"/>
      <c r="B9155"/>
      <c r="C9155"/>
      <c r="D9155"/>
      <c r="E9155"/>
      <c r="F9155"/>
      <c r="G9155"/>
      <c r="H9155"/>
      <c r="I9155"/>
      <c r="J9155"/>
      <c r="K9155"/>
    </row>
    <row r="9156" spans="1:11" ht="15">
      <c r="A9156"/>
      <c r="B9156"/>
      <c r="C9156"/>
      <c r="D9156"/>
      <c r="E9156"/>
      <c r="F9156"/>
      <c r="G9156"/>
      <c r="H9156"/>
      <c r="I9156"/>
      <c r="J9156"/>
      <c r="K9156"/>
    </row>
    <row r="9157" spans="1:11" ht="15">
      <c r="A9157"/>
      <c r="B9157"/>
      <c r="C9157"/>
      <c r="D9157"/>
      <c r="E9157"/>
      <c r="F9157"/>
      <c r="G9157"/>
      <c r="H9157"/>
      <c r="I9157"/>
      <c r="J9157"/>
      <c r="K9157"/>
    </row>
    <row r="9158" spans="1:11" ht="15">
      <c r="A9158"/>
      <c r="B9158"/>
      <c r="C9158"/>
      <c r="D9158"/>
      <c r="E9158"/>
      <c r="F9158"/>
      <c r="G9158"/>
      <c r="H9158"/>
      <c r="I9158"/>
      <c r="J9158"/>
      <c r="K9158"/>
    </row>
    <row r="9159" spans="1:11" ht="15">
      <c r="A9159"/>
      <c r="B9159"/>
      <c r="C9159"/>
      <c r="D9159"/>
      <c r="E9159"/>
      <c r="F9159"/>
      <c r="G9159"/>
      <c r="H9159"/>
      <c r="I9159"/>
      <c r="J9159"/>
      <c r="K9159"/>
    </row>
    <row r="9160" spans="1:11" ht="15">
      <c r="A9160"/>
      <c r="B9160"/>
      <c r="C9160"/>
      <c r="D9160"/>
      <c r="E9160"/>
      <c r="F9160"/>
      <c r="G9160"/>
      <c r="H9160"/>
      <c r="I9160"/>
      <c r="J9160"/>
      <c r="K9160"/>
    </row>
    <row r="9161" spans="1:11" ht="15">
      <c r="A9161"/>
      <c r="B9161"/>
      <c r="C9161"/>
      <c r="D9161"/>
      <c r="E9161"/>
      <c r="F9161"/>
      <c r="G9161"/>
      <c r="H9161"/>
      <c r="I9161"/>
      <c r="J9161"/>
      <c r="K9161"/>
    </row>
    <row r="9162" spans="1:11" ht="15">
      <c r="A9162"/>
      <c r="B9162"/>
      <c r="C9162"/>
      <c r="D9162"/>
      <c r="E9162"/>
      <c r="F9162"/>
      <c r="G9162"/>
      <c r="H9162"/>
      <c r="I9162"/>
      <c r="J9162"/>
      <c r="K9162"/>
    </row>
    <row r="9163" spans="1:11" ht="15">
      <c r="A9163"/>
      <c r="B9163"/>
      <c r="C9163"/>
      <c r="D9163"/>
      <c r="E9163"/>
      <c r="F9163"/>
      <c r="G9163"/>
      <c r="H9163"/>
      <c r="I9163"/>
      <c r="J9163"/>
      <c r="K9163"/>
    </row>
    <row r="9164" spans="1:11" ht="15">
      <c r="A9164"/>
      <c r="B9164"/>
      <c r="C9164"/>
      <c r="D9164"/>
      <c r="E9164"/>
      <c r="F9164"/>
      <c r="G9164"/>
      <c r="H9164"/>
      <c r="I9164"/>
      <c r="J9164"/>
      <c r="K9164"/>
    </row>
    <row r="9165" spans="1:11" ht="15">
      <c r="A9165"/>
      <c r="B9165"/>
      <c r="C9165"/>
      <c r="D9165"/>
      <c r="E9165"/>
      <c r="F9165"/>
      <c r="G9165"/>
      <c r="H9165"/>
      <c r="I9165"/>
      <c r="J9165"/>
      <c r="K9165"/>
    </row>
    <row r="9166" spans="1:11" ht="15">
      <c r="A9166"/>
      <c r="B9166"/>
      <c r="C9166"/>
      <c r="D9166"/>
      <c r="E9166"/>
      <c r="F9166"/>
      <c r="G9166"/>
      <c r="H9166"/>
      <c r="I9166"/>
      <c r="J9166"/>
      <c r="K9166"/>
    </row>
    <row r="9167" spans="1:11" ht="15">
      <c r="A9167"/>
      <c r="B9167"/>
      <c r="C9167"/>
      <c r="D9167"/>
      <c r="E9167"/>
      <c r="F9167"/>
      <c r="G9167"/>
      <c r="H9167"/>
      <c r="I9167"/>
      <c r="J9167"/>
      <c r="K9167"/>
    </row>
    <row r="9168" spans="1:11" ht="15">
      <c r="A9168"/>
      <c r="B9168"/>
      <c r="C9168"/>
      <c r="D9168"/>
      <c r="E9168"/>
      <c r="F9168"/>
      <c r="G9168"/>
      <c r="H9168"/>
      <c r="I9168"/>
      <c r="J9168"/>
      <c r="K9168"/>
    </row>
    <row r="9169" spans="1:11" ht="15">
      <c r="A9169"/>
      <c r="B9169"/>
      <c r="C9169"/>
      <c r="D9169"/>
      <c r="E9169"/>
      <c r="F9169"/>
      <c r="G9169"/>
      <c r="H9169"/>
      <c r="I9169"/>
      <c r="J9169"/>
      <c r="K9169"/>
    </row>
    <row r="9170" spans="1:11" ht="15">
      <c r="A9170"/>
      <c r="B9170"/>
      <c r="C9170"/>
      <c r="D9170"/>
      <c r="E9170"/>
      <c r="F9170"/>
      <c r="G9170"/>
      <c r="H9170"/>
      <c r="I9170"/>
      <c r="J9170"/>
      <c r="K9170"/>
    </row>
    <row r="9171" spans="1:11" ht="15">
      <c r="A9171"/>
      <c r="B9171"/>
      <c r="C9171"/>
      <c r="D9171"/>
      <c r="E9171"/>
      <c r="F9171"/>
      <c r="G9171"/>
      <c r="H9171"/>
      <c r="I9171"/>
      <c r="J9171"/>
      <c r="K9171"/>
    </row>
    <row r="9172" spans="1:11" ht="15">
      <c r="A9172"/>
      <c r="B9172"/>
      <c r="C9172"/>
      <c r="D9172"/>
      <c r="E9172"/>
      <c r="F9172"/>
      <c r="G9172"/>
      <c r="H9172"/>
      <c r="I9172"/>
      <c r="J9172"/>
      <c r="K9172"/>
    </row>
    <row r="9173" spans="1:11" ht="15">
      <c r="A9173"/>
      <c r="B9173"/>
      <c r="C9173"/>
      <c r="D9173"/>
      <c r="E9173"/>
      <c r="F9173"/>
      <c r="G9173"/>
      <c r="H9173"/>
      <c r="I9173"/>
      <c r="J9173"/>
      <c r="K9173"/>
    </row>
    <row r="9174" spans="1:11" ht="15">
      <c r="A9174"/>
      <c r="B9174"/>
      <c r="C9174"/>
      <c r="D9174"/>
      <c r="E9174"/>
      <c r="F9174"/>
      <c r="G9174"/>
      <c r="H9174"/>
      <c r="I9174"/>
      <c r="J9174"/>
      <c r="K9174"/>
    </row>
    <row r="9175" spans="1:11" ht="15">
      <c r="A9175"/>
      <c r="B9175"/>
      <c r="C9175"/>
      <c r="D9175"/>
      <c r="E9175"/>
      <c r="F9175"/>
      <c r="G9175"/>
      <c r="H9175"/>
      <c r="I9175"/>
      <c r="J9175"/>
      <c r="K9175"/>
    </row>
    <row r="9176" spans="1:11" ht="15">
      <c r="A9176"/>
      <c r="B9176"/>
      <c r="C9176"/>
      <c r="D9176"/>
      <c r="E9176"/>
      <c r="F9176"/>
      <c r="G9176"/>
      <c r="H9176"/>
      <c r="I9176"/>
      <c r="J9176"/>
      <c r="K9176"/>
    </row>
    <row r="9177" spans="1:11" ht="15">
      <c r="A9177"/>
      <c r="B9177"/>
      <c r="C9177"/>
      <c r="D9177"/>
      <c r="E9177"/>
      <c r="F9177"/>
      <c r="G9177"/>
      <c r="H9177"/>
      <c r="I9177"/>
      <c r="J9177"/>
      <c r="K9177"/>
    </row>
    <row r="9178" spans="1:11" ht="15">
      <c r="A9178"/>
      <c r="B9178"/>
      <c r="C9178"/>
      <c r="D9178"/>
      <c r="E9178"/>
      <c r="F9178"/>
      <c r="G9178"/>
      <c r="H9178"/>
      <c r="I9178"/>
      <c r="J9178"/>
      <c r="K9178"/>
    </row>
    <row r="9179" spans="1:11" ht="15">
      <c r="A9179"/>
      <c r="B9179"/>
      <c r="C9179"/>
      <c r="D9179"/>
      <c r="E9179"/>
      <c r="F9179"/>
      <c r="G9179"/>
      <c r="H9179"/>
      <c r="I9179"/>
      <c r="J9179"/>
      <c r="K9179"/>
    </row>
    <row r="9180" spans="1:11" ht="15">
      <c r="A9180"/>
      <c r="B9180"/>
      <c r="C9180"/>
      <c r="D9180"/>
      <c r="E9180"/>
      <c r="F9180"/>
      <c r="G9180"/>
      <c r="H9180"/>
      <c r="I9180"/>
      <c r="J9180"/>
      <c r="K9180"/>
    </row>
    <row r="9181" spans="1:11" ht="15">
      <c r="A9181"/>
      <c r="B9181"/>
      <c r="C9181"/>
      <c r="D9181"/>
      <c r="E9181"/>
      <c r="F9181"/>
      <c r="G9181"/>
      <c r="H9181"/>
      <c r="I9181"/>
      <c r="J9181"/>
      <c r="K9181"/>
    </row>
    <row r="9182" spans="1:11" ht="15">
      <c r="A9182"/>
      <c r="B9182"/>
      <c r="C9182"/>
      <c r="D9182"/>
      <c r="E9182"/>
      <c r="F9182"/>
      <c r="G9182"/>
      <c r="H9182"/>
      <c r="I9182"/>
      <c r="J9182"/>
      <c r="K9182"/>
    </row>
    <row r="9183" spans="1:11" ht="15">
      <c r="A9183"/>
      <c r="B9183"/>
      <c r="C9183"/>
      <c r="D9183"/>
      <c r="E9183"/>
      <c r="F9183"/>
      <c r="G9183"/>
      <c r="H9183"/>
      <c r="I9183"/>
      <c r="J9183"/>
      <c r="K9183"/>
    </row>
    <row r="9184" spans="1:11" ht="15">
      <c r="A9184"/>
      <c r="B9184"/>
      <c r="C9184"/>
      <c r="D9184"/>
      <c r="E9184"/>
      <c r="F9184"/>
      <c r="G9184"/>
      <c r="H9184"/>
      <c r="I9184"/>
      <c r="J9184"/>
      <c r="K9184"/>
    </row>
    <row r="9185" spans="1:11" ht="15">
      <c r="A9185"/>
      <c r="B9185"/>
      <c r="C9185"/>
      <c r="D9185"/>
      <c r="E9185"/>
      <c r="F9185"/>
      <c r="G9185"/>
      <c r="H9185"/>
      <c r="I9185"/>
      <c r="J9185"/>
      <c r="K9185"/>
    </row>
    <row r="9186" spans="1:11" ht="15">
      <c r="A9186"/>
      <c r="B9186"/>
      <c r="C9186"/>
      <c r="D9186"/>
      <c r="E9186"/>
      <c r="F9186"/>
      <c r="G9186"/>
      <c r="H9186"/>
      <c r="I9186"/>
      <c r="J9186"/>
      <c r="K9186"/>
    </row>
    <row r="9187" spans="1:11" ht="15">
      <c r="A9187"/>
      <c r="B9187"/>
      <c r="C9187"/>
      <c r="D9187"/>
      <c r="E9187"/>
      <c r="F9187"/>
      <c r="G9187"/>
      <c r="H9187"/>
      <c r="I9187"/>
      <c r="J9187"/>
      <c r="K9187"/>
    </row>
    <row r="9188" spans="1:11" ht="15">
      <c r="A9188"/>
      <c r="B9188"/>
      <c r="C9188"/>
      <c r="D9188"/>
      <c r="E9188"/>
      <c r="F9188"/>
      <c r="G9188"/>
      <c r="H9188"/>
      <c r="I9188"/>
      <c r="J9188"/>
      <c r="K9188"/>
    </row>
    <row r="9189" spans="1:11" ht="15">
      <c r="A9189"/>
      <c r="B9189"/>
      <c r="C9189"/>
      <c r="D9189"/>
      <c r="E9189"/>
      <c r="F9189"/>
      <c r="G9189"/>
      <c r="H9189"/>
      <c r="I9189"/>
      <c r="J9189"/>
      <c r="K9189"/>
    </row>
    <row r="9190" spans="1:11" ht="15">
      <c r="A9190"/>
      <c r="B9190"/>
      <c r="C9190"/>
      <c r="D9190"/>
      <c r="E9190"/>
      <c r="F9190"/>
      <c r="G9190"/>
      <c r="H9190"/>
      <c r="I9190"/>
      <c r="J9190"/>
      <c r="K9190"/>
    </row>
    <row r="9191" spans="1:11" ht="15">
      <c r="A9191"/>
      <c r="B9191"/>
      <c r="C9191"/>
      <c r="D9191"/>
      <c r="E9191"/>
      <c r="F9191"/>
      <c r="G9191"/>
      <c r="H9191"/>
      <c r="I9191"/>
      <c r="J9191"/>
      <c r="K9191"/>
    </row>
    <row r="9192" spans="1:11" ht="15">
      <c r="A9192"/>
      <c r="B9192"/>
      <c r="C9192"/>
      <c r="D9192"/>
      <c r="E9192"/>
      <c r="F9192"/>
      <c r="G9192"/>
      <c r="H9192"/>
      <c r="I9192"/>
      <c r="J9192"/>
      <c r="K9192"/>
    </row>
    <row r="9193" spans="1:11" ht="15">
      <c r="A9193"/>
      <c r="B9193"/>
      <c r="C9193"/>
      <c r="D9193"/>
      <c r="E9193"/>
      <c r="F9193"/>
      <c r="G9193"/>
      <c r="H9193"/>
      <c r="I9193"/>
      <c r="J9193"/>
      <c r="K9193"/>
    </row>
    <row r="9194" spans="1:11" ht="15">
      <c r="A9194"/>
      <c r="B9194"/>
      <c r="C9194"/>
      <c r="D9194"/>
      <c r="E9194"/>
      <c r="F9194"/>
      <c r="G9194"/>
      <c r="H9194"/>
      <c r="I9194"/>
      <c r="J9194"/>
      <c r="K9194"/>
    </row>
    <row r="9195" spans="1:11" ht="15">
      <c r="A9195"/>
      <c r="B9195"/>
      <c r="C9195"/>
      <c r="D9195"/>
      <c r="E9195"/>
      <c r="F9195"/>
      <c r="G9195"/>
      <c r="H9195"/>
      <c r="I9195"/>
      <c r="J9195"/>
      <c r="K9195"/>
    </row>
    <row r="9196" spans="1:11" ht="15">
      <c r="A9196"/>
      <c r="B9196"/>
      <c r="C9196"/>
      <c r="D9196"/>
      <c r="E9196"/>
      <c r="F9196"/>
      <c r="G9196"/>
      <c r="H9196"/>
      <c r="I9196"/>
      <c r="J9196"/>
      <c r="K9196"/>
    </row>
    <row r="9197" spans="1:11" ht="15">
      <c r="A9197"/>
      <c r="B9197"/>
      <c r="C9197"/>
      <c r="D9197"/>
      <c r="E9197"/>
      <c r="F9197"/>
      <c r="G9197"/>
      <c r="H9197"/>
      <c r="I9197"/>
      <c r="J9197"/>
      <c r="K9197"/>
    </row>
    <row r="9198" spans="1:11" ht="15">
      <c r="A9198"/>
      <c r="B9198"/>
      <c r="C9198"/>
      <c r="D9198"/>
      <c r="E9198"/>
      <c r="F9198"/>
      <c r="G9198"/>
      <c r="H9198"/>
      <c r="I9198"/>
      <c r="J9198"/>
      <c r="K9198"/>
    </row>
    <row r="9199" spans="1:11" ht="15">
      <c r="A9199"/>
      <c r="B9199"/>
      <c r="C9199"/>
      <c r="D9199"/>
      <c r="E9199"/>
      <c r="F9199"/>
      <c r="G9199"/>
      <c r="H9199"/>
      <c r="I9199"/>
      <c r="J9199"/>
      <c r="K9199"/>
    </row>
    <row r="9200" spans="1:11" ht="15">
      <c r="A9200"/>
      <c r="B9200"/>
      <c r="C9200"/>
      <c r="D9200"/>
      <c r="E9200"/>
      <c r="F9200"/>
      <c r="G9200"/>
      <c r="H9200"/>
      <c r="I9200"/>
      <c r="J9200"/>
      <c r="K9200"/>
    </row>
    <row r="9201" spans="1:11" ht="15">
      <c r="A9201"/>
      <c r="B9201"/>
      <c r="C9201"/>
      <c r="D9201"/>
      <c r="E9201"/>
      <c r="F9201"/>
      <c r="G9201"/>
      <c r="H9201"/>
      <c r="I9201"/>
      <c r="J9201"/>
      <c r="K9201"/>
    </row>
    <row r="9202" spans="1:11" ht="15">
      <c r="A9202"/>
      <c r="B9202"/>
      <c r="C9202"/>
      <c r="D9202"/>
      <c r="E9202"/>
      <c r="F9202"/>
      <c r="G9202"/>
      <c r="H9202"/>
      <c r="I9202"/>
      <c r="J9202"/>
      <c r="K9202"/>
    </row>
    <row r="9203" spans="1:11" ht="15">
      <c r="A9203"/>
      <c r="B9203"/>
      <c r="C9203"/>
      <c r="D9203"/>
      <c r="E9203"/>
      <c r="F9203"/>
      <c r="G9203"/>
      <c r="H9203"/>
      <c r="I9203"/>
      <c r="J9203"/>
      <c r="K9203"/>
    </row>
    <row r="9204" spans="1:11" ht="15">
      <c r="A9204"/>
      <c r="B9204"/>
      <c r="C9204"/>
      <c r="D9204"/>
      <c r="E9204"/>
      <c r="F9204"/>
      <c r="G9204"/>
      <c r="H9204"/>
      <c r="I9204"/>
      <c r="J9204"/>
      <c r="K9204"/>
    </row>
    <row r="9205" spans="1:11" ht="15">
      <c r="A9205"/>
      <c r="B9205"/>
      <c r="C9205"/>
      <c r="D9205"/>
      <c r="E9205"/>
      <c r="F9205"/>
      <c r="G9205"/>
      <c r="H9205"/>
      <c r="I9205"/>
      <c r="J9205"/>
      <c r="K9205"/>
    </row>
    <row r="9206" spans="1:11" ht="15">
      <c r="A9206"/>
      <c r="B9206"/>
      <c r="C9206"/>
      <c r="D9206"/>
      <c r="E9206"/>
      <c r="F9206"/>
      <c r="G9206"/>
      <c r="H9206"/>
      <c r="I9206"/>
      <c r="J9206"/>
      <c r="K9206"/>
    </row>
    <row r="9207" spans="1:11" ht="15">
      <c r="A9207"/>
      <c r="B9207"/>
      <c r="C9207"/>
      <c r="D9207"/>
      <c r="E9207"/>
      <c r="F9207"/>
      <c r="G9207"/>
      <c r="H9207"/>
      <c r="I9207"/>
      <c r="J9207"/>
      <c r="K9207"/>
    </row>
    <row r="9208" spans="1:11" ht="15">
      <c r="A9208"/>
      <c r="B9208"/>
      <c r="C9208"/>
      <c r="D9208"/>
      <c r="E9208"/>
      <c r="F9208"/>
      <c r="G9208"/>
      <c r="H9208"/>
      <c r="I9208"/>
      <c r="J9208"/>
      <c r="K9208"/>
    </row>
    <row r="9209" spans="1:11" ht="15">
      <c r="A9209"/>
      <c r="B9209"/>
      <c r="C9209"/>
      <c r="D9209"/>
      <c r="E9209"/>
      <c r="F9209"/>
      <c r="G9209"/>
      <c r="H9209"/>
      <c r="I9209"/>
      <c r="J9209"/>
      <c r="K9209"/>
    </row>
    <row r="9210" spans="1:11" ht="15">
      <c r="A9210"/>
      <c r="B9210"/>
      <c r="C9210"/>
      <c r="D9210"/>
      <c r="E9210"/>
      <c r="F9210"/>
      <c r="G9210"/>
      <c r="H9210"/>
      <c r="I9210"/>
      <c r="J9210"/>
      <c r="K9210"/>
    </row>
    <row r="9211" spans="1:11" ht="15">
      <c r="A9211"/>
      <c r="B9211"/>
      <c r="C9211"/>
      <c r="D9211"/>
      <c r="E9211"/>
      <c r="F9211"/>
      <c r="G9211"/>
      <c r="H9211"/>
      <c r="I9211"/>
      <c r="J9211"/>
      <c r="K9211"/>
    </row>
    <row r="9212" spans="1:11" ht="15">
      <c r="A9212"/>
      <c r="B9212"/>
      <c r="C9212"/>
      <c r="D9212"/>
      <c r="E9212"/>
      <c r="F9212"/>
      <c r="G9212"/>
      <c r="H9212"/>
      <c r="I9212"/>
      <c r="J9212"/>
      <c r="K9212"/>
    </row>
    <row r="9213" spans="1:11" ht="15">
      <c r="A9213"/>
      <c r="B9213"/>
      <c r="C9213"/>
      <c r="D9213"/>
      <c r="E9213"/>
      <c r="F9213"/>
      <c r="G9213"/>
      <c r="H9213"/>
      <c r="I9213"/>
      <c r="J9213"/>
      <c r="K9213"/>
    </row>
    <row r="9214" spans="1:11" ht="15">
      <c r="A9214"/>
      <c r="B9214"/>
      <c r="C9214"/>
      <c r="D9214"/>
      <c r="E9214"/>
      <c r="F9214"/>
      <c r="G9214"/>
      <c r="H9214"/>
      <c r="I9214"/>
      <c r="J9214"/>
      <c r="K9214"/>
    </row>
    <row r="9215" spans="1:11" ht="15">
      <c r="A9215"/>
      <c r="B9215"/>
      <c r="C9215"/>
      <c r="D9215"/>
      <c r="E9215"/>
      <c r="F9215"/>
      <c r="G9215"/>
      <c r="H9215"/>
      <c r="I9215"/>
      <c r="J9215"/>
      <c r="K9215"/>
    </row>
    <row r="9216" spans="1:11" ht="15">
      <c r="A9216"/>
      <c r="B9216"/>
      <c r="C9216"/>
      <c r="D9216"/>
      <c r="E9216"/>
      <c r="F9216"/>
      <c r="G9216"/>
      <c r="H9216"/>
      <c r="I9216"/>
      <c r="J9216"/>
      <c r="K9216"/>
    </row>
    <row r="9217" spans="1:11" ht="15">
      <c r="A9217"/>
      <c r="B9217"/>
      <c r="C9217"/>
      <c r="D9217"/>
      <c r="E9217"/>
      <c r="F9217"/>
      <c r="G9217"/>
      <c r="H9217"/>
      <c r="I9217"/>
      <c r="J9217"/>
      <c r="K9217"/>
    </row>
    <row r="9218" spans="1:11" ht="15">
      <c r="A9218"/>
      <c r="B9218"/>
      <c r="C9218"/>
      <c r="D9218"/>
      <c r="E9218"/>
      <c r="F9218"/>
      <c r="G9218"/>
      <c r="H9218"/>
      <c r="I9218"/>
      <c r="J9218"/>
      <c r="K9218"/>
    </row>
    <row r="9219" spans="1:11" ht="15">
      <c r="A9219"/>
      <c r="B9219"/>
      <c r="C9219"/>
      <c r="D9219"/>
      <c r="E9219"/>
      <c r="F9219"/>
      <c r="G9219"/>
      <c r="H9219"/>
      <c r="I9219"/>
      <c r="J9219"/>
      <c r="K9219"/>
    </row>
    <row r="9220" spans="1:11" ht="15">
      <c r="A9220"/>
      <c r="B9220"/>
      <c r="C9220"/>
      <c r="D9220"/>
      <c r="E9220"/>
      <c r="F9220"/>
      <c r="G9220"/>
      <c r="H9220"/>
      <c r="I9220"/>
      <c r="J9220"/>
      <c r="K9220"/>
    </row>
    <row r="9221" spans="1:11" ht="15">
      <c r="A9221"/>
      <c r="B9221"/>
      <c r="C9221"/>
      <c r="D9221"/>
      <c r="E9221"/>
      <c r="F9221"/>
      <c r="G9221"/>
      <c r="H9221"/>
      <c r="I9221"/>
      <c r="J9221"/>
      <c r="K9221"/>
    </row>
    <row r="9222" spans="1:11" ht="15">
      <c r="A9222"/>
      <c r="B9222"/>
      <c r="C9222"/>
      <c r="D9222"/>
      <c r="E9222"/>
      <c r="F9222"/>
      <c r="G9222"/>
      <c r="H9222"/>
      <c r="I9222"/>
      <c r="J9222"/>
      <c r="K9222"/>
    </row>
    <row r="9223" spans="1:11" ht="15">
      <c r="A9223"/>
      <c r="B9223"/>
      <c r="C9223"/>
      <c r="D9223"/>
      <c r="E9223"/>
      <c r="F9223"/>
      <c r="G9223"/>
      <c r="H9223"/>
      <c r="I9223"/>
      <c r="J9223"/>
      <c r="K9223"/>
    </row>
    <row r="9224" spans="1:11" ht="15">
      <c r="A9224"/>
      <c r="B9224"/>
      <c r="C9224"/>
      <c r="D9224"/>
      <c r="E9224"/>
      <c r="F9224"/>
      <c r="G9224"/>
      <c r="H9224"/>
      <c r="I9224"/>
      <c r="J9224"/>
      <c r="K9224"/>
    </row>
    <row r="9225" spans="1:11" ht="15">
      <c r="A9225"/>
      <c r="B9225"/>
      <c r="C9225"/>
      <c r="D9225"/>
      <c r="E9225"/>
      <c r="F9225"/>
      <c r="G9225"/>
      <c r="H9225"/>
      <c r="I9225"/>
      <c r="J9225"/>
      <c r="K9225"/>
    </row>
    <row r="9226" spans="1:11" ht="15">
      <c r="A9226"/>
      <c r="B9226"/>
      <c r="C9226"/>
      <c r="D9226"/>
      <c r="E9226"/>
      <c r="F9226"/>
      <c r="G9226"/>
      <c r="H9226"/>
      <c r="I9226"/>
      <c r="J9226"/>
      <c r="K9226"/>
    </row>
    <row r="9227" spans="1:11" ht="15">
      <c r="A9227"/>
      <c r="B9227"/>
      <c r="C9227"/>
      <c r="D9227"/>
      <c r="E9227"/>
      <c r="F9227"/>
      <c r="G9227"/>
      <c r="H9227"/>
      <c r="I9227"/>
      <c r="J9227"/>
      <c r="K9227"/>
    </row>
    <row r="9228" spans="1:11" ht="15">
      <c r="A9228"/>
      <c r="B9228"/>
      <c r="C9228"/>
      <c r="D9228"/>
      <c r="E9228"/>
      <c r="F9228"/>
      <c r="G9228"/>
      <c r="H9228"/>
      <c r="I9228"/>
      <c r="J9228"/>
      <c r="K9228"/>
    </row>
    <row r="9229" spans="1:11" ht="15">
      <c r="A9229"/>
      <c r="B9229"/>
      <c r="C9229"/>
      <c r="D9229"/>
      <c r="E9229"/>
      <c r="F9229"/>
      <c r="G9229"/>
      <c r="H9229"/>
      <c r="I9229"/>
      <c r="J9229"/>
      <c r="K9229"/>
    </row>
    <row r="9230" spans="1:11" ht="15">
      <c r="A9230"/>
      <c r="B9230"/>
      <c r="C9230"/>
      <c r="D9230"/>
      <c r="E9230"/>
      <c r="F9230"/>
      <c r="G9230"/>
      <c r="H9230"/>
      <c r="I9230"/>
      <c r="J9230"/>
      <c r="K9230"/>
    </row>
    <row r="9231" spans="1:11" ht="15">
      <c r="A9231"/>
      <c r="B9231"/>
      <c r="C9231"/>
      <c r="D9231"/>
      <c r="E9231"/>
      <c r="F9231"/>
      <c r="G9231"/>
      <c r="H9231"/>
      <c r="I9231"/>
      <c r="J9231"/>
      <c r="K9231"/>
    </row>
    <row r="9232" spans="1:11" ht="15">
      <c r="A9232"/>
      <c r="B9232"/>
      <c r="C9232"/>
      <c r="D9232"/>
      <c r="E9232"/>
      <c r="F9232"/>
      <c r="G9232"/>
      <c r="H9232"/>
      <c r="I9232"/>
      <c r="J9232"/>
      <c r="K9232"/>
    </row>
    <row r="9233" spans="1:11" ht="15">
      <c r="A9233"/>
      <c r="B9233"/>
      <c r="C9233"/>
      <c r="D9233"/>
      <c r="E9233"/>
      <c r="F9233"/>
      <c r="G9233"/>
      <c r="H9233"/>
      <c r="I9233"/>
      <c r="J9233"/>
      <c r="K9233"/>
    </row>
    <row r="9234" spans="1:11" ht="15">
      <c r="A9234"/>
      <c r="B9234"/>
      <c r="C9234"/>
      <c r="D9234"/>
      <c r="E9234"/>
      <c r="F9234"/>
      <c r="G9234"/>
      <c r="H9234"/>
      <c r="I9234"/>
      <c r="J9234"/>
      <c r="K9234"/>
    </row>
    <row r="9235" spans="1:11" ht="15">
      <c r="A9235"/>
      <c r="B9235"/>
      <c r="C9235"/>
      <c r="D9235"/>
      <c r="E9235"/>
      <c r="F9235"/>
      <c r="G9235"/>
      <c r="H9235"/>
      <c r="I9235"/>
      <c r="J9235"/>
      <c r="K9235"/>
    </row>
    <row r="9236" spans="1:11" ht="15">
      <c r="A9236"/>
      <c r="B9236"/>
      <c r="C9236"/>
      <c r="D9236"/>
      <c r="E9236"/>
      <c r="F9236"/>
      <c r="G9236"/>
      <c r="H9236"/>
      <c r="I9236"/>
      <c r="J9236"/>
      <c r="K9236"/>
    </row>
    <row r="9237" spans="1:11" ht="15">
      <c r="A9237"/>
      <c r="B9237"/>
      <c r="C9237"/>
      <c r="D9237"/>
      <c r="E9237"/>
      <c r="F9237"/>
      <c r="G9237"/>
      <c r="H9237"/>
      <c r="I9237"/>
      <c r="J9237"/>
      <c r="K9237"/>
    </row>
    <row r="9238" spans="1:11" ht="15">
      <c r="A9238"/>
      <c r="B9238"/>
      <c r="C9238"/>
      <c r="D9238"/>
      <c r="E9238"/>
      <c r="F9238"/>
      <c r="G9238"/>
      <c r="H9238"/>
      <c r="I9238"/>
      <c r="J9238"/>
      <c r="K9238"/>
    </row>
    <row r="9239" spans="1:11" ht="15">
      <c r="A9239"/>
      <c r="B9239"/>
      <c r="C9239"/>
      <c r="D9239"/>
      <c r="E9239"/>
      <c r="F9239"/>
      <c r="G9239"/>
      <c r="H9239"/>
      <c r="I9239"/>
      <c r="J9239"/>
      <c r="K9239"/>
    </row>
    <row r="9240" spans="1:11" ht="15">
      <c r="A9240"/>
      <c r="B9240"/>
      <c r="C9240"/>
      <c r="D9240"/>
      <c r="E9240"/>
      <c r="F9240"/>
      <c r="G9240"/>
      <c r="H9240"/>
      <c r="I9240"/>
      <c r="J9240"/>
      <c r="K9240"/>
    </row>
    <row r="9241" spans="1:11" ht="15">
      <c r="A9241"/>
      <c r="B9241"/>
      <c r="C9241"/>
      <c r="D9241"/>
      <c r="E9241"/>
      <c r="F9241"/>
      <c r="G9241"/>
      <c r="H9241"/>
      <c r="I9241"/>
      <c r="J9241"/>
      <c r="K9241"/>
    </row>
    <row r="9242" spans="1:11" ht="15">
      <c r="A9242"/>
      <c r="B9242"/>
      <c r="C9242"/>
      <c r="D9242"/>
      <c r="E9242"/>
      <c r="F9242"/>
      <c r="G9242"/>
      <c r="H9242"/>
      <c r="I9242"/>
      <c r="J9242"/>
      <c r="K9242"/>
    </row>
    <row r="9243" spans="1:11" ht="15">
      <c r="A9243"/>
      <c r="B9243"/>
      <c r="C9243"/>
      <c r="D9243"/>
      <c r="E9243"/>
      <c r="F9243"/>
      <c r="G9243"/>
      <c r="H9243"/>
      <c r="I9243"/>
      <c r="J9243"/>
      <c r="K9243"/>
    </row>
    <row r="9244" spans="1:11" ht="15">
      <c r="A9244"/>
      <c r="B9244"/>
      <c r="C9244"/>
      <c r="D9244"/>
      <c r="E9244"/>
      <c r="F9244"/>
      <c r="G9244"/>
      <c r="H9244"/>
      <c r="I9244"/>
      <c r="J9244"/>
      <c r="K9244"/>
    </row>
    <row r="9245" spans="1:11" ht="15">
      <c r="A9245"/>
      <c r="B9245"/>
      <c r="C9245"/>
      <c r="D9245"/>
      <c r="E9245"/>
      <c r="F9245"/>
      <c r="G9245"/>
      <c r="H9245"/>
      <c r="I9245"/>
      <c r="J9245"/>
      <c r="K9245"/>
    </row>
    <row r="9246" spans="1:11" ht="15">
      <c r="A9246"/>
      <c r="B9246"/>
      <c r="C9246"/>
      <c r="D9246"/>
      <c r="E9246"/>
      <c r="F9246"/>
      <c r="G9246"/>
      <c r="H9246"/>
      <c r="I9246"/>
      <c r="J9246"/>
      <c r="K9246"/>
    </row>
    <row r="9247" spans="1:11" ht="15">
      <c r="A9247"/>
      <c r="B9247"/>
      <c r="C9247"/>
      <c r="D9247"/>
      <c r="E9247"/>
      <c r="F9247"/>
      <c r="G9247"/>
      <c r="H9247"/>
      <c r="I9247"/>
      <c r="J9247"/>
      <c r="K9247"/>
    </row>
    <row r="9248" spans="1:11" ht="15">
      <c r="A9248"/>
      <c r="B9248"/>
      <c r="C9248"/>
      <c r="D9248"/>
      <c r="E9248"/>
      <c r="F9248"/>
      <c r="G9248"/>
      <c r="H9248"/>
      <c r="I9248"/>
      <c r="J9248"/>
      <c r="K9248"/>
    </row>
    <row r="9249" spans="1:11" ht="15">
      <c r="A9249"/>
      <c r="B9249"/>
      <c r="C9249"/>
      <c r="D9249"/>
      <c r="E9249"/>
      <c r="F9249"/>
      <c r="G9249"/>
      <c r="H9249"/>
      <c r="I9249"/>
      <c r="J9249"/>
      <c r="K9249"/>
    </row>
    <row r="9250" spans="1:11" ht="15">
      <c r="A9250"/>
      <c r="B9250"/>
      <c r="C9250"/>
      <c r="D9250"/>
      <c r="E9250"/>
      <c r="F9250"/>
      <c r="G9250"/>
      <c r="H9250"/>
      <c r="I9250"/>
      <c r="J9250"/>
      <c r="K9250"/>
    </row>
    <row r="9251" spans="1:11" ht="15">
      <c r="A9251"/>
      <c r="B9251"/>
      <c r="C9251"/>
      <c r="D9251"/>
      <c r="E9251"/>
      <c r="F9251"/>
      <c r="G9251"/>
      <c r="H9251"/>
      <c r="I9251"/>
      <c r="J9251"/>
      <c r="K9251"/>
    </row>
    <row r="9252" spans="1:11" ht="15">
      <c r="A9252"/>
      <c r="B9252"/>
      <c r="C9252"/>
      <c r="D9252"/>
      <c r="E9252"/>
      <c r="F9252"/>
      <c r="G9252"/>
      <c r="H9252"/>
      <c r="I9252"/>
      <c r="J9252"/>
      <c r="K9252"/>
    </row>
    <row r="9253" spans="1:11" ht="15">
      <c r="A9253"/>
      <c r="B9253"/>
      <c r="C9253"/>
      <c r="D9253"/>
      <c r="E9253"/>
      <c r="F9253"/>
      <c r="G9253"/>
      <c r="H9253"/>
      <c r="I9253"/>
      <c r="J9253"/>
      <c r="K9253"/>
    </row>
    <row r="9254" spans="1:11" ht="15">
      <c r="A9254"/>
      <c r="B9254"/>
      <c r="C9254"/>
      <c r="D9254"/>
      <c r="E9254"/>
      <c r="F9254"/>
      <c r="G9254"/>
      <c r="H9254"/>
      <c r="I9254"/>
      <c r="J9254"/>
      <c r="K9254"/>
    </row>
    <row r="9255" spans="1:11" ht="15">
      <c r="A9255"/>
      <c r="B9255"/>
      <c r="C9255"/>
      <c r="D9255"/>
      <c r="E9255"/>
      <c r="F9255"/>
      <c r="G9255"/>
      <c r="H9255"/>
      <c r="I9255"/>
      <c r="J9255"/>
      <c r="K9255"/>
    </row>
    <row r="9256" spans="1:11" ht="15">
      <c r="A9256"/>
      <c r="B9256"/>
      <c r="C9256"/>
      <c r="D9256"/>
      <c r="E9256"/>
      <c r="F9256"/>
      <c r="G9256"/>
      <c r="H9256"/>
      <c r="I9256"/>
      <c r="J9256"/>
      <c r="K9256"/>
    </row>
    <row r="9257" spans="1:11" ht="15">
      <c r="A9257"/>
      <c r="B9257"/>
      <c r="C9257"/>
      <c r="D9257"/>
      <c r="E9257"/>
      <c r="F9257"/>
      <c r="G9257"/>
      <c r="H9257"/>
      <c r="I9257"/>
      <c r="J9257"/>
      <c r="K9257"/>
    </row>
    <row r="9258" spans="1:11" ht="15">
      <c r="A9258"/>
      <c r="B9258"/>
      <c r="C9258"/>
      <c r="D9258"/>
      <c r="E9258"/>
      <c r="F9258"/>
      <c r="G9258"/>
      <c r="H9258"/>
      <c r="I9258"/>
      <c r="J9258"/>
      <c r="K9258"/>
    </row>
    <row r="9259" spans="1:11" ht="15">
      <c r="A9259"/>
      <c r="B9259"/>
      <c r="C9259"/>
      <c r="D9259"/>
      <c r="E9259"/>
      <c r="F9259"/>
      <c r="G9259"/>
      <c r="H9259"/>
      <c r="I9259"/>
      <c r="J9259"/>
      <c r="K9259"/>
    </row>
    <row r="9260" spans="1:11" ht="15">
      <c r="A9260"/>
      <c r="B9260"/>
      <c r="C9260"/>
      <c r="D9260"/>
      <c r="E9260"/>
      <c r="F9260"/>
      <c r="G9260"/>
      <c r="H9260"/>
      <c r="I9260"/>
      <c r="J9260"/>
      <c r="K9260"/>
    </row>
    <row r="9261" spans="1:11" ht="15">
      <c r="A9261"/>
      <c r="B9261"/>
      <c r="C9261"/>
      <c r="D9261"/>
      <c r="E9261"/>
      <c r="F9261"/>
      <c r="G9261"/>
      <c r="H9261"/>
      <c r="I9261"/>
      <c r="J9261"/>
      <c r="K9261"/>
    </row>
    <row r="9262" spans="1:11" ht="15">
      <c r="A9262"/>
      <c r="B9262"/>
      <c r="C9262"/>
      <c r="D9262"/>
      <c r="E9262"/>
      <c r="F9262"/>
      <c r="G9262"/>
      <c r="H9262"/>
      <c r="I9262"/>
      <c r="J9262"/>
      <c r="K9262"/>
    </row>
    <row r="9263" spans="1:11" ht="15">
      <c r="A9263"/>
      <c r="B9263"/>
      <c r="C9263"/>
      <c r="D9263"/>
      <c r="E9263"/>
      <c r="F9263"/>
      <c r="G9263"/>
      <c r="H9263"/>
      <c r="I9263"/>
      <c r="J9263"/>
      <c r="K9263"/>
    </row>
    <row r="9264" spans="1:11" ht="15">
      <c r="A9264"/>
      <c r="B9264"/>
      <c r="C9264"/>
      <c r="D9264"/>
      <c r="E9264"/>
      <c r="F9264"/>
      <c r="G9264"/>
      <c r="H9264"/>
      <c r="I9264"/>
      <c r="J9264"/>
      <c r="K9264"/>
    </row>
    <row r="9265" spans="1:11" ht="15">
      <c r="A9265"/>
      <c r="B9265"/>
      <c r="C9265"/>
      <c r="D9265"/>
      <c r="E9265"/>
      <c r="F9265"/>
      <c r="G9265"/>
      <c r="H9265"/>
      <c r="I9265"/>
      <c r="J9265"/>
      <c r="K9265"/>
    </row>
    <row r="9266" spans="1:11" ht="15">
      <c r="A9266"/>
      <c r="B9266"/>
      <c r="C9266"/>
      <c r="D9266"/>
      <c r="E9266"/>
      <c r="F9266"/>
      <c r="G9266"/>
      <c r="H9266"/>
      <c r="I9266"/>
      <c r="J9266"/>
      <c r="K9266"/>
    </row>
    <row r="9267" spans="1:11" ht="15">
      <c r="A9267"/>
      <c r="B9267"/>
      <c r="C9267"/>
      <c r="D9267"/>
      <c r="E9267"/>
      <c r="F9267"/>
      <c r="G9267"/>
      <c r="H9267"/>
      <c r="I9267"/>
      <c r="J9267"/>
      <c r="K9267"/>
    </row>
    <row r="9268" spans="1:11" ht="15">
      <c r="A9268"/>
      <c r="B9268"/>
      <c r="C9268"/>
      <c r="D9268"/>
      <c r="E9268"/>
      <c r="F9268"/>
      <c r="G9268"/>
      <c r="H9268"/>
      <c r="I9268"/>
      <c r="J9268"/>
      <c r="K9268"/>
    </row>
    <row r="9269" spans="1:11" ht="15">
      <c r="A9269"/>
      <c r="B9269"/>
      <c r="C9269"/>
      <c r="D9269"/>
      <c r="E9269"/>
      <c r="F9269"/>
      <c r="G9269"/>
      <c r="H9269"/>
      <c r="I9269"/>
      <c r="J9269"/>
      <c r="K9269"/>
    </row>
    <row r="9270" spans="1:11" ht="15">
      <c r="A9270"/>
      <c r="B9270"/>
      <c r="C9270"/>
      <c r="D9270"/>
      <c r="E9270"/>
      <c r="F9270"/>
      <c r="G9270"/>
      <c r="H9270"/>
      <c r="I9270"/>
      <c r="J9270"/>
      <c r="K9270"/>
    </row>
    <row r="9271" spans="1:11" ht="15">
      <c r="A9271"/>
      <c r="B9271"/>
      <c r="C9271"/>
      <c r="D9271"/>
      <c r="E9271"/>
      <c r="F9271"/>
      <c r="G9271"/>
      <c r="H9271"/>
      <c r="I9271"/>
      <c r="J9271"/>
      <c r="K9271"/>
    </row>
    <row r="9272" spans="1:11" ht="15">
      <c r="A9272"/>
      <c r="B9272"/>
      <c r="C9272"/>
      <c r="D9272"/>
      <c r="E9272"/>
      <c r="F9272"/>
      <c r="G9272"/>
      <c r="H9272"/>
      <c r="I9272"/>
      <c r="J9272"/>
      <c r="K9272"/>
    </row>
    <row r="9273" spans="1:11" ht="15">
      <c r="A9273"/>
      <c r="B9273"/>
      <c r="C9273"/>
      <c r="D9273"/>
      <c r="E9273"/>
      <c r="F9273"/>
      <c r="G9273"/>
      <c r="H9273"/>
      <c r="I9273"/>
      <c r="J9273"/>
      <c r="K9273"/>
    </row>
    <row r="9274" spans="1:11" ht="15">
      <c r="A9274"/>
      <c r="B9274"/>
      <c r="C9274"/>
      <c r="D9274"/>
      <c r="E9274"/>
      <c r="F9274"/>
      <c r="G9274"/>
      <c r="H9274"/>
      <c r="I9274"/>
      <c r="J9274"/>
      <c r="K9274"/>
    </row>
    <row r="9275" spans="1:11" ht="15">
      <c r="A9275"/>
      <c r="B9275"/>
      <c r="C9275"/>
      <c r="D9275"/>
      <c r="E9275"/>
      <c r="F9275"/>
      <c r="G9275"/>
      <c r="H9275"/>
      <c r="I9275"/>
      <c r="J9275"/>
      <c r="K9275"/>
    </row>
    <row r="9276" spans="1:11" ht="15">
      <c r="A9276"/>
      <c r="B9276"/>
      <c r="C9276"/>
      <c r="D9276"/>
      <c r="E9276"/>
      <c r="F9276"/>
      <c r="G9276"/>
      <c r="H9276"/>
      <c r="I9276"/>
      <c r="J9276"/>
      <c r="K9276"/>
    </row>
    <row r="9277" spans="1:11" ht="15">
      <c r="A9277"/>
      <c r="B9277"/>
      <c r="C9277"/>
      <c r="D9277"/>
      <c r="E9277"/>
      <c r="F9277"/>
      <c r="G9277"/>
      <c r="H9277"/>
      <c r="I9277"/>
      <c r="J9277"/>
      <c r="K9277"/>
    </row>
    <row r="9278" spans="1:11" ht="15">
      <c r="A9278"/>
      <c r="B9278"/>
      <c r="C9278"/>
      <c r="D9278"/>
      <c r="E9278"/>
      <c r="F9278"/>
      <c r="G9278"/>
      <c r="H9278"/>
      <c r="I9278"/>
      <c r="J9278"/>
      <c r="K9278"/>
    </row>
    <row r="9279" spans="1:11" ht="15">
      <c r="A9279"/>
      <c r="B9279"/>
      <c r="C9279"/>
      <c r="D9279"/>
      <c r="E9279"/>
      <c r="F9279"/>
      <c r="G9279"/>
      <c r="H9279"/>
      <c r="I9279"/>
      <c r="J9279"/>
      <c r="K9279"/>
    </row>
    <row r="9280" spans="1:11" ht="15">
      <c r="A9280"/>
      <c r="B9280"/>
      <c r="C9280"/>
      <c r="D9280"/>
      <c r="E9280"/>
      <c r="F9280"/>
      <c r="G9280"/>
      <c r="H9280"/>
      <c r="I9280"/>
      <c r="J9280"/>
      <c r="K9280"/>
    </row>
    <row r="9281" spans="1:11" ht="15">
      <c r="A9281"/>
      <c r="B9281"/>
      <c r="C9281"/>
      <c r="D9281"/>
      <c r="E9281"/>
      <c r="F9281"/>
      <c r="G9281"/>
      <c r="H9281"/>
      <c r="I9281"/>
      <c r="J9281"/>
      <c r="K9281"/>
    </row>
    <row r="9282" spans="1:11" ht="15">
      <c r="A9282"/>
      <c r="B9282"/>
      <c r="C9282"/>
      <c r="D9282"/>
      <c r="E9282"/>
      <c r="F9282"/>
      <c r="G9282"/>
      <c r="H9282"/>
      <c r="I9282"/>
      <c r="J9282"/>
      <c r="K9282"/>
    </row>
    <row r="9283" spans="1:11" ht="15">
      <c r="A9283"/>
      <c r="B9283"/>
      <c r="C9283"/>
      <c r="D9283"/>
      <c r="E9283"/>
      <c r="F9283"/>
      <c r="G9283"/>
      <c r="H9283"/>
      <c r="I9283"/>
      <c r="J9283"/>
      <c r="K9283"/>
    </row>
    <row r="9284" spans="1:11" ht="15">
      <c r="A9284"/>
      <c r="B9284"/>
      <c r="C9284"/>
      <c r="D9284"/>
      <c r="E9284"/>
      <c r="F9284"/>
      <c r="G9284"/>
      <c r="H9284"/>
      <c r="I9284"/>
      <c r="J9284"/>
      <c r="K9284"/>
    </row>
    <row r="9285" spans="1:11" ht="15">
      <c r="A9285"/>
      <c r="B9285"/>
      <c r="C9285"/>
      <c r="D9285"/>
      <c r="E9285"/>
      <c r="F9285"/>
      <c r="G9285"/>
      <c r="H9285"/>
      <c r="I9285"/>
      <c r="J9285"/>
      <c r="K9285"/>
    </row>
    <row r="9286" spans="1:11" ht="15">
      <c r="A9286"/>
      <c r="B9286"/>
      <c r="C9286"/>
      <c r="D9286"/>
      <c r="E9286"/>
      <c r="F9286"/>
      <c r="G9286"/>
      <c r="H9286"/>
      <c r="I9286"/>
      <c r="J9286"/>
      <c r="K9286"/>
    </row>
    <row r="9287" spans="1:11" ht="15">
      <c r="A9287"/>
      <c r="B9287"/>
      <c r="C9287"/>
      <c r="D9287"/>
      <c r="E9287"/>
      <c r="F9287"/>
      <c r="G9287"/>
      <c r="H9287"/>
      <c r="I9287"/>
      <c r="J9287"/>
      <c r="K9287"/>
    </row>
    <row r="9288" spans="1:11" ht="15">
      <c r="A9288"/>
      <c r="B9288"/>
      <c r="C9288"/>
      <c r="D9288"/>
      <c r="E9288"/>
      <c r="F9288"/>
      <c r="G9288"/>
      <c r="H9288"/>
      <c r="I9288"/>
      <c r="J9288"/>
      <c r="K9288"/>
    </row>
    <row r="9289" spans="1:11" ht="15">
      <c r="A9289"/>
      <c r="B9289"/>
      <c r="C9289"/>
      <c r="D9289"/>
      <c r="E9289"/>
      <c r="F9289"/>
      <c r="G9289"/>
      <c r="H9289"/>
      <c r="I9289"/>
      <c r="J9289"/>
      <c r="K9289"/>
    </row>
    <row r="9290" spans="1:11" ht="15">
      <c r="A9290"/>
      <c r="B9290"/>
      <c r="C9290"/>
      <c r="D9290"/>
      <c r="E9290"/>
      <c r="F9290"/>
      <c r="G9290"/>
      <c r="H9290"/>
      <c r="I9290"/>
      <c r="J9290"/>
      <c r="K9290"/>
    </row>
    <row r="9291" spans="1:11" ht="15">
      <c r="A9291"/>
      <c r="B9291"/>
      <c r="C9291"/>
      <c r="D9291"/>
      <c r="E9291"/>
      <c r="F9291"/>
      <c r="G9291"/>
      <c r="H9291"/>
      <c r="I9291"/>
      <c r="J9291"/>
      <c r="K9291"/>
    </row>
    <row r="9292" spans="1:11" ht="15">
      <c r="A9292"/>
      <c r="B9292"/>
      <c r="C9292"/>
      <c r="D9292"/>
      <c r="E9292"/>
      <c r="F9292"/>
      <c r="G9292"/>
      <c r="H9292"/>
      <c r="I9292"/>
      <c r="J9292"/>
      <c r="K9292"/>
    </row>
    <row r="9293" spans="1:11" ht="15">
      <c r="A9293"/>
      <c r="B9293"/>
      <c r="C9293"/>
      <c r="D9293"/>
      <c r="E9293"/>
      <c r="F9293"/>
      <c r="G9293"/>
      <c r="H9293"/>
      <c r="I9293"/>
      <c r="J9293"/>
      <c r="K9293"/>
    </row>
    <row r="9294" spans="1:11" ht="15">
      <c r="A9294"/>
      <c r="B9294"/>
      <c r="C9294"/>
      <c r="D9294"/>
      <c r="E9294"/>
      <c r="F9294"/>
      <c r="G9294"/>
      <c r="H9294"/>
      <c r="I9294"/>
      <c r="J9294"/>
      <c r="K9294"/>
    </row>
    <row r="9295" spans="1:11" ht="15">
      <c r="A9295"/>
      <c r="B9295"/>
      <c r="C9295"/>
      <c r="D9295"/>
      <c r="E9295"/>
      <c r="F9295"/>
      <c r="G9295"/>
      <c r="H9295"/>
      <c r="I9295"/>
      <c r="J9295"/>
      <c r="K9295"/>
    </row>
    <row r="9296" spans="1:11" ht="15">
      <c r="A9296"/>
      <c r="B9296"/>
      <c r="C9296"/>
      <c r="D9296"/>
      <c r="E9296"/>
      <c r="F9296"/>
      <c r="G9296"/>
      <c r="H9296"/>
      <c r="I9296"/>
      <c r="J9296"/>
      <c r="K9296"/>
    </row>
    <row r="9297" spans="1:11" ht="15">
      <c r="A9297"/>
      <c r="B9297"/>
      <c r="C9297"/>
      <c r="D9297"/>
      <c r="E9297"/>
      <c r="F9297"/>
      <c r="G9297"/>
      <c r="H9297"/>
      <c r="I9297"/>
      <c r="J9297"/>
      <c r="K9297"/>
    </row>
    <row r="9298" spans="1:11" ht="15">
      <c r="A9298"/>
      <c r="B9298"/>
      <c r="C9298"/>
      <c r="D9298"/>
      <c r="E9298"/>
      <c r="F9298"/>
      <c r="G9298"/>
      <c r="H9298"/>
      <c r="I9298"/>
      <c r="J9298"/>
      <c r="K9298"/>
    </row>
    <row r="9299" spans="1:11" ht="15">
      <c r="A9299"/>
      <c r="B9299"/>
      <c r="C9299"/>
      <c r="D9299"/>
      <c r="E9299"/>
      <c r="F9299"/>
      <c r="G9299"/>
      <c r="H9299"/>
      <c r="I9299"/>
      <c r="J9299"/>
      <c r="K9299"/>
    </row>
    <row r="9300" spans="1:11" ht="15">
      <c r="A9300"/>
      <c r="B9300"/>
      <c r="C9300"/>
      <c r="D9300"/>
      <c r="E9300"/>
      <c r="F9300"/>
      <c r="G9300"/>
      <c r="H9300"/>
      <c r="I9300"/>
      <c r="J9300"/>
      <c r="K9300"/>
    </row>
    <row r="9301" spans="1:11" ht="15">
      <c r="A9301"/>
      <c r="B9301"/>
      <c r="C9301"/>
      <c r="D9301"/>
      <c r="E9301"/>
      <c r="F9301"/>
      <c r="G9301"/>
      <c r="H9301"/>
      <c r="I9301"/>
      <c r="J9301"/>
      <c r="K9301"/>
    </row>
    <row r="9302" spans="1:11" ht="15">
      <c r="A9302"/>
      <c r="B9302"/>
      <c r="C9302"/>
      <c r="D9302"/>
      <c r="E9302"/>
      <c r="F9302"/>
      <c r="G9302"/>
      <c r="H9302"/>
      <c r="I9302"/>
      <c r="J9302"/>
      <c r="K9302"/>
    </row>
    <row r="9303" spans="1:11" ht="15">
      <c r="A9303"/>
      <c r="B9303"/>
      <c r="C9303"/>
      <c r="D9303"/>
      <c r="E9303"/>
      <c r="F9303"/>
      <c r="G9303"/>
      <c r="H9303"/>
      <c r="I9303"/>
      <c r="J9303"/>
      <c r="K9303"/>
    </row>
    <row r="9304" spans="1:11" ht="15">
      <c r="A9304"/>
      <c r="B9304"/>
      <c r="C9304"/>
      <c r="D9304"/>
      <c r="E9304"/>
      <c r="F9304"/>
      <c r="G9304"/>
      <c r="H9304"/>
      <c r="I9304"/>
      <c r="J9304"/>
      <c r="K9304"/>
    </row>
    <row r="9305" spans="1:11" ht="15">
      <c r="A9305"/>
      <c r="B9305"/>
      <c r="C9305"/>
      <c r="D9305"/>
      <c r="E9305"/>
      <c r="F9305"/>
      <c r="G9305"/>
      <c r="H9305"/>
      <c r="I9305"/>
      <c r="J9305"/>
      <c r="K9305"/>
    </row>
    <row r="9306" spans="1:11" ht="15">
      <c r="A9306"/>
      <c r="B9306"/>
      <c r="C9306"/>
      <c r="D9306"/>
      <c r="E9306"/>
      <c r="F9306"/>
      <c r="G9306"/>
      <c r="H9306"/>
      <c r="I9306"/>
      <c r="J9306"/>
      <c r="K9306"/>
    </row>
    <row r="9307" spans="1:11" ht="15">
      <c r="A9307"/>
      <c r="B9307"/>
      <c r="C9307"/>
      <c r="D9307"/>
      <c r="E9307"/>
      <c r="F9307"/>
      <c r="G9307"/>
      <c r="H9307"/>
      <c r="I9307"/>
      <c r="J9307"/>
      <c r="K9307"/>
    </row>
    <row r="9308" spans="1:11" ht="15">
      <c r="A9308"/>
      <c r="B9308"/>
      <c r="C9308"/>
      <c r="D9308"/>
      <c r="E9308"/>
      <c r="F9308"/>
      <c r="G9308"/>
      <c r="H9308"/>
      <c r="I9308"/>
      <c r="J9308"/>
      <c r="K9308"/>
    </row>
    <row r="9309" spans="1:11" ht="15">
      <c r="A9309"/>
      <c r="B9309"/>
      <c r="C9309"/>
      <c r="D9309"/>
      <c r="E9309"/>
      <c r="F9309"/>
      <c r="G9309"/>
      <c r="H9309"/>
      <c r="I9309"/>
      <c r="J9309"/>
      <c r="K9309"/>
    </row>
    <row r="9310" spans="1:11" ht="15">
      <c r="A9310"/>
      <c r="B9310"/>
      <c r="C9310"/>
      <c r="D9310"/>
      <c r="E9310"/>
      <c r="F9310"/>
      <c r="G9310"/>
      <c r="H9310"/>
      <c r="I9310"/>
      <c r="J9310"/>
      <c r="K9310"/>
    </row>
    <row r="9311" spans="1:11" ht="15">
      <c r="A9311"/>
      <c r="B9311"/>
      <c r="C9311"/>
      <c r="D9311"/>
      <c r="E9311"/>
      <c r="F9311"/>
      <c r="G9311"/>
      <c r="H9311"/>
      <c r="I9311"/>
      <c r="J9311"/>
      <c r="K9311"/>
    </row>
    <row r="9312" spans="1:11" ht="15">
      <c r="A9312"/>
      <c r="B9312"/>
      <c r="C9312"/>
      <c r="D9312"/>
      <c r="E9312"/>
      <c r="F9312"/>
      <c r="G9312"/>
      <c r="H9312"/>
      <c r="I9312"/>
      <c r="J9312"/>
      <c r="K9312"/>
    </row>
    <row r="9313" spans="1:11" ht="15">
      <c r="A9313"/>
      <c r="B9313"/>
      <c r="C9313"/>
      <c r="D9313"/>
      <c r="E9313"/>
      <c r="F9313"/>
      <c r="G9313"/>
      <c r="H9313"/>
      <c r="I9313"/>
      <c r="J9313"/>
      <c r="K9313"/>
    </row>
    <row r="9314" spans="1:11" ht="15">
      <c r="A9314"/>
      <c r="B9314"/>
      <c r="C9314"/>
      <c r="D9314"/>
      <c r="E9314"/>
      <c r="F9314"/>
      <c r="G9314"/>
      <c r="H9314"/>
      <c r="I9314"/>
      <c r="J9314"/>
      <c r="K9314"/>
    </row>
    <row r="9315" spans="1:11" ht="15">
      <c r="A9315"/>
      <c r="B9315"/>
      <c r="C9315"/>
      <c r="D9315"/>
      <c r="E9315"/>
      <c r="F9315"/>
      <c r="G9315"/>
      <c r="H9315"/>
      <c r="I9315"/>
      <c r="J9315"/>
      <c r="K9315"/>
    </row>
    <row r="9316" spans="1:11" ht="15">
      <c r="A9316"/>
      <c r="B9316"/>
      <c r="C9316"/>
      <c r="D9316"/>
      <c r="E9316"/>
      <c r="F9316"/>
      <c r="G9316"/>
      <c r="H9316"/>
      <c r="I9316"/>
      <c r="J9316"/>
      <c r="K9316"/>
    </row>
    <row r="9317" spans="1:11" ht="15">
      <c r="A9317"/>
      <c r="B9317"/>
      <c r="C9317"/>
      <c r="D9317"/>
      <c r="E9317"/>
      <c r="F9317"/>
      <c r="G9317"/>
      <c r="H9317"/>
      <c r="I9317"/>
      <c r="J9317"/>
      <c r="K9317"/>
    </row>
    <row r="9318" spans="1:11" ht="15">
      <c r="A9318"/>
      <c r="B9318"/>
      <c r="C9318"/>
      <c r="D9318"/>
      <c r="E9318"/>
      <c r="F9318"/>
      <c r="G9318"/>
      <c r="H9318"/>
      <c r="I9318"/>
      <c r="J9318"/>
      <c r="K9318"/>
    </row>
    <row r="9319" spans="1:11" ht="15">
      <c r="A9319"/>
      <c r="B9319"/>
      <c r="C9319"/>
      <c r="D9319"/>
      <c r="E9319"/>
      <c r="F9319"/>
      <c r="G9319"/>
      <c r="H9319"/>
      <c r="I9319"/>
      <c r="J9319"/>
      <c r="K9319"/>
    </row>
    <row r="9320" spans="1:11" ht="15">
      <c r="A9320"/>
      <c r="B9320"/>
      <c r="C9320"/>
      <c r="D9320"/>
      <c r="E9320"/>
      <c r="F9320"/>
      <c r="G9320"/>
      <c r="H9320"/>
      <c r="I9320"/>
      <c r="J9320"/>
      <c r="K9320"/>
    </row>
    <row r="9321" spans="1:11" ht="15">
      <c r="A9321"/>
      <c r="B9321"/>
      <c r="C9321"/>
      <c r="D9321"/>
      <c r="E9321"/>
      <c r="F9321"/>
      <c r="G9321"/>
      <c r="H9321"/>
      <c r="I9321"/>
      <c r="J9321"/>
      <c r="K9321"/>
    </row>
    <row r="9322" spans="1:11" ht="15">
      <c r="A9322"/>
      <c r="B9322"/>
      <c r="C9322"/>
      <c r="D9322"/>
      <c r="E9322"/>
      <c r="F9322"/>
      <c r="G9322"/>
      <c r="H9322"/>
      <c r="I9322"/>
      <c r="J9322"/>
      <c r="K9322"/>
    </row>
    <row r="9323" spans="1:11" ht="15">
      <c r="A9323"/>
      <c r="B9323"/>
      <c r="C9323"/>
      <c r="D9323"/>
      <c r="E9323"/>
      <c r="F9323"/>
      <c r="G9323"/>
      <c r="H9323"/>
      <c r="I9323"/>
      <c r="J9323"/>
      <c r="K9323"/>
    </row>
    <row r="9324" spans="1:11" ht="15">
      <c r="A9324"/>
      <c r="B9324"/>
      <c r="C9324"/>
      <c r="D9324"/>
      <c r="E9324"/>
      <c r="F9324"/>
      <c r="G9324"/>
      <c r="H9324"/>
      <c r="I9324"/>
      <c r="J9324"/>
      <c r="K9324"/>
    </row>
    <row r="9325" spans="1:11" ht="15">
      <c r="A9325"/>
      <c r="B9325"/>
      <c r="C9325"/>
      <c r="D9325"/>
      <c r="E9325"/>
      <c r="F9325"/>
      <c r="G9325"/>
      <c r="H9325"/>
      <c r="I9325"/>
      <c r="J9325"/>
      <c r="K9325"/>
    </row>
    <row r="9326" spans="1:11" ht="15">
      <c r="A9326"/>
      <c r="B9326"/>
      <c r="C9326"/>
      <c r="D9326"/>
      <c r="E9326"/>
      <c r="F9326"/>
      <c r="G9326"/>
      <c r="H9326"/>
      <c r="I9326"/>
      <c r="J9326"/>
      <c r="K9326"/>
    </row>
    <row r="9327" spans="1:11" ht="15">
      <c r="A9327"/>
      <c r="B9327"/>
      <c r="C9327"/>
      <c r="D9327"/>
      <c r="E9327"/>
      <c r="F9327"/>
      <c r="G9327"/>
      <c r="H9327"/>
      <c r="I9327"/>
      <c r="J9327"/>
      <c r="K9327"/>
    </row>
    <row r="9328" spans="1:11" ht="15">
      <c r="A9328"/>
      <c r="B9328"/>
      <c r="C9328"/>
      <c r="D9328"/>
      <c r="E9328"/>
      <c r="F9328"/>
      <c r="G9328"/>
      <c r="H9328"/>
      <c r="I9328"/>
      <c r="J9328"/>
      <c r="K9328"/>
    </row>
    <row r="9329" spans="1:11" ht="15">
      <c r="A9329"/>
      <c r="B9329"/>
      <c r="C9329"/>
      <c r="D9329"/>
      <c r="E9329"/>
      <c r="F9329"/>
      <c r="G9329"/>
      <c r="H9329"/>
      <c r="I9329"/>
      <c r="J9329"/>
      <c r="K9329"/>
    </row>
    <row r="9330" spans="1:11" ht="15">
      <c r="A9330"/>
      <c r="B9330"/>
      <c r="C9330"/>
      <c r="D9330"/>
      <c r="E9330"/>
      <c r="F9330"/>
      <c r="G9330"/>
      <c r="H9330"/>
      <c r="I9330"/>
      <c r="J9330"/>
      <c r="K9330"/>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9"/>
    <dataValidation allowBlank="1" showErrorMessage="1" sqref="N2:N5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9"/>
    <dataValidation allowBlank="1" showInputMessage="1" promptTitle="Edge Color" prompt="To select an optional edge color, right-click and select Select Color on the right-click menu." sqref="C3:C59"/>
    <dataValidation allowBlank="1" showInputMessage="1" promptTitle="Edge Width" prompt="Enter an optional edge width between 1 and 10." errorTitle="Invalid Edge Width" error="The optional edge width must be a whole number between 1 and 10." sqref="D3:D59"/>
    <dataValidation allowBlank="1" showInputMessage="1" promptTitle="Edge Opacity" prompt="Enter an optional edge opacity between 0 (transparent) and 100 (opaque)." errorTitle="Invalid Edge Opacity" error="The optional edge opacity must be a whole number between 0 and 10." sqref="F3:F5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9">
      <formula1>ValidEdgeVisibilities</formula1>
    </dataValidation>
    <dataValidation allowBlank="1" showInputMessage="1" showErrorMessage="1" promptTitle="Vertex 1 Name" prompt="Enter the name of the edge's first vertex." sqref="A3:A59"/>
    <dataValidation allowBlank="1" showInputMessage="1" showErrorMessage="1" promptTitle="Vertex 2 Name" prompt="Enter the name of the edge's second vertex." sqref="B3:B59"/>
    <dataValidation allowBlank="1" showInputMessage="1" showErrorMessage="1" promptTitle="Edge Label" prompt="Enter an optional edge label." errorTitle="Invalid Edge Visibility" error="You have entered an unrecognized edge visibility.  Try selecting from the drop-down list instead." sqref="H3:H5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9"/>
  </dataValidations>
  <hyperlinks>
    <hyperlink ref="R51" r:id="rId1" display="https://www.unomaha.edu/news/2019/10/academic-affairs-provides-big-ideas-update.php"/>
    <hyperlink ref="R54" r:id="rId2" display="https://www.unomaha.edu/news/events/2019/10/facilitated-conversation-engaging-first-generation-students.php"/>
    <hyperlink ref="R57" r:id="rId3" display="https://www.unomaha.edu/news/events/2019/11/native-american-heritage-month.php"/>
    <hyperlink ref="R58" r:id="rId4" display="https://www.unomaha.edu/news/events/2019/11/native-american-heritage-month.php"/>
    <hyperlink ref="R59" r:id="rId5" display="https://www.unomaha.edu/news/events/2019/11/native-american-heritage-month.php"/>
    <hyperlink ref="AK8" r:id="rId6" display="https://pbs.twimg.com/media/EHL50U1WsAEwEqC.jpg"/>
    <hyperlink ref="AK16" r:id="rId7" display="https://pbs.twimg.com/media/EHhK5uCUYAE4aO9.jpg"/>
    <hyperlink ref="AK17" r:id="rId8" display="https://pbs.twimg.com/media/EHhK5uCUYAE4aO9.jpg"/>
    <hyperlink ref="AK18" r:id="rId9" display="https://pbs.twimg.com/media/EHhK5uCUYAE4aO9.jpg"/>
    <hyperlink ref="AK19" r:id="rId10" display="https://pbs.twimg.com/media/EHhK5uCUYAE4aO9.jpg"/>
    <hyperlink ref="AK20" r:id="rId11" display="https://pbs.twimg.com/media/EHhK5uCUYAE4aO9.jpg"/>
    <hyperlink ref="AK21" r:id="rId12" display="https://pbs.twimg.com/media/EHhK5uCUYAE4aO9.jpg"/>
    <hyperlink ref="AK22" r:id="rId13" display="https://pbs.twimg.com/media/EHhK5uCUYAE4aO9.jpg"/>
    <hyperlink ref="AK23" r:id="rId14" display="https://pbs.twimg.com/media/EHhK5uCUYAE4aO9.jpg"/>
    <hyperlink ref="AK24" r:id="rId15" display="https://pbs.twimg.com/media/EHA_EPTUYAErZSv.jpg"/>
    <hyperlink ref="AK25" r:id="rId16" display="https://pbs.twimg.com/media/EHA_EPTUYAErZSv.jpg"/>
    <hyperlink ref="AK26" r:id="rId17" display="https://pbs.twimg.com/media/EHA_EPTUYAErZSv.jpg"/>
    <hyperlink ref="AK27" r:id="rId18" display="https://pbs.twimg.com/media/EHA_EPTUYAErZSv.jpg"/>
    <hyperlink ref="AK28" r:id="rId19" display="https://pbs.twimg.com/media/EHA_EPTUYAErZSv.jpg"/>
    <hyperlink ref="AK32" r:id="rId20" display="https://pbs.twimg.com/media/EHj1pHwWsAAhhpH.jpg"/>
    <hyperlink ref="AK33" r:id="rId21" display="https://pbs.twimg.com/media/EHj1pHwWsAAhhpH.jpg"/>
    <hyperlink ref="AK34" r:id="rId22" display="https://pbs.twimg.com/media/EHj1pHwWsAAhhpH.jpg"/>
    <hyperlink ref="AK37" r:id="rId23" display="https://pbs.twimg.com/media/EHj1pHwWsAAhhpH.jpg"/>
    <hyperlink ref="AK38" r:id="rId24" display="https://pbs.twimg.com/media/EHhK5uCUYAE4aO9.jpg"/>
    <hyperlink ref="AK39" r:id="rId25" display="https://pbs.twimg.com/media/EHhK5uCUYAE4aO9.jpg"/>
    <hyperlink ref="AK40" r:id="rId26" display="https://pbs.twimg.com/media/EHhK5uCUYAE4aO9.jpg"/>
    <hyperlink ref="AK41" r:id="rId27" display="https://pbs.twimg.com/media/EHhD2tgUcAA1sRQ.jpg"/>
    <hyperlink ref="AK44" r:id="rId28" display="https://pbs.twimg.com/media/EHhK5uCUYAE4aO9.jpg"/>
    <hyperlink ref="AK45" r:id="rId29" display="https://pbs.twimg.com/media/EHhK5uCUYAE4aO9.jpg"/>
    <hyperlink ref="AK52" r:id="rId30" display="https://pbs.twimg.com/media/EHL50U1WsAEwEqC.jpg"/>
    <hyperlink ref="AK53" r:id="rId31" display="https://pbs.twimg.com/media/EHGJSefU4AEvZ8l.jpg"/>
    <hyperlink ref="AK55" r:id="rId32" display="https://pbs.twimg.com/media/EHhK5uCUYAE4aO9.jpg"/>
    <hyperlink ref="AK56" r:id="rId33" display="https://pbs.twimg.com/media/EHhD2tgUcAA1sRQ.jpg"/>
    <hyperlink ref="AL3" r:id="rId34" display="http://pbs.twimg.com/profile_images/643080831544762368/sfrt4w5H_normal.jpg"/>
    <hyperlink ref="AL4" r:id="rId35" display="http://pbs.twimg.com/profile_images/643080831544762368/sfrt4w5H_normal.jpg"/>
    <hyperlink ref="AL5" r:id="rId36" display="http://pbs.twimg.com/profile_images/869561523609456640/RL6zOCPt_normal.jpg"/>
    <hyperlink ref="AL6" r:id="rId37" display="http://pbs.twimg.com/profile_images/869561523609456640/RL6zOCPt_normal.jpg"/>
    <hyperlink ref="AL7" r:id="rId38" display="http://pbs.twimg.com/profile_images/869561523609456640/RL6zOCPt_normal.jpg"/>
    <hyperlink ref="AL8" r:id="rId39" display="https://pbs.twimg.com/media/EHL50U1WsAEwEqC.jpg"/>
    <hyperlink ref="AL9" r:id="rId40" display="http://pbs.twimg.com/profile_images/462711356307668994/-YVM0TDv_normal.jpeg"/>
    <hyperlink ref="AL10" r:id="rId41" display="http://pbs.twimg.com/profile_images/462711356307668994/-YVM0TDv_normal.jpeg"/>
    <hyperlink ref="AL11" r:id="rId42" display="http://pbs.twimg.com/profile_images/462711356307668994/-YVM0TDv_normal.jpeg"/>
    <hyperlink ref="AL12" r:id="rId43" display="http://pbs.twimg.com/profile_images/914877373576880128/vya-EhTP_normal.jpg"/>
    <hyperlink ref="AL13" r:id="rId44" display="http://pbs.twimg.com/profile_images/914877373576880128/vya-EhTP_normal.jpg"/>
    <hyperlink ref="AL14" r:id="rId45" display="http://pbs.twimg.com/profile_images/714624519365910529/E1YMh4IC_normal.jpg"/>
    <hyperlink ref="AL15" r:id="rId46" display="http://pbs.twimg.com/profile_images/714624519365910529/E1YMh4IC_normal.jpg"/>
    <hyperlink ref="AL16" r:id="rId47" display="https://pbs.twimg.com/media/EHhK5uCUYAE4aO9.jpg"/>
    <hyperlink ref="AL17" r:id="rId48" display="https://pbs.twimg.com/media/EHhK5uCUYAE4aO9.jpg"/>
    <hyperlink ref="AL18" r:id="rId49" display="https://pbs.twimg.com/media/EHhK5uCUYAE4aO9.jpg"/>
    <hyperlink ref="AL19" r:id="rId50" display="https://pbs.twimg.com/media/EHhK5uCUYAE4aO9.jpg"/>
    <hyperlink ref="AL20" r:id="rId51" display="https://pbs.twimg.com/media/EHhK5uCUYAE4aO9.jpg"/>
    <hyperlink ref="AL21" r:id="rId52" display="https://pbs.twimg.com/media/EHhK5uCUYAE4aO9.jpg"/>
    <hyperlink ref="AL22" r:id="rId53" display="https://pbs.twimg.com/media/EHhK5uCUYAE4aO9.jpg"/>
    <hyperlink ref="AL23" r:id="rId54" display="https://pbs.twimg.com/media/EHhK5uCUYAE4aO9.jpg"/>
    <hyperlink ref="AL24" r:id="rId55" display="https://pbs.twimg.com/media/EHA_EPTUYAErZSv.jpg"/>
    <hyperlink ref="AL25" r:id="rId56" display="https://pbs.twimg.com/media/EHA_EPTUYAErZSv.jpg"/>
    <hyperlink ref="AL26" r:id="rId57" display="https://pbs.twimg.com/media/EHA_EPTUYAErZSv.jpg"/>
    <hyperlink ref="AL27" r:id="rId58" display="https://pbs.twimg.com/media/EHA_EPTUYAErZSv.jpg"/>
    <hyperlink ref="AL28" r:id="rId59" display="https://pbs.twimg.com/media/EHA_EPTUYAErZSv.jpg"/>
    <hyperlink ref="AL29" r:id="rId60" display="http://pbs.twimg.com/profile_images/923243414425976832/GWZwBnhE_normal.jpg"/>
    <hyperlink ref="AL30" r:id="rId61" display="http://pbs.twimg.com/profile_images/923243414425976832/GWZwBnhE_normal.jpg"/>
    <hyperlink ref="AL31" r:id="rId62" display="http://pbs.twimg.com/profile_images/923243414425976832/GWZwBnhE_normal.jpg"/>
    <hyperlink ref="AL32" r:id="rId63" display="https://pbs.twimg.com/media/EHj1pHwWsAAhhpH.jpg"/>
    <hyperlink ref="AL33" r:id="rId64" display="https://pbs.twimg.com/media/EHj1pHwWsAAhhpH.jpg"/>
    <hyperlink ref="AL34" r:id="rId65" display="https://pbs.twimg.com/media/EHj1pHwWsAAhhpH.jpg"/>
    <hyperlink ref="AL35" r:id="rId66" display="http://pbs.twimg.com/profile_images/923243414425976832/GWZwBnhE_normal.jpg"/>
    <hyperlink ref="AL36" r:id="rId67" display="http://pbs.twimg.com/profile_images/923243414425976832/GWZwBnhE_normal.jpg"/>
    <hyperlink ref="AL37" r:id="rId68" display="https://pbs.twimg.com/media/EHj1pHwWsAAhhpH.jpg"/>
    <hyperlink ref="AL38" r:id="rId69" display="https://pbs.twimg.com/media/EHhK5uCUYAE4aO9.jpg"/>
    <hyperlink ref="AL39" r:id="rId70" display="https://pbs.twimg.com/media/EHhK5uCUYAE4aO9.jpg"/>
    <hyperlink ref="AL40" r:id="rId71" display="https://pbs.twimg.com/media/EHhK5uCUYAE4aO9.jpg"/>
    <hyperlink ref="AL41" r:id="rId72" display="https://pbs.twimg.com/media/EHhD2tgUcAA1sRQ.jpg"/>
    <hyperlink ref="AL42" r:id="rId73" display="http://pbs.twimg.com/profile_images/1090318227312263168/wiYhBcfn_normal.jpg"/>
    <hyperlink ref="AL43" r:id="rId74" display="http://pbs.twimg.com/profile_images/1090318227312263168/wiYhBcfn_normal.jpg"/>
    <hyperlink ref="AL44" r:id="rId75" display="https://pbs.twimg.com/media/EHhK5uCUYAE4aO9.jpg"/>
    <hyperlink ref="AL45" r:id="rId76" display="https://pbs.twimg.com/media/EHhK5uCUYAE4aO9.jpg"/>
    <hyperlink ref="AL46" r:id="rId77" display="http://pbs.twimg.com/profile_images/1090318227312263168/wiYhBcfn_normal.jpg"/>
    <hyperlink ref="AL47" r:id="rId78" display="http://pbs.twimg.com/profile_images/1090318227312263168/wiYhBcfn_normal.jpg"/>
    <hyperlink ref="AL48" r:id="rId79" display="http://pbs.twimg.com/profile_images/1175529722731778049/1hqKjMjh_normal.jpg"/>
    <hyperlink ref="AL49" r:id="rId80" display="http://pbs.twimg.com/profile_images/1175529722731778049/1hqKjMjh_normal.jpg"/>
    <hyperlink ref="AL50" r:id="rId81" display="http://pbs.twimg.com/profile_images/1175529722731778049/1hqKjMjh_normal.jpg"/>
    <hyperlink ref="AL51" r:id="rId82" display="http://pbs.twimg.com/profile_images/1137419165889945600/v8wO-NTt_normal.png"/>
    <hyperlink ref="AL52" r:id="rId83" display="https://pbs.twimg.com/media/EHL50U1WsAEwEqC.jpg"/>
    <hyperlink ref="AL53" r:id="rId84" display="https://pbs.twimg.com/media/EHGJSefU4AEvZ8l.jpg"/>
    <hyperlink ref="AL54" r:id="rId85" display="http://pbs.twimg.com/profile_images/1137419165889945600/v8wO-NTt_normal.png"/>
    <hyperlink ref="AL55" r:id="rId86" display="https://pbs.twimg.com/media/EHhK5uCUYAE4aO9.jpg"/>
    <hyperlink ref="AL56" r:id="rId87" display="https://pbs.twimg.com/media/EHhD2tgUcAA1sRQ.jpg"/>
    <hyperlink ref="AL57" r:id="rId88" display="http://pbs.twimg.com/profile_images/1137419165889945600/v8wO-NTt_normal.png"/>
    <hyperlink ref="AL58" r:id="rId89" display="http://pbs.twimg.com/profile_images/967155239437643777/38APFhDY_normal.jpg"/>
    <hyperlink ref="AL59" r:id="rId90" display="http://pbs.twimg.com/profile_images/967155239437643777/38APFhDY_normal.jpg"/>
    <hyperlink ref="V3" r:id="rId91" display="https://twitter.com/jneatherycastro/status/1184830508531900416"/>
    <hyperlink ref="V4" r:id="rId92" display="https://twitter.com/jneatherycastro/status/1184830508531900416"/>
    <hyperlink ref="V5" r:id="rId93" display="https://twitter.com/cristiandona/status/1185180555127771136"/>
    <hyperlink ref="V6" r:id="rId94" display="https://twitter.com/cristiandona/status/1185180555127771136"/>
    <hyperlink ref="V7" r:id="rId95" display="https://twitter.com/cristiandona/status/1185180555127771136"/>
    <hyperlink ref="V8" r:id="rId96" display="https://twitter.com/sachakopp/status/1185284334330224640"/>
    <hyperlink ref="V9" r:id="rId97" display="https://twitter.com/jsutfin/status/1185366597663428610"/>
    <hyperlink ref="V10" r:id="rId98" display="https://twitter.com/jsutfin/status/1185366597663428610"/>
    <hyperlink ref="V11" r:id="rId99" display="https://twitter.com/jsutfin/status/1185366597663428610"/>
    <hyperlink ref="V12" r:id="rId100" display="https://twitter.com/unogammas/status/1185457437089902593"/>
    <hyperlink ref="V13" r:id="rId101" display="https://twitter.com/unogammas/status/1185457437089902593"/>
    <hyperlink ref="V14" r:id="rId102" display="https://twitter.com/deborahsmithho2/status/1186601825618841600"/>
    <hyperlink ref="V15" r:id="rId103" display="https://twitter.com/deborahsmithho2/status/1186601825618841600"/>
    <hyperlink ref="V16" r:id="rId104" display="https://twitter.com/c_burcal/status/1186786512521834501"/>
    <hyperlink ref="V17" r:id="rId105" display="https://twitter.com/c_burcal/status/1186786512521834501"/>
    <hyperlink ref="V18" r:id="rId106" display="https://twitter.com/c_burcal/status/1186786512521834501"/>
    <hyperlink ref="V19" r:id="rId107" display="https://twitter.com/c_burcal/status/1186786512521834501"/>
    <hyperlink ref="V20" r:id="rId108" display="https://twitter.com/jkaipust/status/1186834550711902209"/>
    <hyperlink ref="V21" r:id="rId109" display="https://twitter.com/jkaipust/status/1186834550711902209"/>
    <hyperlink ref="V22" r:id="rId110" display="https://twitter.com/jkaipust/status/1186834550711902209"/>
    <hyperlink ref="V23" r:id="rId111" display="https://twitter.com/jkaipust/status/1186834550711902209"/>
    <hyperlink ref="V24" r:id="rId112" display="https://twitter.com/jeremyhl/status/1184516050257211393"/>
    <hyperlink ref="V25" r:id="rId113" display="https://twitter.com/jeremyhl/status/1184516050257211393"/>
    <hyperlink ref="V26" r:id="rId114" display="https://twitter.com/jeremyhl/status/1184516050257211393"/>
    <hyperlink ref="V27" r:id="rId115" display="https://twitter.com/jeremyhl/status/1184516050257211393"/>
    <hyperlink ref="V28" r:id="rId116" display="https://twitter.com/jeremyhl/status/1184516050257211393"/>
    <hyperlink ref="V29" r:id="rId117" display="https://twitter.com/communo/status/1184518230095867904"/>
    <hyperlink ref="V30" r:id="rId118" display="https://twitter.com/communo/status/1184518230095867904"/>
    <hyperlink ref="V31" r:id="rId119" display="https://twitter.com/communo/status/1184518230095867904"/>
    <hyperlink ref="V32" r:id="rId120" display="https://twitter.com/communo/status/1186968593478672384"/>
    <hyperlink ref="V33" r:id="rId121" display="https://twitter.com/communo/status/1186968593478672384"/>
    <hyperlink ref="V34" r:id="rId122" display="https://twitter.com/communo/status/1186968593478672384"/>
    <hyperlink ref="V35" r:id="rId123" display="https://twitter.com/communo/status/1184518230095867904"/>
    <hyperlink ref="V36" r:id="rId124" display="https://twitter.com/communo/status/1184518230095867904"/>
    <hyperlink ref="V37" r:id="rId125" display="https://twitter.com/communo/status/1186968593478672384"/>
    <hyperlink ref="V38" r:id="rId126" display="https://twitter.com/sachakopp/status/1186780862513205248"/>
    <hyperlink ref="V39" r:id="rId127" display="https://twitter.com/uno_coe/status/1187020087284232192"/>
    <hyperlink ref="V40" r:id="rId128" display="https://twitter.com/sachakopp/status/1186780862513205248"/>
    <hyperlink ref="V41" r:id="rId129" display="https://twitter.com/sachakopp/status/1186773113993756673"/>
    <hyperlink ref="V42" r:id="rId130" display="https://twitter.com/uno_coe/status/1184875510788001792"/>
    <hyperlink ref="V43" r:id="rId131" display="https://twitter.com/uno_coe/status/1184875510788001792"/>
    <hyperlink ref="V44" r:id="rId132" display="https://twitter.com/uno_coe/status/1187020087284232192"/>
    <hyperlink ref="V45" r:id="rId133" display="https://twitter.com/uno_coe/status/1187020087284232192"/>
    <hyperlink ref="V46" r:id="rId134" display="https://twitter.com/uno_coe/status/1187020158218276864"/>
    <hyperlink ref="V47" r:id="rId135" display="https://twitter.com/uno_coe/status/1187020158218276864"/>
    <hyperlink ref="V48" r:id="rId136" display="https://twitter.com/unostemtrail/status/1187132364318752768"/>
    <hyperlink ref="V49" r:id="rId137" display="https://twitter.com/unostemtrail/status/1187132364318752768"/>
    <hyperlink ref="V50" r:id="rId138" display="https://twitter.com/unostemtrail/status/1187132364318752768"/>
    <hyperlink ref="V51" r:id="rId139" display="https://twitter.com/sachakopp/status/1184807504871510018"/>
    <hyperlink ref="V52" r:id="rId140" display="https://twitter.com/sachakopp/status/1185284334330224640"/>
    <hyperlink ref="V53" r:id="rId141" display="https://twitter.com/sachakopp/status/1184879133148368896"/>
    <hyperlink ref="V54" r:id="rId142" display="https://twitter.com/sachakopp/status/1186247399360159744"/>
    <hyperlink ref="V55" r:id="rId143" display="https://twitter.com/sachakopp/status/1186780862513205248"/>
    <hyperlink ref="V56" r:id="rId144" display="https://twitter.com/sachakopp/status/1186773113993756673"/>
    <hyperlink ref="V57" r:id="rId145" display="https://twitter.com/sachakopp/status/1187350279177539590"/>
    <hyperlink ref="V58" r:id="rId146" display="https://twitter.com/extension4hpals/status/1187687147731607552"/>
    <hyperlink ref="V59" r:id="rId147" display="https://twitter.com/extension4hpals/status/1187687147731607552"/>
    <hyperlink ref="BJ5" r:id="rId148" display="https://api.twitter.com/1.1/geo/id/a84b808ce3f11719.json"/>
    <hyperlink ref="BJ6" r:id="rId149" display="https://api.twitter.com/1.1/geo/id/a84b808ce3f11719.json"/>
    <hyperlink ref="BJ7" r:id="rId150" display="https://api.twitter.com/1.1/geo/id/a84b808ce3f11719.json"/>
  </hyperlinks>
  <printOptions/>
  <pageMargins left="0.7" right="0.7" top="0.75" bottom="0.75" header="0.3" footer="0.3"/>
  <pageSetup horizontalDpi="600" verticalDpi="600" orientation="portrait" r:id="rId154"/>
  <legacyDrawing r:id="rId152"/>
  <tableParts>
    <tablePart r:id="rId15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0" ht="15" customHeight="1">
      <c r="A1" s="13" t="s">
        <v>228</v>
      </c>
      <c r="B1" s="13" t="s">
        <v>229</v>
      </c>
      <c r="C1" s="13" t="s">
        <v>230</v>
      </c>
      <c r="D1" s="13" t="s">
        <v>231</v>
      </c>
      <c r="E1" s="63" t="s">
        <v>705</v>
      </c>
      <c r="F1" s="63" t="s">
        <v>707</v>
      </c>
      <c r="G1" s="63" t="s">
        <v>706</v>
      </c>
      <c r="H1" s="63" t="s">
        <v>709</v>
      </c>
      <c r="I1" s="63" t="s">
        <v>708</v>
      </c>
      <c r="J1" s="63" t="s">
        <v>710</v>
      </c>
    </row>
    <row r="2" spans="1:10" ht="15">
      <c r="A2" s="68" t="s">
        <v>803</v>
      </c>
      <c r="B2" s="63">
        <v>2</v>
      </c>
      <c r="C2" s="68" t="s">
        <v>803</v>
      </c>
      <c r="D2" s="63">
        <v>2</v>
      </c>
      <c r="E2" s="63"/>
      <c r="F2" s="63"/>
      <c r="G2" s="63"/>
      <c r="H2" s="63"/>
      <c r="I2" s="63"/>
      <c r="J2" s="63"/>
    </row>
    <row r="3" spans="1:10" ht="15">
      <c r="A3" s="68" t="s">
        <v>802</v>
      </c>
      <c r="B3" s="63">
        <v>1</v>
      </c>
      <c r="C3" s="68" t="s">
        <v>801</v>
      </c>
      <c r="D3" s="63">
        <v>1</v>
      </c>
      <c r="E3" s="63"/>
      <c r="F3" s="63"/>
      <c r="G3" s="63"/>
      <c r="H3" s="63"/>
      <c r="I3" s="63"/>
      <c r="J3" s="63"/>
    </row>
    <row r="4" spans="1:10" ht="15" customHeight="1">
      <c r="A4" s="68" t="s">
        <v>801</v>
      </c>
      <c r="B4" s="63">
        <v>1</v>
      </c>
      <c r="C4" s="68" t="s">
        <v>802</v>
      </c>
      <c r="D4" s="63">
        <v>1</v>
      </c>
      <c r="E4" s="63"/>
      <c r="F4" s="63"/>
      <c r="G4" s="63"/>
      <c r="H4" s="63"/>
      <c r="I4" s="63"/>
      <c r="J4" s="63"/>
    </row>
    <row r="6" ht="15" customHeight="1"/>
    <row r="7" spans="1:10" ht="15" customHeight="1">
      <c r="A7" s="13" t="s">
        <v>233</v>
      </c>
      <c r="B7" s="13" t="s">
        <v>229</v>
      </c>
      <c r="C7" s="13" t="s">
        <v>234</v>
      </c>
      <c r="D7" s="13" t="s">
        <v>231</v>
      </c>
      <c r="E7" s="63" t="s">
        <v>711</v>
      </c>
      <c r="F7" s="63" t="s">
        <v>707</v>
      </c>
      <c r="G7" s="63" t="s">
        <v>712</v>
      </c>
      <c r="H7" s="63" t="s">
        <v>709</v>
      </c>
      <c r="I7" s="63" t="s">
        <v>713</v>
      </c>
      <c r="J7" s="63" t="s">
        <v>710</v>
      </c>
    </row>
    <row r="8" spans="1:10" ht="15" customHeight="1">
      <c r="A8" s="63" t="s">
        <v>686</v>
      </c>
      <c r="B8" s="63">
        <v>4</v>
      </c>
      <c r="C8" s="63" t="s">
        <v>686</v>
      </c>
      <c r="D8" s="63">
        <v>4</v>
      </c>
      <c r="E8" s="63"/>
      <c r="F8" s="63"/>
      <c r="G8" s="63"/>
      <c r="H8" s="63"/>
      <c r="I8" s="63"/>
      <c r="J8" s="63"/>
    </row>
    <row r="10" ht="15" customHeight="1"/>
    <row r="11" spans="1:10" ht="15" customHeight="1">
      <c r="A11" s="13" t="s">
        <v>236</v>
      </c>
      <c r="B11" s="13" t="s">
        <v>229</v>
      </c>
      <c r="C11" s="63" t="s">
        <v>237</v>
      </c>
      <c r="D11" s="63" t="s">
        <v>231</v>
      </c>
      <c r="E11" s="13" t="s">
        <v>714</v>
      </c>
      <c r="F11" s="13" t="s">
        <v>707</v>
      </c>
      <c r="G11" s="63" t="s">
        <v>715</v>
      </c>
      <c r="H11" s="63" t="s">
        <v>709</v>
      </c>
      <c r="I11" s="63" t="s">
        <v>716</v>
      </c>
      <c r="J11" s="63" t="s">
        <v>710</v>
      </c>
    </row>
    <row r="12" spans="1:10" ht="15">
      <c r="A12" s="63" t="s">
        <v>738</v>
      </c>
      <c r="B12" s="63">
        <v>2</v>
      </c>
      <c r="C12" s="63"/>
      <c r="D12" s="63"/>
      <c r="E12" s="63" t="s">
        <v>738</v>
      </c>
      <c r="F12" s="63">
        <v>2</v>
      </c>
      <c r="G12" s="63"/>
      <c r="H12" s="63"/>
      <c r="I12" s="63"/>
      <c r="J12" s="63"/>
    </row>
    <row r="13" spans="1:10" ht="15" customHeight="1">
      <c r="A13" s="63" t="s">
        <v>1030</v>
      </c>
      <c r="B13" s="63">
        <v>2</v>
      </c>
      <c r="C13" s="63"/>
      <c r="D13" s="63"/>
      <c r="E13" s="63" t="s">
        <v>1030</v>
      </c>
      <c r="F13" s="63">
        <v>2</v>
      </c>
      <c r="G13" s="63"/>
      <c r="H13" s="63"/>
      <c r="I13" s="63"/>
      <c r="J13" s="63"/>
    </row>
    <row r="14" spans="1:10" ht="15" customHeight="1">
      <c r="A14" s="63" t="s">
        <v>1031</v>
      </c>
      <c r="B14" s="63">
        <v>2</v>
      </c>
      <c r="C14" s="63"/>
      <c r="D14" s="63"/>
      <c r="E14" s="63" t="s">
        <v>1031</v>
      </c>
      <c r="F14" s="63">
        <v>2</v>
      </c>
      <c r="G14" s="63"/>
      <c r="H14" s="63"/>
      <c r="I14" s="63"/>
      <c r="J14" s="63"/>
    </row>
    <row r="15" ht="15" customHeight="1"/>
    <row r="17" spans="1:10" ht="15" customHeight="1">
      <c r="A17" s="13" t="s">
        <v>239</v>
      </c>
      <c r="B17" s="13" t="s">
        <v>229</v>
      </c>
      <c r="C17" s="13" t="s">
        <v>240</v>
      </c>
      <c r="D17" s="13" t="s">
        <v>231</v>
      </c>
      <c r="E17" s="13" t="s">
        <v>717</v>
      </c>
      <c r="F17" s="13" t="s">
        <v>707</v>
      </c>
      <c r="G17" s="13" t="s">
        <v>718</v>
      </c>
      <c r="H17" s="13" t="s">
        <v>709</v>
      </c>
      <c r="I17" s="13" t="s">
        <v>719</v>
      </c>
      <c r="J17" s="13" t="s">
        <v>710</v>
      </c>
    </row>
    <row r="18" spans="1:10" ht="15" customHeight="1">
      <c r="A18" s="69" t="s">
        <v>278</v>
      </c>
      <c r="B18" s="69">
        <v>0</v>
      </c>
      <c r="C18" s="69" t="s">
        <v>783</v>
      </c>
      <c r="D18" s="69">
        <v>13</v>
      </c>
      <c r="E18" s="69" t="s">
        <v>1036</v>
      </c>
      <c r="F18" s="69">
        <v>3</v>
      </c>
      <c r="G18" s="69" t="s">
        <v>783</v>
      </c>
      <c r="H18" s="69">
        <v>5</v>
      </c>
      <c r="I18" s="69" t="s">
        <v>773</v>
      </c>
      <c r="J18" s="69">
        <v>2</v>
      </c>
    </row>
    <row r="19" spans="1:10" ht="15" customHeight="1">
      <c r="A19" s="69" t="s">
        <v>279</v>
      </c>
      <c r="B19" s="69">
        <v>0</v>
      </c>
      <c r="C19" s="69" t="s">
        <v>1032</v>
      </c>
      <c r="D19" s="69">
        <v>8</v>
      </c>
      <c r="E19" s="69" t="s">
        <v>773</v>
      </c>
      <c r="F19" s="69">
        <v>3</v>
      </c>
      <c r="G19" s="69" t="s">
        <v>1034</v>
      </c>
      <c r="H19" s="69">
        <v>4</v>
      </c>
      <c r="I19" s="69"/>
      <c r="J19" s="69"/>
    </row>
    <row r="20" spans="1:10" ht="15" customHeight="1">
      <c r="A20" s="69" t="s">
        <v>280</v>
      </c>
      <c r="B20" s="69">
        <v>0</v>
      </c>
      <c r="C20" s="69" t="s">
        <v>755</v>
      </c>
      <c r="D20" s="69">
        <v>6</v>
      </c>
      <c r="E20" s="69" t="s">
        <v>787</v>
      </c>
      <c r="F20" s="69">
        <v>3</v>
      </c>
      <c r="G20" s="69" t="s">
        <v>742</v>
      </c>
      <c r="H20" s="69">
        <v>4</v>
      </c>
      <c r="I20" s="69"/>
      <c r="J20" s="69"/>
    </row>
    <row r="21" spans="1:10" ht="15" customHeight="1">
      <c r="A21" s="69" t="s">
        <v>281</v>
      </c>
      <c r="B21" s="69">
        <v>395</v>
      </c>
      <c r="C21" s="69" t="s">
        <v>1033</v>
      </c>
      <c r="D21" s="69">
        <v>6</v>
      </c>
      <c r="E21" s="69" t="s">
        <v>733</v>
      </c>
      <c r="F21" s="69">
        <v>2</v>
      </c>
      <c r="G21" s="69" t="s">
        <v>763</v>
      </c>
      <c r="H21" s="69">
        <v>4</v>
      </c>
      <c r="I21" s="69"/>
      <c r="J21" s="69"/>
    </row>
    <row r="22" spans="1:10" ht="15" customHeight="1">
      <c r="A22" s="69" t="s">
        <v>282</v>
      </c>
      <c r="B22" s="69">
        <v>395</v>
      </c>
      <c r="C22" s="69" t="s">
        <v>749</v>
      </c>
      <c r="D22" s="69">
        <v>6</v>
      </c>
      <c r="E22" s="69" t="s">
        <v>779</v>
      </c>
      <c r="F22" s="69">
        <v>2</v>
      </c>
      <c r="G22" s="69" t="s">
        <v>780</v>
      </c>
      <c r="H22" s="69">
        <v>4</v>
      </c>
      <c r="I22" s="69"/>
      <c r="J22" s="69"/>
    </row>
    <row r="23" spans="1:10" ht="15">
      <c r="A23" s="69" t="s">
        <v>783</v>
      </c>
      <c r="B23" s="69">
        <v>21</v>
      </c>
      <c r="C23" s="69" t="s">
        <v>737</v>
      </c>
      <c r="D23" s="69">
        <v>6</v>
      </c>
      <c r="E23" s="69" t="s">
        <v>783</v>
      </c>
      <c r="F23" s="69">
        <v>2</v>
      </c>
      <c r="G23" s="69" t="s">
        <v>747</v>
      </c>
      <c r="H23" s="69">
        <v>3</v>
      </c>
      <c r="I23" s="69"/>
      <c r="J23" s="69"/>
    </row>
    <row r="24" spans="1:10" ht="15" customHeight="1">
      <c r="A24" s="69" t="s">
        <v>1032</v>
      </c>
      <c r="B24" s="69">
        <v>9</v>
      </c>
      <c r="C24" s="69" t="s">
        <v>750</v>
      </c>
      <c r="D24" s="69">
        <v>4</v>
      </c>
      <c r="E24" s="69" t="s">
        <v>1037</v>
      </c>
      <c r="F24" s="69">
        <v>2</v>
      </c>
      <c r="G24" s="69" t="s">
        <v>752</v>
      </c>
      <c r="H24" s="69">
        <v>3</v>
      </c>
      <c r="I24" s="69"/>
      <c r="J24" s="69"/>
    </row>
    <row r="25" spans="1:10" ht="15" customHeight="1">
      <c r="A25" s="69" t="s">
        <v>755</v>
      </c>
      <c r="B25" s="69">
        <v>7</v>
      </c>
      <c r="C25" s="69" t="s">
        <v>1035</v>
      </c>
      <c r="D25" s="69">
        <v>4</v>
      </c>
      <c r="E25" s="69" t="s">
        <v>1038</v>
      </c>
      <c r="F25" s="69">
        <v>2</v>
      </c>
      <c r="G25" s="69" t="s">
        <v>786</v>
      </c>
      <c r="H25" s="69">
        <v>3</v>
      </c>
      <c r="I25" s="69"/>
      <c r="J25" s="69"/>
    </row>
    <row r="26" spans="1:10" ht="15" customHeight="1">
      <c r="A26" s="69" t="s">
        <v>1033</v>
      </c>
      <c r="B26" s="69">
        <v>7</v>
      </c>
      <c r="C26" s="69" t="s">
        <v>1034</v>
      </c>
      <c r="D26" s="69">
        <v>3</v>
      </c>
      <c r="E26" s="69" t="s">
        <v>1039</v>
      </c>
      <c r="F26" s="69">
        <v>2</v>
      </c>
      <c r="G26" s="69"/>
      <c r="H26" s="69"/>
      <c r="I26" s="69"/>
      <c r="J26" s="69"/>
    </row>
    <row r="27" spans="1:10" ht="15" customHeight="1">
      <c r="A27" s="69" t="s">
        <v>1034</v>
      </c>
      <c r="B27" s="69">
        <v>7</v>
      </c>
      <c r="C27" s="69" t="s">
        <v>742</v>
      </c>
      <c r="D27" s="69">
        <v>3</v>
      </c>
      <c r="E27" s="69" t="s">
        <v>1040</v>
      </c>
      <c r="F27" s="69">
        <v>2</v>
      </c>
      <c r="G27" s="69"/>
      <c r="H27" s="69"/>
      <c r="I27" s="69"/>
      <c r="J27" s="69"/>
    </row>
    <row r="30" spans="1:10" ht="15" customHeight="1">
      <c r="A30" s="13" t="s">
        <v>242</v>
      </c>
      <c r="B30" s="13" t="s">
        <v>229</v>
      </c>
      <c r="C30" s="13" t="s">
        <v>243</v>
      </c>
      <c r="D30" s="13" t="s">
        <v>231</v>
      </c>
      <c r="E30" s="13" t="s">
        <v>721</v>
      </c>
      <c r="F30" s="13" t="s">
        <v>707</v>
      </c>
      <c r="G30" s="13" t="s">
        <v>722</v>
      </c>
      <c r="H30" s="13" t="s">
        <v>709</v>
      </c>
      <c r="I30" s="63" t="s">
        <v>723</v>
      </c>
      <c r="J30" s="63" t="s">
        <v>710</v>
      </c>
    </row>
    <row r="31" spans="1:10" ht="15">
      <c r="A31" s="69" t="s">
        <v>1044</v>
      </c>
      <c r="B31" s="69">
        <v>7</v>
      </c>
      <c r="C31" s="69" t="s">
        <v>1044</v>
      </c>
      <c r="D31" s="69">
        <v>6</v>
      </c>
      <c r="E31" s="69" t="s">
        <v>1059</v>
      </c>
      <c r="F31" s="69">
        <v>2</v>
      </c>
      <c r="G31" s="69" t="s">
        <v>1046</v>
      </c>
      <c r="H31" s="69">
        <v>4</v>
      </c>
      <c r="I31" s="69"/>
      <c r="J31" s="69"/>
    </row>
    <row r="32" spans="1:10" ht="15" customHeight="1">
      <c r="A32" s="69" t="s">
        <v>1045</v>
      </c>
      <c r="B32" s="69">
        <v>7</v>
      </c>
      <c r="C32" s="69" t="s">
        <v>1045</v>
      </c>
      <c r="D32" s="69">
        <v>6</v>
      </c>
      <c r="E32" s="69" t="s">
        <v>1060</v>
      </c>
      <c r="F32" s="69">
        <v>2</v>
      </c>
      <c r="G32" s="69" t="s">
        <v>1047</v>
      </c>
      <c r="H32" s="69">
        <v>4</v>
      </c>
      <c r="I32" s="69"/>
      <c r="J32" s="69"/>
    </row>
    <row r="33" spans="1:10" ht="15" customHeight="1">
      <c r="A33" s="69" t="s">
        <v>1046</v>
      </c>
      <c r="B33" s="69">
        <v>7</v>
      </c>
      <c r="C33" s="69" t="s">
        <v>1048</v>
      </c>
      <c r="D33" s="69">
        <v>4</v>
      </c>
      <c r="E33" s="69" t="s">
        <v>1061</v>
      </c>
      <c r="F33" s="69">
        <v>2</v>
      </c>
      <c r="G33" s="69" t="s">
        <v>1049</v>
      </c>
      <c r="H33" s="69">
        <v>3</v>
      </c>
      <c r="I33" s="69"/>
      <c r="J33" s="69"/>
    </row>
    <row r="34" spans="1:10" ht="15" customHeight="1">
      <c r="A34" s="69" t="s">
        <v>1047</v>
      </c>
      <c r="B34" s="69">
        <v>7</v>
      </c>
      <c r="C34" s="69" t="s">
        <v>1046</v>
      </c>
      <c r="D34" s="69">
        <v>3</v>
      </c>
      <c r="E34" s="69" t="s">
        <v>1062</v>
      </c>
      <c r="F34" s="69">
        <v>2</v>
      </c>
      <c r="G34" s="69" t="s">
        <v>1050</v>
      </c>
      <c r="H34" s="69">
        <v>3</v>
      </c>
      <c r="I34" s="69"/>
      <c r="J34" s="69"/>
    </row>
    <row r="35" spans="1:10" ht="15" customHeight="1">
      <c r="A35" s="69" t="s">
        <v>1048</v>
      </c>
      <c r="B35" s="69">
        <v>4</v>
      </c>
      <c r="C35" s="69" t="s">
        <v>1047</v>
      </c>
      <c r="D35" s="69">
        <v>3</v>
      </c>
      <c r="E35" s="69" t="s">
        <v>1063</v>
      </c>
      <c r="F35" s="69">
        <v>2</v>
      </c>
      <c r="G35" s="69" t="s">
        <v>1051</v>
      </c>
      <c r="H35" s="69">
        <v>3</v>
      </c>
      <c r="I35" s="69"/>
      <c r="J35" s="69"/>
    </row>
    <row r="36" spans="1:10" ht="15">
      <c r="A36" s="69" t="s">
        <v>1049</v>
      </c>
      <c r="B36" s="69">
        <v>4</v>
      </c>
      <c r="C36" s="69" t="s">
        <v>1054</v>
      </c>
      <c r="D36" s="69">
        <v>2</v>
      </c>
      <c r="E36" s="69" t="s">
        <v>1064</v>
      </c>
      <c r="F36" s="69">
        <v>2</v>
      </c>
      <c r="G36" s="69" t="s">
        <v>1052</v>
      </c>
      <c r="H36" s="69">
        <v>3</v>
      </c>
      <c r="I36" s="69"/>
      <c r="J36" s="69"/>
    </row>
    <row r="37" spans="1:10" ht="15" customHeight="1">
      <c r="A37" s="69" t="s">
        <v>1050</v>
      </c>
      <c r="B37" s="69">
        <v>4</v>
      </c>
      <c r="C37" s="69" t="s">
        <v>1055</v>
      </c>
      <c r="D37" s="69">
        <v>2</v>
      </c>
      <c r="E37" s="69" t="s">
        <v>1065</v>
      </c>
      <c r="F37" s="69">
        <v>2</v>
      </c>
      <c r="G37" s="69" t="s">
        <v>1053</v>
      </c>
      <c r="H37" s="69">
        <v>3</v>
      </c>
      <c r="I37" s="69"/>
      <c r="J37" s="69"/>
    </row>
    <row r="38" spans="1:10" ht="15" customHeight="1">
      <c r="A38" s="69" t="s">
        <v>1051</v>
      </c>
      <c r="B38" s="69">
        <v>4</v>
      </c>
      <c r="C38" s="69" t="s">
        <v>1056</v>
      </c>
      <c r="D38" s="69">
        <v>2</v>
      </c>
      <c r="E38" s="69" t="s">
        <v>1066</v>
      </c>
      <c r="F38" s="69">
        <v>2</v>
      </c>
      <c r="G38" s="69"/>
      <c r="H38" s="69"/>
      <c r="I38" s="69"/>
      <c r="J38" s="69"/>
    </row>
    <row r="39" spans="1:10" ht="15" customHeight="1">
      <c r="A39" s="69" t="s">
        <v>1052</v>
      </c>
      <c r="B39" s="69">
        <v>4</v>
      </c>
      <c r="C39" s="69" t="s">
        <v>1057</v>
      </c>
      <c r="D39" s="69">
        <v>2</v>
      </c>
      <c r="E39" s="69" t="s">
        <v>1067</v>
      </c>
      <c r="F39" s="69">
        <v>2</v>
      </c>
      <c r="G39" s="69"/>
      <c r="H39" s="69"/>
      <c r="I39" s="69"/>
      <c r="J39" s="69"/>
    </row>
    <row r="40" spans="1:10" ht="15" customHeight="1">
      <c r="A40" s="69" t="s">
        <v>1053</v>
      </c>
      <c r="B40" s="69">
        <v>4</v>
      </c>
      <c r="C40" s="69" t="s">
        <v>1058</v>
      </c>
      <c r="D40" s="69">
        <v>2</v>
      </c>
      <c r="E40" s="69" t="s">
        <v>1068</v>
      </c>
      <c r="F40" s="69">
        <v>2</v>
      </c>
      <c r="G40" s="69"/>
      <c r="H40" s="69"/>
      <c r="I40" s="69"/>
      <c r="J40" s="69"/>
    </row>
    <row r="43" spans="1:10" ht="15" customHeight="1">
      <c r="A43" s="13" t="s">
        <v>245</v>
      </c>
      <c r="B43" s="13" t="s">
        <v>229</v>
      </c>
      <c r="C43" s="63" t="s">
        <v>247</v>
      </c>
      <c r="D43" s="63" t="s">
        <v>231</v>
      </c>
      <c r="E43" s="63" t="s">
        <v>724</v>
      </c>
      <c r="F43" s="63" t="s">
        <v>707</v>
      </c>
      <c r="G43" s="63" t="s">
        <v>726</v>
      </c>
      <c r="H43" s="63" t="s">
        <v>709</v>
      </c>
      <c r="I43" s="13" t="s">
        <v>728</v>
      </c>
      <c r="J43" s="13" t="s">
        <v>710</v>
      </c>
    </row>
    <row r="44" spans="1:10" ht="15">
      <c r="A44" s="63" t="s">
        <v>773</v>
      </c>
      <c r="B44" s="63">
        <v>1</v>
      </c>
      <c r="C44" s="63"/>
      <c r="D44" s="63"/>
      <c r="E44" s="63"/>
      <c r="F44" s="63"/>
      <c r="G44" s="63"/>
      <c r="H44" s="63"/>
      <c r="I44" s="63" t="s">
        <v>773</v>
      </c>
      <c r="J44" s="63">
        <v>1</v>
      </c>
    </row>
    <row r="45" ht="15" customHeight="1"/>
    <row r="46" ht="15" customHeight="1"/>
    <row r="47" spans="1:10" ht="15" customHeight="1">
      <c r="A47" s="13" t="s">
        <v>246</v>
      </c>
      <c r="B47" s="13" t="s">
        <v>229</v>
      </c>
      <c r="C47" s="13" t="s">
        <v>248</v>
      </c>
      <c r="D47" s="13" t="s">
        <v>231</v>
      </c>
      <c r="E47" s="13" t="s">
        <v>725</v>
      </c>
      <c r="F47" s="13" t="s">
        <v>707</v>
      </c>
      <c r="G47" s="13" t="s">
        <v>727</v>
      </c>
      <c r="H47" s="13" t="s">
        <v>709</v>
      </c>
      <c r="I47" s="13" t="s">
        <v>729</v>
      </c>
      <c r="J47" s="13" t="s">
        <v>710</v>
      </c>
    </row>
    <row r="48" spans="1:10" ht="15" customHeight="1">
      <c r="A48" s="63" t="s">
        <v>783</v>
      </c>
      <c r="B48" s="63">
        <v>21</v>
      </c>
      <c r="C48" s="63" t="s">
        <v>783</v>
      </c>
      <c r="D48" s="63">
        <v>13</v>
      </c>
      <c r="E48" s="63" t="s">
        <v>773</v>
      </c>
      <c r="F48" s="63">
        <v>3</v>
      </c>
      <c r="G48" s="63" t="s">
        <v>783</v>
      </c>
      <c r="H48" s="63">
        <v>5</v>
      </c>
      <c r="I48" s="63" t="s">
        <v>783</v>
      </c>
      <c r="J48" s="63">
        <v>1</v>
      </c>
    </row>
    <row r="49" spans="1:10" ht="15" customHeight="1">
      <c r="A49" s="63" t="s">
        <v>780</v>
      </c>
      <c r="B49" s="63">
        <v>7</v>
      </c>
      <c r="C49" s="63" t="s">
        <v>780</v>
      </c>
      <c r="D49" s="63">
        <v>3</v>
      </c>
      <c r="E49" s="63" t="s">
        <v>787</v>
      </c>
      <c r="F49" s="63">
        <v>3</v>
      </c>
      <c r="G49" s="63" t="s">
        <v>780</v>
      </c>
      <c r="H49" s="63">
        <v>4</v>
      </c>
      <c r="I49" s="63" t="s">
        <v>784</v>
      </c>
      <c r="J49" s="63">
        <v>1</v>
      </c>
    </row>
    <row r="50" spans="1:10" ht="15" customHeight="1">
      <c r="A50" s="63" t="s">
        <v>786</v>
      </c>
      <c r="B50" s="63">
        <v>4</v>
      </c>
      <c r="C50" s="63" t="s">
        <v>785</v>
      </c>
      <c r="D50" s="63">
        <v>2</v>
      </c>
      <c r="E50" s="63" t="s">
        <v>779</v>
      </c>
      <c r="F50" s="63">
        <v>2</v>
      </c>
      <c r="G50" s="63" t="s">
        <v>786</v>
      </c>
      <c r="H50" s="63">
        <v>3</v>
      </c>
      <c r="I50" s="63"/>
      <c r="J50" s="63"/>
    </row>
    <row r="51" spans="1:10" ht="15" customHeight="1">
      <c r="A51" s="63" t="s">
        <v>773</v>
      </c>
      <c r="B51" s="63">
        <v>3</v>
      </c>
      <c r="C51" s="63" t="s">
        <v>786</v>
      </c>
      <c r="D51" s="63">
        <v>1</v>
      </c>
      <c r="E51" s="63" t="s">
        <v>783</v>
      </c>
      <c r="F51" s="63">
        <v>2</v>
      </c>
      <c r="G51" s="63"/>
      <c r="H51" s="63"/>
      <c r="I51" s="63"/>
      <c r="J51" s="63"/>
    </row>
    <row r="52" spans="1:10" ht="15" customHeight="1">
      <c r="A52" s="63" t="s">
        <v>787</v>
      </c>
      <c r="B52" s="63">
        <v>3</v>
      </c>
      <c r="C52" s="63"/>
      <c r="D52" s="63"/>
      <c r="E52" s="63" t="s">
        <v>788</v>
      </c>
      <c r="F52" s="63">
        <v>2</v>
      </c>
      <c r="G52" s="63"/>
      <c r="H52" s="63"/>
      <c r="I52" s="63"/>
      <c r="J52" s="63"/>
    </row>
    <row r="53" spans="1:10" ht="15" customHeight="1">
      <c r="A53" s="63" t="s">
        <v>779</v>
      </c>
      <c r="B53" s="63">
        <v>2</v>
      </c>
      <c r="C53" s="63"/>
      <c r="D53" s="63"/>
      <c r="E53" s="63" t="s">
        <v>790</v>
      </c>
      <c r="F53" s="63">
        <v>1</v>
      </c>
      <c r="G53" s="63"/>
      <c r="H53" s="63"/>
      <c r="I53" s="63"/>
      <c r="J53" s="63"/>
    </row>
    <row r="54" spans="1:10" ht="15" customHeight="1">
      <c r="A54" s="63" t="s">
        <v>788</v>
      </c>
      <c r="B54" s="63">
        <v>2</v>
      </c>
      <c r="C54" s="63"/>
      <c r="D54" s="63"/>
      <c r="E54" s="63" t="s">
        <v>789</v>
      </c>
      <c r="F54" s="63">
        <v>1</v>
      </c>
      <c r="G54" s="63"/>
      <c r="H54" s="63"/>
      <c r="I54" s="63"/>
      <c r="J54" s="63"/>
    </row>
    <row r="55" spans="1:10" ht="15">
      <c r="A55" s="63" t="s">
        <v>785</v>
      </c>
      <c r="B55" s="63">
        <v>2</v>
      </c>
      <c r="C55" s="63"/>
      <c r="D55" s="63"/>
      <c r="E55" s="63"/>
      <c r="F55" s="63"/>
      <c r="G55" s="63"/>
      <c r="H55" s="63"/>
      <c r="I55" s="63"/>
      <c r="J55" s="63"/>
    </row>
    <row r="56" spans="1:10" ht="15" customHeight="1">
      <c r="A56" s="63" t="s">
        <v>790</v>
      </c>
      <c r="B56" s="63">
        <v>1</v>
      </c>
      <c r="C56" s="63"/>
      <c r="D56" s="63"/>
      <c r="E56" s="63"/>
      <c r="F56" s="63"/>
      <c r="G56" s="63"/>
      <c r="H56" s="63"/>
      <c r="I56" s="63"/>
      <c r="J56" s="63"/>
    </row>
    <row r="57" spans="1:10" ht="15" customHeight="1">
      <c r="A57" s="63" t="s">
        <v>789</v>
      </c>
      <c r="B57" s="63">
        <v>1</v>
      </c>
      <c r="C57" s="63"/>
      <c r="D57" s="63"/>
      <c r="E57" s="63"/>
      <c r="F57" s="63"/>
      <c r="G57" s="63"/>
      <c r="H57" s="63"/>
      <c r="I57" s="63"/>
      <c r="J57" s="63"/>
    </row>
    <row r="58" ht="15" customHeight="1"/>
    <row r="59" ht="15" customHeight="1"/>
    <row r="60" spans="1:10" ht="15" customHeight="1">
      <c r="A60" s="13" t="s">
        <v>251</v>
      </c>
      <c r="B60" s="13" t="s">
        <v>229</v>
      </c>
      <c r="C60" s="13" t="s">
        <v>252</v>
      </c>
      <c r="D60" s="13" t="s">
        <v>231</v>
      </c>
      <c r="E60" s="13" t="s">
        <v>730</v>
      </c>
      <c r="F60" s="13" t="s">
        <v>707</v>
      </c>
      <c r="G60" s="13" t="s">
        <v>731</v>
      </c>
      <c r="H60" s="13" t="s">
        <v>709</v>
      </c>
      <c r="I60" s="13" t="s">
        <v>732</v>
      </c>
      <c r="J60" s="13" t="s">
        <v>710</v>
      </c>
    </row>
    <row r="61" spans="1:10" ht="15" customHeight="1">
      <c r="A61" s="107" t="s">
        <v>369</v>
      </c>
      <c r="B61" s="63">
        <v>162184</v>
      </c>
      <c r="C61" s="107" t="s">
        <v>783</v>
      </c>
      <c r="D61" s="63">
        <v>22039</v>
      </c>
      <c r="E61" s="107" t="s">
        <v>369</v>
      </c>
      <c r="F61" s="63">
        <v>162184</v>
      </c>
      <c r="G61" s="107" t="s">
        <v>786</v>
      </c>
      <c r="H61" s="63">
        <v>516</v>
      </c>
      <c r="I61" s="107" t="s">
        <v>772</v>
      </c>
      <c r="J61" s="63">
        <v>1870</v>
      </c>
    </row>
    <row r="62" spans="1:10" ht="15">
      <c r="A62" s="107" t="s">
        <v>783</v>
      </c>
      <c r="B62" s="63">
        <v>22039</v>
      </c>
      <c r="C62" s="107" t="s">
        <v>785</v>
      </c>
      <c r="D62" s="63">
        <v>10683</v>
      </c>
      <c r="E62" s="107" t="s">
        <v>788</v>
      </c>
      <c r="F62" s="63">
        <v>17534</v>
      </c>
      <c r="G62" s="107" t="s">
        <v>777</v>
      </c>
      <c r="H62" s="63">
        <v>402</v>
      </c>
      <c r="I62" s="107" t="s">
        <v>784</v>
      </c>
      <c r="J62" s="63">
        <v>109</v>
      </c>
    </row>
    <row r="63" spans="1:10" ht="15" customHeight="1">
      <c r="A63" s="107" t="s">
        <v>788</v>
      </c>
      <c r="B63" s="63">
        <v>17534</v>
      </c>
      <c r="C63" s="107" t="s">
        <v>774</v>
      </c>
      <c r="D63" s="63">
        <v>9401</v>
      </c>
      <c r="E63" s="107" t="s">
        <v>789</v>
      </c>
      <c r="F63" s="63">
        <v>17114</v>
      </c>
      <c r="G63" s="107" t="s">
        <v>780</v>
      </c>
      <c r="H63" s="63">
        <v>339</v>
      </c>
      <c r="I63" s="107"/>
      <c r="J63" s="63"/>
    </row>
    <row r="64" spans="1:10" ht="15" customHeight="1">
      <c r="A64" s="107" t="s">
        <v>789</v>
      </c>
      <c r="B64" s="63">
        <v>17114</v>
      </c>
      <c r="C64" s="107" t="s">
        <v>782</v>
      </c>
      <c r="D64" s="63">
        <v>8463</v>
      </c>
      <c r="E64" s="107" t="s">
        <v>787</v>
      </c>
      <c r="F64" s="63">
        <v>2161</v>
      </c>
      <c r="G64" s="107" t="s">
        <v>778</v>
      </c>
      <c r="H64" s="63">
        <v>232</v>
      </c>
      <c r="I64" s="107"/>
      <c r="J64" s="63"/>
    </row>
    <row r="65" spans="1:10" ht="15" customHeight="1">
      <c r="A65" s="107" t="s">
        <v>785</v>
      </c>
      <c r="B65" s="63">
        <v>10683</v>
      </c>
      <c r="C65" s="107" t="s">
        <v>771</v>
      </c>
      <c r="D65" s="63">
        <v>1813</v>
      </c>
      <c r="E65" s="107" t="s">
        <v>790</v>
      </c>
      <c r="F65" s="63">
        <v>1444</v>
      </c>
      <c r="G65" s="107"/>
      <c r="H65" s="63"/>
      <c r="I65" s="107"/>
      <c r="J65" s="63"/>
    </row>
    <row r="66" spans="1:10" ht="15" customHeight="1">
      <c r="A66" s="107" t="s">
        <v>774</v>
      </c>
      <c r="B66" s="63">
        <v>9401</v>
      </c>
      <c r="C66" s="107" t="s">
        <v>775</v>
      </c>
      <c r="D66" s="63">
        <v>614</v>
      </c>
      <c r="E66" s="107" t="s">
        <v>779</v>
      </c>
      <c r="F66" s="63">
        <v>775</v>
      </c>
      <c r="G66" s="107"/>
      <c r="H66" s="63"/>
      <c r="I66" s="107"/>
      <c r="J66" s="63"/>
    </row>
    <row r="67" spans="1:10" ht="15">
      <c r="A67" s="107" t="s">
        <v>782</v>
      </c>
      <c r="B67" s="63">
        <v>8463</v>
      </c>
      <c r="C67" s="107" t="s">
        <v>773</v>
      </c>
      <c r="D67" s="63">
        <v>255</v>
      </c>
      <c r="E67" s="107"/>
      <c r="F67" s="63"/>
      <c r="G67" s="107"/>
      <c r="H67" s="63"/>
      <c r="I67" s="107"/>
      <c r="J67" s="63"/>
    </row>
    <row r="68" spans="1:10" ht="15">
      <c r="A68" s="107" t="s">
        <v>787</v>
      </c>
      <c r="B68" s="63">
        <v>2161</v>
      </c>
      <c r="C68" s="107" t="s">
        <v>776</v>
      </c>
      <c r="D68" s="63">
        <v>245</v>
      </c>
      <c r="E68" s="107"/>
      <c r="F68" s="63"/>
      <c r="G68" s="107"/>
      <c r="H68" s="63"/>
      <c r="I68" s="107"/>
      <c r="J68" s="63"/>
    </row>
    <row r="69" spans="1:10" ht="15" customHeight="1">
      <c r="A69" s="107" t="s">
        <v>772</v>
      </c>
      <c r="B69" s="63">
        <v>1870</v>
      </c>
      <c r="C69" s="107" t="s">
        <v>781</v>
      </c>
      <c r="D69" s="63">
        <v>199</v>
      </c>
      <c r="E69" s="107"/>
      <c r="F69" s="63"/>
      <c r="G69" s="107"/>
      <c r="H69" s="63"/>
      <c r="I69" s="107"/>
      <c r="J69" s="63"/>
    </row>
    <row r="70" spans="1:10" ht="15" customHeight="1">
      <c r="A70" s="107" t="s">
        <v>771</v>
      </c>
      <c r="B70" s="63">
        <v>1813</v>
      </c>
      <c r="C70" s="107"/>
      <c r="D70" s="63"/>
      <c r="E70" s="107"/>
      <c r="F70" s="63"/>
      <c r="G70" s="107"/>
      <c r="H70" s="63"/>
      <c r="I70" s="107"/>
      <c r="J70" s="63"/>
    </row>
    <row r="71" ht="15" customHeight="1"/>
    <row r="74" ht="15" customHeight="1"/>
    <row r="75" ht="15" customHeight="1"/>
    <row r="76" ht="15" customHeight="1"/>
    <row r="77" ht="15" customHeight="1"/>
    <row r="79" ht="15" customHeight="1"/>
    <row r="83" ht="15" customHeight="1"/>
    <row r="84" ht="15" customHeight="1"/>
    <row r="87" ht="15" customHeight="1"/>
    <row r="88" ht="15" customHeight="1"/>
    <row r="89" ht="15" customHeight="1"/>
    <row r="90" ht="15" customHeight="1"/>
    <row r="92" ht="15" customHeight="1"/>
  </sheetData>
  <hyperlinks>
    <hyperlink ref="A2" r:id="rId1" display="https://www.unomaha.edu/news/events/2019/11/native-american-heritage-month.php"/>
    <hyperlink ref="A3" r:id="rId2" display="https://www.unomaha.edu/news/events/2019/10/facilitated-conversation-engaging-first-generation-students.php"/>
    <hyperlink ref="A4" r:id="rId3" display="https://www.unomaha.edu/news/2019/10/academic-affairs-provides-big-ideas-update.php"/>
    <hyperlink ref="C2" r:id="rId4" display="https://www.unomaha.edu/news/events/2019/11/native-american-heritage-month.php"/>
    <hyperlink ref="C3" r:id="rId5" display="https://www.unomaha.edu/news/2019/10/academic-affairs-provides-big-ideas-update.php"/>
    <hyperlink ref="C4" r:id="rId6" display="https://www.unomaha.edu/news/events/2019/10/facilitated-conversation-engaging-first-generation-students.php"/>
  </hyperlinks>
  <printOptions/>
  <pageMargins left="0.7" right="0.7" top="0.75" bottom="0.75" header="0.3" footer="0.3"/>
  <pageSetup orientation="portrait" paperSize="9"/>
  <tableParts>
    <tablePart r:id="rId14"/>
    <tablePart r:id="rId7"/>
    <tablePart r:id="rId10"/>
    <tablePart r:id="rId13"/>
    <tablePart r:id="rId12"/>
    <tablePart r:id="rId11"/>
    <tablePart r:id="rId9"/>
    <tablePart r:id="rId8"/>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50.57421875" style="0" bestFit="1" customWidth="1"/>
  </cols>
  <sheetData>
    <row r="1" spans="1:7" ht="15" customHeight="1">
      <c r="A1" s="13" t="s">
        <v>264</v>
      </c>
      <c r="B1" s="13" t="s">
        <v>265</v>
      </c>
      <c r="C1" s="13" t="s">
        <v>266</v>
      </c>
      <c r="D1" s="13" t="s">
        <v>144</v>
      </c>
      <c r="E1" s="13" t="s">
        <v>283</v>
      </c>
      <c r="F1" s="13" t="s">
        <v>284</v>
      </c>
      <c r="G1" s="13" t="s">
        <v>285</v>
      </c>
    </row>
    <row r="2" spans="1:7" ht="15">
      <c r="A2" s="63" t="s">
        <v>278</v>
      </c>
      <c r="B2" s="63">
        <v>0</v>
      </c>
      <c r="C2" s="105">
        <v>0</v>
      </c>
      <c r="D2" s="63" t="s">
        <v>267</v>
      </c>
      <c r="E2" s="63"/>
      <c r="F2" s="63"/>
      <c r="G2" s="63"/>
    </row>
    <row r="3" spans="1:7" ht="15">
      <c r="A3" s="63" t="s">
        <v>279</v>
      </c>
      <c r="B3" s="63">
        <v>0</v>
      </c>
      <c r="C3" s="105">
        <v>0</v>
      </c>
      <c r="D3" s="63" t="s">
        <v>267</v>
      </c>
      <c r="E3" s="63"/>
      <c r="F3" s="63"/>
      <c r="G3" s="63"/>
    </row>
    <row r="4" spans="1:7" ht="15">
      <c r="A4" s="63" t="s">
        <v>280</v>
      </c>
      <c r="B4" s="63">
        <v>0</v>
      </c>
      <c r="C4" s="105">
        <v>0</v>
      </c>
      <c r="D4" s="63" t="s">
        <v>267</v>
      </c>
      <c r="E4" s="63"/>
      <c r="F4" s="63"/>
      <c r="G4" s="63"/>
    </row>
    <row r="5" spans="1:7" ht="15">
      <c r="A5" s="63" t="s">
        <v>281</v>
      </c>
      <c r="B5" s="63">
        <v>395</v>
      </c>
      <c r="C5" s="105">
        <v>1</v>
      </c>
      <c r="D5" s="63" t="s">
        <v>267</v>
      </c>
      <c r="E5" s="63"/>
      <c r="F5" s="63"/>
      <c r="G5" s="63"/>
    </row>
    <row r="6" spans="1:7" ht="15">
      <c r="A6" s="63" t="s">
        <v>282</v>
      </c>
      <c r="B6" s="63">
        <v>395</v>
      </c>
      <c r="C6" s="105">
        <v>1</v>
      </c>
      <c r="D6" s="63" t="s">
        <v>267</v>
      </c>
      <c r="E6" s="63"/>
      <c r="F6" s="63"/>
      <c r="G6" s="63"/>
    </row>
    <row r="7" spans="1:7" ht="15">
      <c r="A7" s="69" t="s">
        <v>783</v>
      </c>
      <c r="B7" s="69">
        <v>21</v>
      </c>
      <c r="C7" s="87">
        <v>0.0014430990063062134</v>
      </c>
      <c r="D7" s="69" t="s">
        <v>267</v>
      </c>
      <c r="E7" s="69" t="b">
        <v>0</v>
      </c>
      <c r="F7" s="69" t="b">
        <v>0</v>
      </c>
      <c r="G7" s="69" t="b">
        <v>0</v>
      </c>
    </row>
    <row r="8" spans="1:7" ht="15">
      <c r="A8" s="69" t="s">
        <v>1032</v>
      </c>
      <c r="B8" s="69">
        <v>9</v>
      </c>
      <c r="C8" s="87">
        <v>0.011883066470904534</v>
      </c>
      <c r="D8" s="69" t="s">
        <v>267</v>
      </c>
      <c r="E8" s="69" t="b">
        <v>0</v>
      </c>
      <c r="F8" s="69" t="b">
        <v>0</v>
      </c>
      <c r="G8" s="69" t="b">
        <v>0</v>
      </c>
    </row>
    <row r="9" spans="1:7" ht="15">
      <c r="A9" s="69" t="s">
        <v>755</v>
      </c>
      <c r="B9" s="69">
        <v>7</v>
      </c>
      <c r="C9" s="87">
        <v>0.011841062876379748</v>
      </c>
      <c r="D9" s="69" t="s">
        <v>267</v>
      </c>
      <c r="E9" s="69" t="b">
        <v>0</v>
      </c>
      <c r="F9" s="69" t="b">
        <v>0</v>
      </c>
      <c r="G9" s="69" t="b">
        <v>0</v>
      </c>
    </row>
    <row r="10" spans="1:7" ht="15">
      <c r="A10" s="69" t="s">
        <v>1033</v>
      </c>
      <c r="B10" s="69">
        <v>7</v>
      </c>
      <c r="C10" s="87">
        <v>0.011841062876379748</v>
      </c>
      <c r="D10" s="69" t="s">
        <v>267</v>
      </c>
      <c r="E10" s="69" t="b">
        <v>0</v>
      </c>
      <c r="F10" s="69" t="b">
        <v>0</v>
      </c>
      <c r="G10" s="69" t="b">
        <v>0</v>
      </c>
    </row>
    <row r="11" spans="1:7" ht="15">
      <c r="A11" s="69" t="s">
        <v>1034</v>
      </c>
      <c r="B11" s="69">
        <v>7</v>
      </c>
      <c r="C11" s="87">
        <v>0.011841062876379748</v>
      </c>
      <c r="D11" s="69" t="s">
        <v>267</v>
      </c>
      <c r="E11" s="69" t="b">
        <v>0</v>
      </c>
      <c r="F11" s="69" t="b">
        <v>0</v>
      </c>
      <c r="G11" s="69" t="b">
        <v>0</v>
      </c>
    </row>
    <row r="12" spans="1:7" ht="15">
      <c r="A12" s="69" t="s">
        <v>742</v>
      </c>
      <c r="B12" s="69">
        <v>7</v>
      </c>
      <c r="C12" s="87">
        <v>0.011841062876379748</v>
      </c>
      <c r="D12" s="69" t="s">
        <v>267</v>
      </c>
      <c r="E12" s="69" t="b">
        <v>0</v>
      </c>
      <c r="F12" s="69" t="b">
        <v>0</v>
      </c>
      <c r="G12" s="69" t="b">
        <v>0</v>
      </c>
    </row>
    <row r="13" spans="1:7" ht="15">
      <c r="A13" s="69" t="s">
        <v>763</v>
      </c>
      <c r="B13" s="69">
        <v>7</v>
      </c>
      <c r="C13" s="87">
        <v>0.011841062876379748</v>
      </c>
      <c r="D13" s="69" t="s">
        <v>267</v>
      </c>
      <c r="E13" s="69" t="b">
        <v>0</v>
      </c>
      <c r="F13" s="69" t="b">
        <v>0</v>
      </c>
      <c r="G13" s="69" t="b">
        <v>0</v>
      </c>
    </row>
    <row r="14" spans="1:7" ht="15">
      <c r="A14" s="69" t="s">
        <v>780</v>
      </c>
      <c r="B14" s="69">
        <v>7</v>
      </c>
      <c r="C14" s="87">
        <v>0.011841062876379748</v>
      </c>
      <c r="D14" s="69" t="s">
        <v>267</v>
      </c>
      <c r="E14" s="69" t="b">
        <v>0</v>
      </c>
      <c r="F14" s="69" t="b">
        <v>0</v>
      </c>
      <c r="G14" s="69" t="b">
        <v>0</v>
      </c>
    </row>
    <row r="15" spans="1:7" ht="15">
      <c r="A15" s="69" t="s">
        <v>1035</v>
      </c>
      <c r="B15" s="69">
        <v>7</v>
      </c>
      <c r="C15" s="87">
        <v>0.011841062876379748</v>
      </c>
      <c r="D15" s="69" t="s">
        <v>267</v>
      </c>
      <c r="E15" s="69" t="b">
        <v>0</v>
      </c>
      <c r="F15" s="69" t="b">
        <v>0</v>
      </c>
      <c r="G15" s="69" t="b">
        <v>0</v>
      </c>
    </row>
    <row r="16" spans="1:7" ht="15">
      <c r="A16" s="69" t="s">
        <v>749</v>
      </c>
      <c r="B16" s="69">
        <v>7</v>
      </c>
      <c r="C16" s="87">
        <v>0.011841062876379748</v>
      </c>
      <c r="D16" s="69" t="s">
        <v>267</v>
      </c>
      <c r="E16" s="69" t="b">
        <v>0</v>
      </c>
      <c r="F16" s="69" t="b">
        <v>0</v>
      </c>
      <c r="G16" s="69" t="b">
        <v>0</v>
      </c>
    </row>
    <row r="17" spans="1:7" ht="15">
      <c r="A17" s="69" t="s">
        <v>737</v>
      </c>
      <c r="B17" s="69">
        <v>6</v>
      </c>
      <c r="C17" s="87">
        <v>0.01151574347833801</v>
      </c>
      <c r="D17" s="69" t="s">
        <v>267</v>
      </c>
      <c r="E17" s="69" t="b">
        <v>0</v>
      </c>
      <c r="F17" s="69" t="b">
        <v>0</v>
      </c>
      <c r="G17" s="69" t="b">
        <v>0</v>
      </c>
    </row>
    <row r="18" spans="1:7" ht="15">
      <c r="A18" s="69" t="s">
        <v>773</v>
      </c>
      <c r="B18" s="69">
        <v>5</v>
      </c>
      <c r="C18" s="87">
        <v>0.012591202202283061</v>
      </c>
      <c r="D18" s="69" t="s">
        <v>267</v>
      </c>
      <c r="E18" s="69" t="b">
        <v>0</v>
      </c>
      <c r="F18" s="69" t="b">
        <v>0</v>
      </c>
      <c r="G18" s="69" t="b">
        <v>0</v>
      </c>
    </row>
    <row r="19" spans="1:7" ht="15">
      <c r="A19" s="69" t="s">
        <v>750</v>
      </c>
      <c r="B19" s="69">
        <v>4</v>
      </c>
      <c r="C19" s="87">
        <v>0.010072961761826447</v>
      </c>
      <c r="D19" s="69" t="s">
        <v>267</v>
      </c>
      <c r="E19" s="69" t="b">
        <v>0</v>
      </c>
      <c r="F19" s="69" t="b">
        <v>0</v>
      </c>
      <c r="G19" s="69" t="b">
        <v>0</v>
      </c>
    </row>
    <row r="20" spans="1:7" ht="15">
      <c r="A20" s="69" t="s">
        <v>355</v>
      </c>
      <c r="B20" s="69">
        <v>4</v>
      </c>
      <c r="C20" s="87">
        <v>0.010072961761826447</v>
      </c>
      <c r="D20" s="69" t="s">
        <v>267</v>
      </c>
      <c r="E20" s="69" t="b">
        <v>0</v>
      </c>
      <c r="F20" s="69" t="b">
        <v>0</v>
      </c>
      <c r="G20" s="69" t="b">
        <v>0</v>
      </c>
    </row>
    <row r="21" spans="1:7" ht="15">
      <c r="A21" s="69" t="s">
        <v>747</v>
      </c>
      <c r="B21" s="69">
        <v>4</v>
      </c>
      <c r="C21" s="87">
        <v>0.010072961761826447</v>
      </c>
      <c r="D21" s="69" t="s">
        <v>267</v>
      </c>
      <c r="E21" s="69" t="b">
        <v>0</v>
      </c>
      <c r="F21" s="69" t="b">
        <v>0</v>
      </c>
      <c r="G21" s="69" t="b">
        <v>0</v>
      </c>
    </row>
    <row r="22" spans="1:7" ht="15">
      <c r="A22" s="69" t="s">
        <v>752</v>
      </c>
      <c r="B22" s="69">
        <v>4</v>
      </c>
      <c r="C22" s="87">
        <v>0.010072961761826447</v>
      </c>
      <c r="D22" s="69" t="s">
        <v>267</v>
      </c>
      <c r="E22" s="69" t="b">
        <v>0</v>
      </c>
      <c r="F22" s="69" t="b">
        <v>0</v>
      </c>
      <c r="G22" s="69" t="b">
        <v>0</v>
      </c>
    </row>
    <row r="23" spans="1:7" ht="15">
      <c r="A23" s="69" t="s">
        <v>786</v>
      </c>
      <c r="B23" s="69">
        <v>4</v>
      </c>
      <c r="C23" s="87">
        <v>0.010072961761826447</v>
      </c>
      <c r="D23" s="69" t="s">
        <v>267</v>
      </c>
      <c r="E23" s="69" t="b">
        <v>0</v>
      </c>
      <c r="F23" s="69" t="b">
        <v>0</v>
      </c>
      <c r="G23" s="69" t="b">
        <v>0</v>
      </c>
    </row>
    <row r="24" spans="1:7" ht="15">
      <c r="A24" s="69" t="s">
        <v>744</v>
      </c>
      <c r="B24" s="69">
        <v>4</v>
      </c>
      <c r="C24" s="87">
        <v>0.010072961761826447</v>
      </c>
      <c r="D24" s="69" t="s">
        <v>267</v>
      </c>
      <c r="E24" s="69" t="b">
        <v>0</v>
      </c>
      <c r="F24" s="69" t="b">
        <v>0</v>
      </c>
      <c r="G24" s="69" t="b">
        <v>0</v>
      </c>
    </row>
    <row r="25" spans="1:7" ht="15">
      <c r="A25" s="69" t="s">
        <v>1108</v>
      </c>
      <c r="B25" s="69">
        <v>3</v>
      </c>
      <c r="C25" s="87">
        <v>0.008829606388801467</v>
      </c>
      <c r="D25" s="69" t="s">
        <v>267</v>
      </c>
      <c r="E25" s="69" t="b">
        <v>0</v>
      </c>
      <c r="F25" s="69" t="b">
        <v>0</v>
      </c>
      <c r="G25" s="69" t="b">
        <v>0</v>
      </c>
    </row>
    <row r="26" spans="1:7" ht="15">
      <c r="A26" s="69" t="s">
        <v>1109</v>
      </c>
      <c r="B26" s="69">
        <v>3</v>
      </c>
      <c r="C26" s="87">
        <v>0.008829606388801467</v>
      </c>
      <c r="D26" s="69" t="s">
        <v>267</v>
      </c>
      <c r="E26" s="69" t="b">
        <v>0</v>
      </c>
      <c r="F26" s="69" t="b">
        <v>0</v>
      </c>
      <c r="G26" s="69" t="b">
        <v>0</v>
      </c>
    </row>
    <row r="27" spans="1:7" ht="15">
      <c r="A27" s="69" t="s">
        <v>1110</v>
      </c>
      <c r="B27" s="69">
        <v>3</v>
      </c>
      <c r="C27" s="87">
        <v>0.008829606388801467</v>
      </c>
      <c r="D27" s="69" t="s">
        <v>267</v>
      </c>
      <c r="E27" s="69" t="b">
        <v>0</v>
      </c>
      <c r="F27" s="69" t="b">
        <v>0</v>
      </c>
      <c r="G27" s="69" t="b">
        <v>0</v>
      </c>
    </row>
    <row r="28" spans="1:7" ht="15">
      <c r="A28" s="69" t="s">
        <v>1111</v>
      </c>
      <c r="B28" s="69">
        <v>3</v>
      </c>
      <c r="C28" s="87">
        <v>0.008829606388801467</v>
      </c>
      <c r="D28" s="69" t="s">
        <v>267</v>
      </c>
      <c r="E28" s="69" t="b">
        <v>0</v>
      </c>
      <c r="F28" s="69" t="b">
        <v>0</v>
      </c>
      <c r="G28" s="69" t="b">
        <v>0</v>
      </c>
    </row>
    <row r="29" spans="1:7" ht="15">
      <c r="A29" s="69" t="s">
        <v>343</v>
      </c>
      <c r="B29" s="69">
        <v>3</v>
      </c>
      <c r="C29" s="87">
        <v>0.008829606388801467</v>
      </c>
      <c r="D29" s="69" t="s">
        <v>267</v>
      </c>
      <c r="E29" s="69" t="b">
        <v>0</v>
      </c>
      <c r="F29" s="69" t="b">
        <v>0</v>
      </c>
      <c r="G29" s="69" t="b">
        <v>0</v>
      </c>
    </row>
    <row r="30" spans="1:7" ht="15">
      <c r="A30" s="69" t="s">
        <v>1112</v>
      </c>
      <c r="B30" s="69">
        <v>3</v>
      </c>
      <c r="C30" s="87">
        <v>0.008829606388801467</v>
      </c>
      <c r="D30" s="69" t="s">
        <v>267</v>
      </c>
      <c r="E30" s="69" t="b">
        <v>0</v>
      </c>
      <c r="F30" s="69" t="b">
        <v>0</v>
      </c>
      <c r="G30" s="69" t="b">
        <v>0</v>
      </c>
    </row>
    <row r="31" spans="1:7" ht="15">
      <c r="A31" s="69" t="s">
        <v>735</v>
      </c>
      <c r="B31" s="69">
        <v>3</v>
      </c>
      <c r="C31" s="87">
        <v>0.008829606388801467</v>
      </c>
      <c r="D31" s="69" t="s">
        <v>267</v>
      </c>
      <c r="E31" s="69" t="b">
        <v>0</v>
      </c>
      <c r="F31" s="69" t="b">
        <v>0</v>
      </c>
      <c r="G31" s="69" t="b">
        <v>0</v>
      </c>
    </row>
    <row r="32" spans="1:7" ht="15">
      <c r="A32" s="69" t="s">
        <v>1113</v>
      </c>
      <c r="B32" s="69">
        <v>3</v>
      </c>
      <c r="C32" s="87">
        <v>0.008829606388801467</v>
      </c>
      <c r="D32" s="69" t="s">
        <v>267</v>
      </c>
      <c r="E32" s="69" t="b">
        <v>0</v>
      </c>
      <c r="F32" s="69" t="b">
        <v>0</v>
      </c>
      <c r="G32" s="69" t="b">
        <v>0</v>
      </c>
    </row>
    <row r="33" spans="1:7" ht="15">
      <c r="A33" s="69" t="s">
        <v>1114</v>
      </c>
      <c r="B33" s="69">
        <v>3</v>
      </c>
      <c r="C33" s="87">
        <v>0.008829606388801467</v>
      </c>
      <c r="D33" s="69" t="s">
        <v>267</v>
      </c>
      <c r="E33" s="69" t="b">
        <v>0</v>
      </c>
      <c r="F33" s="69" t="b">
        <v>0</v>
      </c>
      <c r="G33" s="69" t="b">
        <v>0</v>
      </c>
    </row>
    <row r="34" spans="1:7" ht="15">
      <c r="A34" s="69" t="s">
        <v>1036</v>
      </c>
      <c r="B34" s="69">
        <v>3</v>
      </c>
      <c r="C34" s="87">
        <v>0.008829606388801467</v>
      </c>
      <c r="D34" s="69" t="s">
        <v>267</v>
      </c>
      <c r="E34" s="69" t="b">
        <v>0</v>
      </c>
      <c r="F34" s="69" t="b">
        <v>0</v>
      </c>
      <c r="G34" s="69" t="b">
        <v>0</v>
      </c>
    </row>
    <row r="35" spans="1:7" ht="15">
      <c r="A35" s="69" t="s">
        <v>787</v>
      </c>
      <c r="B35" s="69">
        <v>3</v>
      </c>
      <c r="C35" s="87">
        <v>0.008829606388801467</v>
      </c>
      <c r="D35" s="69" t="s">
        <v>267</v>
      </c>
      <c r="E35" s="69" t="b">
        <v>0</v>
      </c>
      <c r="F35" s="69" t="b">
        <v>0</v>
      </c>
      <c r="G35" s="69" t="b">
        <v>0</v>
      </c>
    </row>
    <row r="36" spans="1:7" ht="15">
      <c r="A36" s="69" t="s">
        <v>733</v>
      </c>
      <c r="B36" s="69">
        <v>3</v>
      </c>
      <c r="C36" s="87">
        <v>0.008829606388801467</v>
      </c>
      <c r="D36" s="69" t="s">
        <v>267</v>
      </c>
      <c r="E36" s="69" t="b">
        <v>0</v>
      </c>
      <c r="F36" s="69" t="b">
        <v>0</v>
      </c>
      <c r="G36" s="69" t="b">
        <v>0</v>
      </c>
    </row>
    <row r="37" spans="1:7" ht="15">
      <c r="A37" s="69" t="s">
        <v>353</v>
      </c>
      <c r="B37" s="69">
        <v>3</v>
      </c>
      <c r="C37" s="87">
        <v>0.008829606388801467</v>
      </c>
      <c r="D37" s="69" t="s">
        <v>267</v>
      </c>
      <c r="E37" s="69" t="b">
        <v>0</v>
      </c>
      <c r="F37" s="69" t="b">
        <v>0</v>
      </c>
      <c r="G37" s="69" t="b">
        <v>0</v>
      </c>
    </row>
    <row r="38" spans="1:7" ht="15">
      <c r="A38" s="69" t="s">
        <v>736</v>
      </c>
      <c r="B38" s="69">
        <v>3</v>
      </c>
      <c r="C38" s="87">
        <v>0.008829606388801467</v>
      </c>
      <c r="D38" s="69" t="s">
        <v>267</v>
      </c>
      <c r="E38" s="69" t="b">
        <v>0</v>
      </c>
      <c r="F38" s="69" t="b">
        <v>0</v>
      </c>
      <c r="G38" s="69" t="b">
        <v>0</v>
      </c>
    </row>
    <row r="39" spans="1:7" ht="15">
      <c r="A39" s="69" t="s">
        <v>756</v>
      </c>
      <c r="B39" s="69">
        <v>3</v>
      </c>
      <c r="C39" s="87">
        <v>0.008829606388801467</v>
      </c>
      <c r="D39" s="69" t="s">
        <v>267</v>
      </c>
      <c r="E39" s="69" t="b">
        <v>0</v>
      </c>
      <c r="F39" s="69" t="b">
        <v>0</v>
      </c>
      <c r="G39" s="69" t="b">
        <v>0</v>
      </c>
    </row>
    <row r="40" spans="1:7" ht="15">
      <c r="A40" s="69" t="s">
        <v>745</v>
      </c>
      <c r="B40" s="69">
        <v>3</v>
      </c>
      <c r="C40" s="87">
        <v>0.008829606388801467</v>
      </c>
      <c r="D40" s="69" t="s">
        <v>267</v>
      </c>
      <c r="E40" s="69" t="b">
        <v>0</v>
      </c>
      <c r="F40" s="69" t="b">
        <v>0</v>
      </c>
      <c r="G40" s="69" t="b">
        <v>0</v>
      </c>
    </row>
    <row r="41" spans="1:7" ht="15">
      <c r="A41" s="69" t="s">
        <v>1115</v>
      </c>
      <c r="B41" s="69">
        <v>3</v>
      </c>
      <c r="C41" s="87">
        <v>0.008829606388801467</v>
      </c>
      <c r="D41" s="69" t="s">
        <v>267</v>
      </c>
      <c r="E41" s="69" t="b">
        <v>0</v>
      </c>
      <c r="F41" s="69" t="b">
        <v>0</v>
      </c>
      <c r="G41" s="69" t="b">
        <v>0</v>
      </c>
    </row>
    <row r="42" spans="1:7" ht="15">
      <c r="A42" s="69" t="s">
        <v>748</v>
      </c>
      <c r="B42" s="69">
        <v>3</v>
      </c>
      <c r="C42" s="87">
        <v>0.008829606388801467</v>
      </c>
      <c r="D42" s="69" t="s">
        <v>267</v>
      </c>
      <c r="E42" s="69" t="b">
        <v>0</v>
      </c>
      <c r="F42" s="69" t="b">
        <v>0</v>
      </c>
      <c r="G42" s="69" t="b">
        <v>0</v>
      </c>
    </row>
    <row r="43" spans="1:7" ht="15">
      <c r="A43" s="69" t="s">
        <v>1116</v>
      </c>
      <c r="B43" s="69">
        <v>2</v>
      </c>
      <c r="C43" s="87">
        <v>0.007084303980668198</v>
      </c>
      <c r="D43" s="69" t="s">
        <v>267</v>
      </c>
      <c r="E43" s="69" t="b">
        <v>0</v>
      </c>
      <c r="F43" s="69" t="b">
        <v>0</v>
      </c>
      <c r="G43" s="69" t="b">
        <v>0</v>
      </c>
    </row>
    <row r="44" spans="1:7" ht="15">
      <c r="A44" s="69" t="s">
        <v>1117</v>
      </c>
      <c r="B44" s="69">
        <v>2</v>
      </c>
      <c r="C44" s="87">
        <v>0.007084303980668198</v>
      </c>
      <c r="D44" s="69" t="s">
        <v>267</v>
      </c>
      <c r="E44" s="69" t="b">
        <v>0</v>
      </c>
      <c r="F44" s="69" t="b">
        <v>0</v>
      </c>
      <c r="G44" s="69" t="b">
        <v>0</v>
      </c>
    </row>
    <row r="45" spans="1:7" ht="15">
      <c r="A45" s="69" t="s">
        <v>743</v>
      </c>
      <c r="B45" s="69">
        <v>2</v>
      </c>
      <c r="C45" s="87">
        <v>0.007084303980668198</v>
      </c>
      <c r="D45" s="69" t="s">
        <v>267</v>
      </c>
      <c r="E45" s="69" t="b">
        <v>0</v>
      </c>
      <c r="F45" s="69" t="b">
        <v>0</v>
      </c>
      <c r="G45" s="69" t="b">
        <v>0</v>
      </c>
    </row>
    <row r="46" spans="1:7" ht="15">
      <c r="A46" s="69" t="s">
        <v>779</v>
      </c>
      <c r="B46" s="69">
        <v>2</v>
      </c>
      <c r="C46" s="87">
        <v>0.007084303980668198</v>
      </c>
      <c r="D46" s="69" t="s">
        <v>267</v>
      </c>
      <c r="E46" s="69" t="b">
        <v>0</v>
      </c>
      <c r="F46" s="69" t="b">
        <v>0</v>
      </c>
      <c r="G46" s="69" t="b">
        <v>0</v>
      </c>
    </row>
    <row r="47" spans="1:7" ht="15">
      <c r="A47" s="69" t="s">
        <v>1037</v>
      </c>
      <c r="B47" s="69">
        <v>2</v>
      </c>
      <c r="C47" s="87">
        <v>0.007084303980668198</v>
      </c>
      <c r="D47" s="69" t="s">
        <v>267</v>
      </c>
      <c r="E47" s="69" t="b">
        <v>0</v>
      </c>
      <c r="F47" s="69" t="b">
        <v>0</v>
      </c>
      <c r="G47" s="69" t="b">
        <v>0</v>
      </c>
    </row>
    <row r="48" spans="1:7" ht="15">
      <c r="A48" s="69" t="s">
        <v>1038</v>
      </c>
      <c r="B48" s="69">
        <v>2</v>
      </c>
      <c r="C48" s="87">
        <v>0.007084303980668198</v>
      </c>
      <c r="D48" s="69" t="s">
        <v>267</v>
      </c>
      <c r="E48" s="69" t="b">
        <v>0</v>
      </c>
      <c r="F48" s="69" t="b">
        <v>0</v>
      </c>
      <c r="G48" s="69" t="b">
        <v>0</v>
      </c>
    </row>
    <row r="49" spans="1:7" ht="15">
      <c r="A49" s="69" t="s">
        <v>1039</v>
      </c>
      <c r="B49" s="69">
        <v>2</v>
      </c>
      <c r="C49" s="87">
        <v>0.007084303980668198</v>
      </c>
      <c r="D49" s="69" t="s">
        <v>267</v>
      </c>
      <c r="E49" s="69" t="b">
        <v>0</v>
      </c>
      <c r="F49" s="69" t="b">
        <v>0</v>
      </c>
      <c r="G49" s="69" t="b">
        <v>0</v>
      </c>
    </row>
    <row r="50" spans="1:7" ht="15">
      <c r="A50" s="69" t="s">
        <v>1040</v>
      </c>
      <c r="B50" s="69">
        <v>2</v>
      </c>
      <c r="C50" s="87">
        <v>0.007084303980668198</v>
      </c>
      <c r="D50" s="69" t="s">
        <v>267</v>
      </c>
      <c r="E50" s="69" t="b">
        <v>0</v>
      </c>
      <c r="F50" s="69" t="b">
        <v>0</v>
      </c>
      <c r="G50" s="69" t="b">
        <v>0</v>
      </c>
    </row>
    <row r="51" spans="1:7" ht="15">
      <c r="A51" s="69" t="s">
        <v>753</v>
      </c>
      <c r="B51" s="69">
        <v>2</v>
      </c>
      <c r="C51" s="87">
        <v>0.007084303980668198</v>
      </c>
      <c r="D51" s="69" t="s">
        <v>267</v>
      </c>
      <c r="E51" s="69" t="b">
        <v>0</v>
      </c>
      <c r="F51" s="69" t="b">
        <v>0</v>
      </c>
      <c r="G51" s="69" t="b">
        <v>0</v>
      </c>
    </row>
    <row r="52" spans="1:7" ht="15">
      <c r="A52" s="69" t="s">
        <v>788</v>
      </c>
      <c r="B52" s="69">
        <v>2</v>
      </c>
      <c r="C52" s="87">
        <v>0.007084303980668198</v>
      </c>
      <c r="D52" s="69" t="s">
        <v>267</v>
      </c>
      <c r="E52" s="69" t="b">
        <v>0</v>
      </c>
      <c r="F52" s="69" t="b">
        <v>0</v>
      </c>
      <c r="G52" s="69" t="b">
        <v>0</v>
      </c>
    </row>
    <row r="53" spans="1:7" ht="15">
      <c r="A53" s="69" t="s">
        <v>1118</v>
      </c>
      <c r="B53" s="69">
        <v>2</v>
      </c>
      <c r="C53" s="87">
        <v>0.007084303980668198</v>
      </c>
      <c r="D53" s="69" t="s">
        <v>267</v>
      </c>
      <c r="E53" s="69" t="b">
        <v>0</v>
      </c>
      <c r="F53" s="69" t="b">
        <v>0</v>
      </c>
      <c r="G53" s="69" t="b">
        <v>0</v>
      </c>
    </row>
    <row r="54" spans="1:7" ht="15">
      <c r="A54" s="69" t="s">
        <v>757</v>
      </c>
      <c r="B54" s="69">
        <v>2</v>
      </c>
      <c r="C54" s="87">
        <v>0.007084303980668198</v>
      </c>
      <c r="D54" s="69" t="s">
        <v>267</v>
      </c>
      <c r="E54" s="69" t="b">
        <v>0</v>
      </c>
      <c r="F54" s="69" t="b">
        <v>0</v>
      </c>
      <c r="G54" s="69" t="b">
        <v>0</v>
      </c>
    </row>
    <row r="55" spans="1:7" ht="15">
      <c r="A55" s="69" t="s">
        <v>426</v>
      </c>
      <c r="B55" s="69">
        <v>2</v>
      </c>
      <c r="C55" s="87">
        <v>0.007084303980668198</v>
      </c>
      <c r="D55" s="69" t="s">
        <v>267</v>
      </c>
      <c r="E55" s="69" t="b">
        <v>0</v>
      </c>
      <c r="F55" s="69" t="b">
        <v>0</v>
      </c>
      <c r="G55" s="69" t="b">
        <v>0</v>
      </c>
    </row>
    <row r="56" spans="1:7" ht="15">
      <c r="A56" s="69" t="s">
        <v>1119</v>
      </c>
      <c r="B56" s="69">
        <v>2</v>
      </c>
      <c r="C56" s="87">
        <v>0.007084303980668198</v>
      </c>
      <c r="D56" s="69" t="s">
        <v>267</v>
      </c>
      <c r="E56" s="69" t="b">
        <v>0</v>
      </c>
      <c r="F56" s="69" t="b">
        <v>0</v>
      </c>
      <c r="G56" s="69" t="b">
        <v>0</v>
      </c>
    </row>
    <row r="57" spans="1:7" ht="15">
      <c r="A57" s="69" t="s">
        <v>741</v>
      </c>
      <c r="B57" s="69">
        <v>2</v>
      </c>
      <c r="C57" s="87">
        <v>0.007084303980668198</v>
      </c>
      <c r="D57" s="69" t="s">
        <v>267</v>
      </c>
      <c r="E57" s="69" t="b">
        <v>0</v>
      </c>
      <c r="F57" s="69" t="b">
        <v>0</v>
      </c>
      <c r="G57" s="69" t="b">
        <v>0</v>
      </c>
    </row>
    <row r="58" spans="1:7" ht="15">
      <c r="A58" s="69" t="s">
        <v>758</v>
      </c>
      <c r="B58" s="69">
        <v>2</v>
      </c>
      <c r="C58" s="87">
        <v>0.007084303980668198</v>
      </c>
      <c r="D58" s="69" t="s">
        <v>267</v>
      </c>
      <c r="E58" s="69" t="b">
        <v>0</v>
      </c>
      <c r="F58" s="69" t="b">
        <v>0</v>
      </c>
      <c r="G58" s="69" t="b">
        <v>0</v>
      </c>
    </row>
    <row r="59" spans="1:7" ht="15">
      <c r="A59" s="69" t="s">
        <v>746</v>
      </c>
      <c r="B59" s="69">
        <v>2</v>
      </c>
      <c r="C59" s="87">
        <v>0.007084303980668198</v>
      </c>
      <c r="D59" s="69" t="s">
        <v>267</v>
      </c>
      <c r="E59" s="69" t="b">
        <v>0</v>
      </c>
      <c r="F59" s="69" t="b">
        <v>0</v>
      </c>
      <c r="G59" s="69" t="b">
        <v>0</v>
      </c>
    </row>
    <row r="60" spans="1:7" ht="15">
      <c r="A60" s="69" t="s">
        <v>1120</v>
      </c>
      <c r="B60" s="69">
        <v>2</v>
      </c>
      <c r="C60" s="87">
        <v>0.007084303980668198</v>
      </c>
      <c r="D60" s="69" t="s">
        <v>267</v>
      </c>
      <c r="E60" s="69" t="b">
        <v>0</v>
      </c>
      <c r="F60" s="69" t="b">
        <v>0</v>
      </c>
      <c r="G60" s="69" t="b">
        <v>0</v>
      </c>
    </row>
    <row r="61" spans="1:7" ht="15">
      <c r="A61" s="69" t="s">
        <v>1121</v>
      </c>
      <c r="B61" s="69">
        <v>2</v>
      </c>
      <c r="C61" s="87">
        <v>0.007084303980668198</v>
      </c>
      <c r="D61" s="69" t="s">
        <v>267</v>
      </c>
      <c r="E61" s="69" t="b">
        <v>0</v>
      </c>
      <c r="F61" s="69" t="b">
        <v>0</v>
      </c>
      <c r="G61" s="69" t="b">
        <v>0</v>
      </c>
    </row>
    <row r="62" spans="1:7" ht="15">
      <c r="A62" s="69" t="s">
        <v>1122</v>
      </c>
      <c r="B62" s="69">
        <v>2</v>
      </c>
      <c r="C62" s="87">
        <v>0.007084303980668198</v>
      </c>
      <c r="D62" s="69" t="s">
        <v>267</v>
      </c>
      <c r="E62" s="69" t="b">
        <v>0</v>
      </c>
      <c r="F62" s="69" t="b">
        <v>0</v>
      </c>
      <c r="G62" s="69" t="b">
        <v>0</v>
      </c>
    </row>
    <row r="63" spans="1:7" ht="15">
      <c r="A63" s="69" t="s">
        <v>1123</v>
      </c>
      <c r="B63" s="69">
        <v>2</v>
      </c>
      <c r="C63" s="87">
        <v>0.007084303980668198</v>
      </c>
      <c r="D63" s="69" t="s">
        <v>267</v>
      </c>
      <c r="E63" s="69" t="b">
        <v>0</v>
      </c>
      <c r="F63" s="69" t="b">
        <v>0</v>
      </c>
      <c r="G63" s="69" t="b">
        <v>0</v>
      </c>
    </row>
    <row r="64" spans="1:7" ht="15">
      <c r="A64" s="69" t="s">
        <v>762</v>
      </c>
      <c r="B64" s="69">
        <v>2</v>
      </c>
      <c r="C64" s="87">
        <v>0.007084303980668198</v>
      </c>
      <c r="D64" s="69" t="s">
        <v>267</v>
      </c>
      <c r="E64" s="69" t="b">
        <v>0</v>
      </c>
      <c r="F64" s="69" t="b">
        <v>0</v>
      </c>
      <c r="G64" s="69" t="b">
        <v>0</v>
      </c>
    </row>
    <row r="65" spans="1:7" ht="15">
      <c r="A65" s="69" t="s">
        <v>751</v>
      </c>
      <c r="B65" s="69">
        <v>2</v>
      </c>
      <c r="C65" s="87">
        <v>0.007084303980668198</v>
      </c>
      <c r="D65" s="69" t="s">
        <v>267</v>
      </c>
      <c r="E65" s="69" t="b">
        <v>0</v>
      </c>
      <c r="F65" s="69" t="b">
        <v>0</v>
      </c>
      <c r="G65" s="69" t="b">
        <v>0</v>
      </c>
    </row>
    <row r="66" spans="1:7" ht="15">
      <c r="A66" s="69" t="s">
        <v>1124</v>
      </c>
      <c r="B66" s="69">
        <v>2</v>
      </c>
      <c r="C66" s="87">
        <v>0.007084303980668198</v>
      </c>
      <c r="D66" s="69" t="s">
        <v>267</v>
      </c>
      <c r="E66" s="69" t="b">
        <v>0</v>
      </c>
      <c r="F66" s="69" t="b">
        <v>0</v>
      </c>
      <c r="G66" s="69" t="b">
        <v>0</v>
      </c>
    </row>
    <row r="67" spans="1:7" ht="15">
      <c r="A67" s="69" t="s">
        <v>1125</v>
      </c>
      <c r="B67" s="69">
        <v>2</v>
      </c>
      <c r="C67" s="87">
        <v>0.007084303980668198</v>
      </c>
      <c r="D67" s="69" t="s">
        <v>267</v>
      </c>
      <c r="E67" s="69" t="b">
        <v>0</v>
      </c>
      <c r="F67" s="69" t="b">
        <v>0</v>
      </c>
      <c r="G67" s="69" t="b">
        <v>0</v>
      </c>
    </row>
    <row r="68" spans="1:7" ht="15">
      <c r="A68" s="69" t="s">
        <v>761</v>
      </c>
      <c r="B68" s="69">
        <v>2</v>
      </c>
      <c r="C68" s="87">
        <v>0.007084303980668198</v>
      </c>
      <c r="D68" s="69" t="s">
        <v>267</v>
      </c>
      <c r="E68" s="69" t="b">
        <v>0</v>
      </c>
      <c r="F68" s="69" t="b">
        <v>0</v>
      </c>
      <c r="G68" s="69" t="b">
        <v>0</v>
      </c>
    </row>
    <row r="69" spans="1:7" ht="15">
      <c r="A69" s="69" t="s">
        <v>759</v>
      </c>
      <c r="B69" s="69">
        <v>2</v>
      </c>
      <c r="C69" s="87">
        <v>0.007084303980668198</v>
      </c>
      <c r="D69" s="69" t="s">
        <v>267</v>
      </c>
      <c r="E69" s="69" t="b">
        <v>0</v>
      </c>
      <c r="F69" s="69" t="b">
        <v>0</v>
      </c>
      <c r="G69" s="69" t="b">
        <v>0</v>
      </c>
    </row>
    <row r="70" spans="1:7" ht="15">
      <c r="A70" s="69" t="s">
        <v>1126</v>
      </c>
      <c r="B70" s="69">
        <v>2</v>
      </c>
      <c r="C70" s="87">
        <v>0.007084303980668198</v>
      </c>
      <c r="D70" s="69" t="s">
        <v>267</v>
      </c>
      <c r="E70" s="69" t="b">
        <v>0</v>
      </c>
      <c r="F70" s="69" t="b">
        <v>0</v>
      </c>
      <c r="G70" s="69" t="b">
        <v>0</v>
      </c>
    </row>
    <row r="71" spans="1:7" ht="15">
      <c r="A71" s="69" t="s">
        <v>1127</v>
      </c>
      <c r="B71" s="69">
        <v>2</v>
      </c>
      <c r="C71" s="87">
        <v>0.007084303980668198</v>
      </c>
      <c r="D71" s="69" t="s">
        <v>267</v>
      </c>
      <c r="E71" s="69" t="b">
        <v>0</v>
      </c>
      <c r="F71" s="69" t="b">
        <v>0</v>
      </c>
      <c r="G71" s="69" t="b">
        <v>0</v>
      </c>
    </row>
    <row r="72" spans="1:7" ht="15">
      <c r="A72" s="69" t="s">
        <v>1128</v>
      </c>
      <c r="B72" s="69">
        <v>2</v>
      </c>
      <c r="C72" s="87">
        <v>0.007084303980668198</v>
      </c>
      <c r="D72" s="69" t="s">
        <v>267</v>
      </c>
      <c r="E72" s="69" t="b">
        <v>0</v>
      </c>
      <c r="F72" s="69" t="b">
        <v>0</v>
      </c>
      <c r="G72" s="69" t="b">
        <v>0</v>
      </c>
    </row>
    <row r="73" spans="1:7" ht="15">
      <c r="A73" s="69" t="s">
        <v>734</v>
      </c>
      <c r="B73" s="69">
        <v>2</v>
      </c>
      <c r="C73" s="87">
        <v>0.007084303980668198</v>
      </c>
      <c r="D73" s="69" t="s">
        <v>267</v>
      </c>
      <c r="E73" s="69" t="b">
        <v>0</v>
      </c>
      <c r="F73" s="69" t="b">
        <v>0</v>
      </c>
      <c r="G73" s="69" t="b">
        <v>0</v>
      </c>
    </row>
    <row r="74" spans="1:7" ht="15">
      <c r="A74" s="69" t="s">
        <v>720</v>
      </c>
      <c r="B74" s="69">
        <v>2</v>
      </c>
      <c r="C74" s="87">
        <v>0.007084303980668198</v>
      </c>
      <c r="D74" s="69" t="s">
        <v>267</v>
      </c>
      <c r="E74" s="69" t="b">
        <v>0</v>
      </c>
      <c r="F74" s="69" t="b">
        <v>0</v>
      </c>
      <c r="G74" s="69" t="b">
        <v>0</v>
      </c>
    </row>
    <row r="75" spans="1:7" ht="15">
      <c r="A75" s="69" t="s">
        <v>754</v>
      </c>
      <c r="B75" s="69">
        <v>2</v>
      </c>
      <c r="C75" s="87">
        <v>0.007084303980668198</v>
      </c>
      <c r="D75" s="69" t="s">
        <v>267</v>
      </c>
      <c r="E75" s="69" t="b">
        <v>0</v>
      </c>
      <c r="F75" s="69" t="b">
        <v>0</v>
      </c>
      <c r="G75" s="69" t="b">
        <v>0</v>
      </c>
    </row>
    <row r="76" spans="1:7" ht="15">
      <c r="A76" s="69" t="s">
        <v>739</v>
      </c>
      <c r="B76" s="69">
        <v>2</v>
      </c>
      <c r="C76" s="87">
        <v>0.007084303980668198</v>
      </c>
      <c r="D76" s="69" t="s">
        <v>267</v>
      </c>
      <c r="E76" s="69" t="b">
        <v>0</v>
      </c>
      <c r="F76" s="69" t="b">
        <v>0</v>
      </c>
      <c r="G76" s="69" t="b">
        <v>0</v>
      </c>
    </row>
    <row r="77" spans="1:7" ht="15">
      <c r="A77" s="69" t="s">
        <v>1129</v>
      </c>
      <c r="B77" s="69">
        <v>2</v>
      </c>
      <c r="C77" s="87">
        <v>0.007084303980668198</v>
      </c>
      <c r="D77" s="69" t="s">
        <v>267</v>
      </c>
      <c r="E77" s="69" t="b">
        <v>0</v>
      </c>
      <c r="F77" s="69" t="b">
        <v>0</v>
      </c>
      <c r="G77" s="69" t="b">
        <v>0</v>
      </c>
    </row>
    <row r="78" spans="1:7" ht="15">
      <c r="A78" s="69" t="s">
        <v>1130</v>
      </c>
      <c r="B78" s="69">
        <v>2</v>
      </c>
      <c r="C78" s="87">
        <v>0.007084303980668198</v>
      </c>
      <c r="D78" s="69" t="s">
        <v>267</v>
      </c>
      <c r="E78" s="69" t="b">
        <v>0</v>
      </c>
      <c r="F78" s="69" t="b">
        <v>0</v>
      </c>
      <c r="G78" s="69" t="b">
        <v>0</v>
      </c>
    </row>
    <row r="79" spans="1:7" ht="15">
      <c r="A79" s="69" t="s">
        <v>1131</v>
      </c>
      <c r="B79" s="69">
        <v>2</v>
      </c>
      <c r="C79" s="87">
        <v>0.007084303980668198</v>
      </c>
      <c r="D79" s="69" t="s">
        <v>267</v>
      </c>
      <c r="E79" s="69" t="b">
        <v>0</v>
      </c>
      <c r="F79" s="69" t="b">
        <v>0</v>
      </c>
      <c r="G79" s="69" t="b">
        <v>0</v>
      </c>
    </row>
    <row r="80" spans="1:7" ht="15">
      <c r="A80" s="69" t="s">
        <v>1132</v>
      </c>
      <c r="B80" s="69">
        <v>2</v>
      </c>
      <c r="C80" s="87">
        <v>0.007084303980668198</v>
      </c>
      <c r="D80" s="69" t="s">
        <v>267</v>
      </c>
      <c r="E80" s="69" t="b">
        <v>0</v>
      </c>
      <c r="F80" s="69" t="b">
        <v>0</v>
      </c>
      <c r="G80" s="69" t="b">
        <v>0</v>
      </c>
    </row>
    <row r="81" spans="1:7" ht="15">
      <c r="A81" s="69" t="s">
        <v>740</v>
      </c>
      <c r="B81" s="69">
        <v>2</v>
      </c>
      <c r="C81" s="87">
        <v>0.007084303980668198</v>
      </c>
      <c r="D81" s="69" t="s">
        <v>267</v>
      </c>
      <c r="E81" s="69" t="b">
        <v>0</v>
      </c>
      <c r="F81" s="69" t="b">
        <v>0</v>
      </c>
      <c r="G81" s="69" t="b">
        <v>0</v>
      </c>
    </row>
    <row r="82" spans="1:7" ht="15">
      <c r="A82" s="69" t="s">
        <v>1133</v>
      </c>
      <c r="B82" s="69">
        <v>2</v>
      </c>
      <c r="C82" s="87">
        <v>0.007084303980668198</v>
      </c>
      <c r="D82" s="69" t="s">
        <v>267</v>
      </c>
      <c r="E82" s="69" t="b">
        <v>0</v>
      </c>
      <c r="F82" s="69" t="b">
        <v>0</v>
      </c>
      <c r="G82" s="69" t="b">
        <v>0</v>
      </c>
    </row>
    <row r="83" spans="1:7" ht="15">
      <c r="A83" s="69" t="s">
        <v>1134</v>
      </c>
      <c r="B83" s="69">
        <v>2</v>
      </c>
      <c r="C83" s="87">
        <v>0.007084303980668198</v>
      </c>
      <c r="D83" s="69" t="s">
        <v>267</v>
      </c>
      <c r="E83" s="69" t="b">
        <v>0</v>
      </c>
      <c r="F83" s="69" t="b">
        <v>0</v>
      </c>
      <c r="G83" s="69" t="b">
        <v>0</v>
      </c>
    </row>
    <row r="84" spans="1:7" ht="15">
      <c r="A84" s="69" t="s">
        <v>1135</v>
      </c>
      <c r="B84" s="69">
        <v>2</v>
      </c>
      <c r="C84" s="87">
        <v>0.007084303980668198</v>
      </c>
      <c r="D84" s="69" t="s">
        <v>267</v>
      </c>
      <c r="E84" s="69" t="b">
        <v>0</v>
      </c>
      <c r="F84" s="69" t="b">
        <v>0</v>
      </c>
      <c r="G84" s="69" t="b">
        <v>0</v>
      </c>
    </row>
    <row r="85" spans="1:7" ht="15">
      <c r="A85" s="69" t="s">
        <v>1136</v>
      </c>
      <c r="B85" s="69">
        <v>2</v>
      </c>
      <c r="C85" s="87">
        <v>0.007084303980668198</v>
      </c>
      <c r="D85" s="69" t="s">
        <v>267</v>
      </c>
      <c r="E85" s="69" t="b">
        <v>0</v>
      </c>
      <c r="F85" s="69" t="b">
        <v>0</v>
      </c>
      <c r="G85" s="69" t="b">
        <v>0</v>
      </c>
    </row>
    <row r="86" spans="1:7" ht="15">
      <c r="A86" s="69" t="s">
        <v>1137</v>
      </c>
      <c r="B86" s="69">
        <v>2</v>
      </c>
      <c r="C86" s="87">
        <v>0.007084303980668198</v>
      </c>
      <c r="D86" s="69" t="s">
        <v>267</v>
      </c>
      <c r="E86" s="69" t="b">
        <v>0</v>
      </c>
      <c r="F86" s="69" t="b">
        <v>0</v>
      </c>
      <c r="G86" s="69" t="b">
        <v>0</v>
      </c>
    </row>
    <row r="87" spans="1:7" ht="15">
      <c r="A87" s="69" t="s">
        <v>1138</v>
      </c>
      <c r="B87" s="69">
        <v>2</v>
      </c>
      <c r="C87" s="87">
        <v>0.007084303980668198</v>
      </c>
      <c r="D87" s="69" t="s">
        <v>267</v>
      </c>
      <c r="E87" s="69" t="b">
        <v>0</v>
      </c>
      <c r="F87" s="69" t="b">
        <v>0</v>
      </c>
      <c r="G87" s="69" t="b">
        <v>0</v>
      </c>
    </row>
    <row r="88" spans="1:7" ht="15">
      <c r="A88" s="69" t="s">
        <v>785</v>
      </c>
      <c r="B88" s="69">
        <v>2</v>
      </c>
      <c r="C88" s="87">
        <v>0.007084303980668198</v>
      </c>
      <c r="D88" s="69" t="s">
        <v>267</v>
      </c>
      <c r="E88" s="69" t="b">
        <v>0</v>
      </c>
      <c r="F88" s="69" t="b">
        <v>0</v>
      </c>
      <c r="G88" s="69" t="b">
        <v>0</v>
      </c>
    </row>
    <row r="89" spans="1:7" ht="15">
      <c r="A89" s="69" t="s">
        <v>760</v>
      </c>
      <c r="B89" s="69">
        <v>2</v>
      </c>
      <c r="C89" s="87">
        <v>0.007084303980668198</v>
      </c>
      <c r="D89" s="69" t="s">
        <v>267</v>
      </c>
      <c r="E89" s="69" t="b">
        <v>0</v>
      </c>
      <c r="F89" s="69" t="b">
        <v>0</v>
      </c>
      <c r="G89" s="69" t="b">
        <v>0</v>
      </c>
    </row>
    <row r="90" spans="1:7" ht="15">
      <c r="A90" s="69" t="s">
        <v>1139</v>
      </c>
      <c r="B90" s="69">
        <v>2</v>
      </c>
      <c r="C90" s="87">
        <v>0.007084303980668198</v>
      </c>
      <c r="D90" s="69" t="s">
        <v>267</v>
      </c>
      <c r="E90" s="69" t="b">
        <v>0</v>
      </c>
      <c r="F90" s="69" t="b">
        <v>0</v>
      </c>
      <c r="G90" s="69" t="b">
        <v>0</v>
      </c>
    </row>
    <row r="91" spans="1:7" ht="15">
      <c r="A91" s="69" t="s">
        <v>1140</v>
      </c>
      <c r="B91" s="69">
        <v>2</v>
      </c>
      <c r="C91" s="87">
        <v>0.007084303980668198</v>
      </c>
      <c r="D91" s="69" t="s">
        <v>267</v>
      </c>
      <c r="E91" s="69" t="b">
        <v>0</v>
      </c>
      <c r="F91" s="69" t="b">
        <v>0</v>
      </c>
      <c r="G91" s="69" t="b">
        <v>0</v>
      </c>
    </row>
    <row r="92" spans="1:7" ht="15">
      <c r="A92" s="69" t="s">
        <v>1141</v>
      </c>
      <c r="B92" s="69">
        <v>2</v>
      </c>
      <c r="C92" s="87">
        <v>0.007084303980668198</v>
      </c>
      <c r="D92" s="69" t="s">
        <v>267</v>
      </c>
      <c r="E92" s="69" t="b">
        <v>0</v>
      </c>
      <c r="F92" s="69" t="b">
        <v>0</v>
      </c>
      <c r="G92" s="69" t="b">
        <v>0</v>
      </c>
    </row>
    <row r="93" spans="1:7" ht="15">
      <c r="A93" s="69" t="s">
        <v>1142</v>
      </c>
      <c r="B93" s="69">
        <v>2</v>
      </c>
      <c r="C93" s="87">
        <v>0.007084303980668198</v>
      </c>
      <c r="D93" s="69" t="s">
        <v>267</v>
      </c>
      <c r="E93" s="69" t="b">
        <v>0</v>
      </c>
      <c r="F93" s="69" t="b">
        <v>0</v>
      </c>
      <c r="G93" s="69" t="b">
        <v>0</v>
      </c>
    </row>
    <row r="94" spans="1:7" ht="15">
      <c r="A94" s="69" t="s">
        <v>1143</v>
      </c>
      <c r="B94" s="69">
        <v>2</v>
      </c>
      <c r="C94" s="87">
        <v>0.007084303980668198</v>
      </c>
      <c r="D94" s="69" t="s">
        <v>267</v>
      </c>
      <c r="E94" s="69" t="b">
        <v>0</v>
      </c>
      <c r="F94" s="69" t="b">
        <v>0</v>
      </c>
      <c r="G94" s="69" t="b">
        <v>0</v>
      </c>
    </row>
    <row r="95" spans="1:7" ht="15">
      <c r="A95" s="69" t="s">
        <v>783</v>
      </c>
      <c r="B95" s="69">
        <v>13</v>
      </c>
      <c r="C95" s="87">
        <v>0</v>
      </c>
      <c r="D95" s="69" t="s">
        <v>220</v>
      </c>
      <c r="E95" s="69" t="b">
        <v>0</v>
      </c>
      <c r="F95" s="69" t="b">
        <v>0</v>
      </c>
      <c r="G95" s="69" t="b">
        <v>0</v>
      </c>
    </row>
    <row r="96" spans="1:7" ht="15">
      <c r="A96" s="69" t="s">
        <v>1032</v>
      </c>
      <c r="B96" s="69">
        <v>8</v>
      </c>
      <c r="C96" s="87">
        <v>0.008878036434311292</v>
      </c>
      <c r="D96" s="69" t="s">
        <v>220</v>
      </c>
      <c r="E96" s="69" t="b">
        <v>0</v>
      </c>
      <c r="F96" s="69" t="b">
        <v>0</v>
      </c>
      <c r="G96" s="69" t="b">
        <v>0</v>
      </c>
    </row>
    <row r="97" spans="1:7" ht="15">
      <c r="A97" s="69" t="s">
        <v>755</v>
      </c>
      <c r="B97" s="69">
        <v>6</v>
      </c>
      <c r="C97" s="87">
        <v>0.010603961113363992</v>
      </c>
      <c r="D97" s="69" t="s">
        <v>220</v>
      </c>
      <c r="E97" s="69" t="b">
        <v>0</v>
      </c>
      <c r="F97" s="69" t="b">
        <v>0</v>
      </c>
      <c r="G97" s="69" t="b">
        <v>0</v>
      </c>
    </row>
    <row r="98" spans="1:7" ht="15">
      <c r="A98" s="69" t="s">
        <v>1033</v>
      </c>
      <c r="B98" s="69">
        <v>6</v>
      </c>
      <c r="C98" s="87">
        <v>0.010603961113363992</v>
      </c>
      <c r="D98" s="69" t="s">
        <v>220</v>
      </c>
      <c r="E98" s="69" t="b">
        <v>0</v>
      </c>
      <c r="F98" s="69" t="b">
        <v>0</v>
      </c>
      <c r="G98" s="69" t="b">
        <v>0</v>
      </c>
    </row>
    <row r="99" spans="1:7" ht="15">
      <c r="A99" s="69" t="s">
        <v>749</v>
      </c>
      <c r="B99" s="69">
        <v>6</v>
      </c>
      <c r="C99" s="87">
        <v>0.010603961113363992</v>
      </c>
      <c r="D99" s="69" t="s">
        <v>220</v>
      </c>
      <c r="E99" s="69" t="b">
        <v>0</v>
      </c>
      <c r="F99" s="69" t="b">
        <v>0</v>
      </c>
      <c r="G99" s="69" t="b">
        <v>0</v>
      </c>
    </row>
    <row r="100" spans="1:7" ht="15">
      <c r="A100" s="69" t="s">
        <v>737</v>
      </c>
      <c r="B100" s="69">
        <v>6</v>
      </c>
      <c r="C100" s="87">
        <v>0.010603961113363992</v>
      </c>
      <c r="D100" s="69" t="s">
        <v>220</v>
      </c>
      <c r="E100" s="69" t="b">
        <v>0</v>
      </c>
      <c r="F100" s="69" t="b">
        <v>0</v>
      </c>
      <c r="G100" s="69" t="b">
        <v>0</v>
      </c>
    </row>
    <row r="101" spans="1:7" ht="15">
      <c r="A101" s="69" t="s">
        <v>750</v>
      </c>
      <c r="B101" s="69">
        <v>4</v>
      </c>
      <c r="C101" s="87">
        <v>0.010776491810081565</v>
      </c>
      <c r="D101" s="69" t="s">
        <v>220</v>
      </c>
      <c r="E101" s="69" t="b">
        <v>0</v>
      </c>
      <c r="F101" s="69" t="b">
        <v>0</v>
      </c>
      <c r="G101" s="69" t="b">
        <v>0</v>
      </c>
    </row>
    <row r="102" spans="1:7" ht="15">
      <c r="A102" s="69" t="s">
        <v>1035</v>
      </c>
      <c r="B102" s="69">
        <v>4</v>
      </c>
      <c r="C102" s="87">
        <v>0.010776491810081565</v>
      </c>
      <c r="D102" s="69" t="s">
        <v>220</v>
      </c>
      <c r="E102" s="69" t="b">
        <v>0</v>
      </c>
      <c r="F102" s="69" t="b">
        <v>0</v>
      </c>
      <c r="G102" s="69" t="b">
        <v>0</v>
      </c>
    </row>
    <row r="103" spans="1:7" ht="15">
      <c r="A103" s="69" t="s">
        <v>1034</v>
      </c>
      <c r="B103" s="69">
        <v>3</v>
      </c>
      <c r="C103" s="87">
        <v>0.010055085751376437</v>
      </c>
      <c r="D103" s="69" t="s">
        <v>220</v>
      </c>
      <c r="E103" s="69" t="b">
        <v>0</v>
      </c>
      <c r="F103" s="69" t="b">
        <v>0</v>
      </c>
      <c r="G103" s="69" t="b">
        <v>0</v>
      </c>
    </row>
    <row r="104" spans="1:7" ht="15">
      <c r="A104" s="69" t="s">
        <v>742</v>
      </c>
      <c r="B104" s="69">
        <v>3</v>
      </c>
      <c r="C104" s="87">
        <v>0.010055085751376437</v>
      </c>
      <c r="D104" s="69" t="s">
        <v>220</v>
      </c>
      <c r="E104" s="69" t="b">
        <v>0</v>
      </c>
      <c r="F104" s="69" t="b">
        <v>0</v>
      </c>
      <c r="G104" s="69" t="b">
        <v>0</v>
      </c>
    </row>
    <row r="105" spans="1:7" ht="15">
      <c r="A105" s="69" t="s">
        <v>763</v>
      </c>
      <c r="B105" s="69">
        <v>3</v>
      </c>
      <c r="C105" s="87">
        <v>0.010055085751376437</v>
      </c>
      <c r="D105" s="69" t="s">
        <v>220</v>
      </c>
      <c r="E105" s="69" t="b">
        <v>0</v>
      </c>
      <c r="F105" s="69" t="b">
        <v>0</v>
      </c>
      <c r="G105" s="69" t="b">
        <v>0</v>
      </c>
    </row>
    <row r="106" spans="1:7" ht="15">
      <c r="A106" s="69" t="s">
        <v>780</v>
      </c>
      <c r="B106" s="69">
        <v>3</v>
      </c>
      <c r="C106" s="87">
        <v>0.010055085751376437</v>
      </c>
      <c r="D106" s="69" t="s">
        <v>220</v>
      </c>
      <c r="E106" s="69" t="b">
        <v>0</v>
      </c>
      <c r="F106" s="69" t="b">
        <v>0</v>
      </c>
      <c r="G106" s="69" t="b">
        <v>0</v>
      </c>
    </row>
    <row r="107" spans="1:7" ht="15">
      <c r="A107" s="69" t="s">
        <v>1116</v>
      </c>
      <c r="B107" s="69">
        <v>2</v>
      </c>
      <c r="C107" s="87">
        <v>0.008556982701503743</v>
      </c>
      <c r="D107" s="69" t="s">
        <v>220</v>
      </c>
      <c r="E107" s="69" t="b">
        <v>0</v>
      </c>
      <c r="F107" s="69" t="b">
        <v>0</v>
      </c>
      <c r="G107" s="69" t="b">
        <v>0</v>
      </c>
    </row>
    <row r="108" spans="1:7" ht="15">
      <c r="A108" s="69" t="s">
        <v>1117</v>
      </c>
      <c r="B108" s="69">
        <v>2</v>
      </c>
      <c r="C108" s="87">
        <v>0.008556982701503743</v>
      </c>
      <c r="D108" s="69" t="s">
        <v>220</v>
      </c>
      <c r="E108" s="69" t="b">
        <v>0</v>
      </c>
      <c r="F108" s="69" t="b">
        <v>0</v>
      </c>
      <c r="G108" s="69" t="b">
        <v>0</v>
      </c>
    </row>
    <row r="109" spans="1:7" ht="15">
      <c r="A109" s="69" t="s">
        <v>743</v>
      </c>
      <c r="B109" s="69">
        <v>2</v>
      </c>
      <c r="C109" s="87">
        <v>0.008556982701503743</v>
      </c>
      <c r="D109" s="69" t="s">
        <v>220</v>
      </c>
      <c r="E109" s="69" t="b">
        <v>0</v>
      </c>
      <c r="F109" s="69" t="b">
        <v>0</v>
      </c>
      <c r="G109" s="69" t="b">
        <v>0</v>
      </c>
    </row>
    <row r="110" spans="1:7" ht="15">
      <c r="A110" s="69" t="s">
        <v>1108</v>
      </c>
      <c r="B110" s="69">
        <v>2</v>
      </c>
      <c r="C110" s="87">
        <v>0.008556982701503743</v>
      </c>
      <c r="D110" s="69" t="s">
        <v>220</v>
      </c>
      <c r="E110" s="69" t="b">
        <v>0</v>
      </c>
      <c r="F110" s="69" t="b">
        <v>0</v>
      </c>
      <c r="G110" s="69" t="b">
        <v>0</v>
      </c>
    </row>
    <row r="111" spans="1:7" ht="15">
      <c r="A111" s="69" t="s">
        <v>1109</v>
      </c>
      <c r="B111" s="69">
        <v>2</v>
      </c>
      <c r="C111" s="87">
        <v>0.008556982701503743</v>
      </c>
      <c r="D111" s="69" t="s">
        <v>220</v>
      </c>
      <c r="E111" s="69" t="b">
        <v>0</v>
      </c>
      <c r="F111" s="69" t="b">
        <v>0</v>
      </c>
      <c r="G111" s="69" t="b">
        <v>0</v>
      </c>
    </row>
    <row r="112" spans="1:7" ht="15">
      <c r="A112" s="69" t="s">
        <v>1110</v>
      </c>
      <c r="B112" s="69">
        <v>2</v>
      </c>
      <c r="C112" s="87">
        <v>0.008556982701503743</v>
      </c>
      <c r="D112" s="69" t="s">
        <v>220</v>
      </c>
      <c r="E112" s="69" t="b">
        <v>0</v>
      </c>
      <c r="F112" s="69" t="b">
        <v>0</v>
      </c>
      <c r="G112" s="69" t="b">
        <v>0</v>
      </c>
    </row>
    <row r="113" spans="1:7" ht="15">
      <c r="A113" s="69" t="s">
        <v>1111</v>
      </c>
      <c r="B113" s="69">
        <v>2</v>
      </c>
      <c r="C113" s="87">
        <v>0.008556982701503743</v>
      </c>
      <c r="D113" s="69" t="s">
        <v>220</v>
      </c>
      <c r="E113" s="69" t="b">
        <v>0</v>
      </c>
      <c r="F113" s="69" t="b">
        <v>0</v>
      </c>
      <c r="G113" s="69" t="b">
        <v>0</v>
      </c>
    </row>
    <row r="114" spans="1:7" ht="15">
      <c r="A114" s="69" t="s">
        <v>343</v>
      </c>
      <c r="B114" s="69">
        <v>2</v>
      </c>
      <c r="C114" s="87">
        <v>0.008556982701503743</v>
      </c>
      <c r="D114" s="69" t="s">
        <v>220</v>
      </c>
      <c r="E114" s="69" t="b">
        <v>0</v>
      </c>
      <c r="F114" s="69" t="b">
        <v>0</v>
      </c>
      <c r="G114" s="69" t="b">
        <v>0</v>
      </c>
    </row>
    <row r="115" spans="1:7" ht="15">
      <c r="A115" s="69" t="s">
        <v>355</v>
      </c>
      <c r="B115" s="69">
        <v>2</v>
      </c>
      <c r="C115" s="87">
        <v>0.008556982701503743</v>
      </c>
      <c r="D115" s="69" t="s">
        <v>220</v>
      </c>
      <c r="E115" s="69" t="b">
        <v>0</v>
      </c>
      <c r="F115" s="69" t="b">
        <v>0</v>
      </c>
      <c r="G115" s="69" t="b">
        <v>0</v>
      </c>
    </row>
    <row r="116" spans="1:7" ht="15">
      <c r="A116" s="69" t="s">
        <v>1112</v>
      </c>
      <c r="B116" s="69">
        <v>2</v>
      </c>
      <c r="C116" s="87">
        <v>0.008556982701503743</v>
      </c>
      <c r="D116" s="69" t="s">
        <v>220</v>
      </c>
      <c r="E116" s="69" t="b">
        <v>0</v>
      </c>
      <c r="F116" s="69" t="b">
        <v>0</v>
      </c>
      <c r="G116" s="69" t="b">
        <v>0</v>
      </c>
    </row>
    <row r="117" spans="1:7" ht="15">
      <c r="A117" s="69" t="s">
        <v>735</v>
      </c>
      <c r="B117" s="69">
        <v>2</v>
      </c>
      <c r="C117" s="87">
        <v>0.008556982701503743</v>
      </c>
      <c r="D117" s="69" t="s">
        <v>220</v>
      </c>
      <c r="E117" s="69" t="b">
        <v>0</v>
      </c>
      <c r="F117" s="69" t="b">
        <v>0</v>
      </c>
      <c r="G117" s="69" t="b">
        <v>0</v>
      </c>
    </row>
    <row r="118" spans="1:7" ht="15">
      <c r="A118" s="69" t="s">
        <v>744</v>
      </c>
      <c r="B118" s="69">
        <v>2</v>
      </c>
      <c r="C118" s="87">
        <v>0.008556982701503743</v>
      </c>
      <c r="D118" s="69" t="s">
        <v>220</v>
      </c>
      <c r="E118" s="69" t="b">
        <v>0</v>
      </c>
      <c r="F118" s="69" t="b">
        <v>0</v>
      </c>
      <c r="G118" s="69" t="b">
        <v>0</v>
      </c>
    </row>
    <row r="119" spans="1:7" ht="15">
      <c r="A119" s="69" t="s">
        <v>353</v>
      </c>
      <c r="B119" s="69">
        <v>2</v>
      </c>
      <c r="C119" s="87">
        <v>0.008556982701503743</v>
      </c>
      <c r="D119" s="69" t="s">
        <v>220</v>
      </c>
      <c r="E119" s="69" t="b">
        <v>0</v>
      </c>
      <c r="F119" s="69" t="b">
        <v>0</v>
      </c>
      <c r="G119" s="69" t="b">
        <v>0</v>
      </c>
    </row>
    <row r="120" spans="1:7" ht="15">
      <c r="A120" s="69" t="s">
        <v>736</v>
      </c>
      <c r="B120" s="69">
        <v>2</v>
      </c>
      <c r="C120" s="87">
        <v>0.008556982701503743</v>
      </c>
      <c r="D120" s="69" t="s">
        <v>220</v>
      </c>
      <c r="E120" s="69" t="b">
        <v>0</v>
      </c>
      <c r="F120" s="69" t="b">
        <v>0</v>
      </c>
      <c r="G120" s="69" t="b">
        <v>0</v>
      </c>
    </row>
    <row r="121" spans="1:7" ht="15">
      <c r="A121" s="69" t="s">
        <v>756</v>
      </c>
      <c r="B121" s="69">
        <v>2</v>
      </c>
      <c r="C121" s="87">
        <v>0.008556982701503743</v>
      </c>
      <c r="D121" s="69" t="s">
        <v>220</v>
      </c>
      <c r="E121" s="69" t="b">
        <v>0</v>
      </c>
      <c r="F121" s="69" t="b">
        <v>0</v>
      </c>
      <c r="G121" s="69" t="b">
        <v>0</v>
      </c>
    </row>
    <row r="122" spans="1:7" ht="15">
      <c r="A122" s="69" t="s">
        <v>745</v>
      </c>
      <c r="B122" s="69">
        <v>2</v>
      </c>
      <c r="C122" s="87">
        <v>0.008556982701503743</v>
      </c>
      <c r="D122" s="69" t="s">
        <v>220</v>
      </c>
      <c r="E122" s="69" t="b">
        <v>0</v>
      </c>
      <c r="F122" s="69" t="b">
        <v>0</v>
      </c>
      <c r="G122" s="69" t="b">
        <v>0</v>
      </c>
    </row>
    <row r="123" spans="1:7" ht="15">
      <c r="A123" s="69" t="s">
        <v>1115</v>
      </c>
      <c r="B123" s="69">
        <v>2</v>
      </c>
      <c r="C123" s="87">
        <v>0.008556982701503743</v>
      </c>
      <c r="D123" s="69" t="s">
        <v>220</v>
      </c>
      <c r="E123" s="69" t="b">
        <v>0</v>
      </c>
      <c r="F123" s="69" t="b">
        <v>0</v>
      </c>
      <c r="G123" s="69" t="b">
        <v>0</v>
      </c>
    </row>
    <row r="124" spans="1:7" ht="15">
      <c r="A124" s="69" t="s">
        <v>748</v>
      </c>
      <c r="B124" s="69">
        <v>2</v>
      </c>
      <c r="C124" s="87">
        <v>0.008556982701503743</v>
      </c>
      <c r="D124" s="69" t="s">
        <v>220</v>
      </c>
      <c r="E124" s="69" t="b">
        <v>0</v>
      </c>
      <c r="F124" s="69" t="b">
        <v>0</v>
      </c>
      <c r="G124" s="69" t="b">
        <v>0</v>
      </c>
    </row>
    <row r="125" spans="1:7" ht="15">
      <c r="A125" s="69" t="s">
        <v>1113</v>
      </c>
      <c r="B125" s="69">
        <v>2</v>
      </c>
      <c r="C125" s="87">
        <v>0.008556982701503743</v>
      </c>
      <c r="D125" s="69" t="s">
        <v>220</v>
      </c>
      <c r="E125" s="69" t="b">
        <v>0</v>
      </c>
      <c r="F125" s="69" t="b">
        <v>0</v>
      </c>
      <c r="G125" s="69" t="b">
        <v>0</v>
      </c>
    </row>
    <row r="126" spans="1:7" ht="15">
      <c r="A126" s="69" t="s">
        <v>1121</v>
      </c>
      <c r="B126" s="69">
        <v>2</v>
      </c>
      <c r="C126" s="87">
        <v>0.008556982701503743</v>
      </c>
      <c r="D126" s="69" t="s">
        <v>220</v>
      </c>
      <c r="E126" s="69" t="b">
        <v>0</v>
      </c>
      <c r="F126" s="69" t="b">
        <v>0</v>
      </c>
      <c r="G126" s="69" t="b">
        <v>0</v>
      </c>
    </row>
    <row r="127" spans="1:7" ht="15">
      <c r="A127" s="69" t="s">
        <v>1122</v>
      </c>
      <c r="B127" s="69">
        <v>2</v>
      </c>
      <c r="C127" s="87">
        <v>0.008556982701503743</v>
      </c>
      <c r="D127" s="69" t="s">
        <v>220</v>
      </c>
      <c r="E127" s="69" t="b">
        <v>0</v>
      </c>
      <c r="F127" s="69" t="b">
        <v>0</v>
      </c>
      <c r="G127" s="69" t="b">
        <v>0</v>
      </c>
    </row>
    <row r="128" spans="1:7" ht="15">
      <c r="A128" s="69" t="s">
        <v>1123</v>
      </c>
      <c r="B128" s="69">
        <v>2</v>
      </c>
      <c r="C128" s="87">
        <v>0.008556982701503743</v>
      </c>
      <c r="D128" s="69" t="s">
        <v>220</v>
      </c>
      <c r="E128" s="69" t="b">
        <v>0</v>
      </c>
      <c r="F128" s="69" t="b">
        <v>0</v>
      </c>
      <c r="G128" s="69" t="b">
        <v>0</v>
      </c>
    </row>
    <row r="129" spans="1:7" ht="15">
      <c r="A129" s="69" t="s">
        <v>762</v>
      </c>
      <c r="B129" s="69">
        <v>2</v>
      </c>
      <c r="C129" s="87">
        <v>0.008556982701503743</v>
      </c>
      <c r="D129" s="69" t="s">
        <v>220</v>
      </c>
      <c r="E129" s="69" t="b">
        <v>0</v>
      </c>
      <c r="F129" s="69" t="b">
        <v>0</v>
      </c>
      <c r="G129" s="69" t="b">
        <v>0</v>
      </c>
    </row>
    <row r="130" spans="1:7" ht="15">
      <c r="A130" s="69" t="s">
        <v>751</v>
      </c>
      <c r="B130" s="69">
        <v>2</v>
      </c>
      <c r="C130" s="87">
        <v>0.008556982701503743</v>
      </c>
      <c r="D130" s="69" t="s">
        <v>220</v>
      </c>
      <c r="E130" s="69" t="b">
        <v>0</v>
      </c>
      <c r="F130" s="69" t="b">
        <v>0</v>
      </c>
      <c r="G130" s="69" t="b">
        <v>0</v>
      </c>
    </row>
    <row r="131" spans="1:7" ht="15">
      <c r="A131" s="69" t="s">
        <v>1124</v>
      </c>
      <c r="B131" s="69">
        <v>2</v>
      </c>
      <c r="C131" s="87">
        <v>0.008556982701503743</v>
      </c>
      <c r="D131" s="69" t="s">
        <v>220</v>
      </c>
      <c r="E131" s="69" t="b">
        <v>0</v>
      </c>
      <c r="F131" s="69" t="b">
        <v>0</v>
      </c>
      <c r="G131" s="69" t="b">
        <v>0</v>
      </c>
    </row>
    <row r="132" spans="1:7" ht="15">
      <c r="A132" s="69" t="s">
        <v>1125</v>
      </c>
      <c r="B132" s="69">
        <v>2</v>
      </c>
      <c r="C132" s="87">
        <v>0.008556982701503743</v>
      </c>
      <c r="D132" s="69" t="s">
        <v>220</v>
      </c>
      <c r="E132" s="69" t="b">
        <v>0</v>
      </c>
      <c r="F132" s="69" t="b">
        <v>0</v>
      </c>
      <c r="G132" s="69" t="b">
        <v>0</v>
      </c>
    </row>
    <row r="133" spans="1:7" ht="15">
      <c r="A133" s="69" t="s">
        <v>761</v>
      </c>
      <c r="B133" s="69">
        <v>2</v>
      </c>
      <c r="C133" s="87">
        <v>0.008556982701503743</v>
      </c>
      <c r="D133" s="69" t="s">
        <v>220</v>
      </c>
      <c r="E133" s="69" t="b">
        <v>0</v>
      </c>
      <c r="F133" s="69" t="b">
        <v>0</v>
      </c>
      <c r="G133" s="69" t="b">
        <v>0</v>
      </c>
    </row>
    <row r="134" spans="1:7" ht="15">
      <c r="A134" s="69" t="s">
        <v>759</v>
      </c>
      <c r="B134" s="69">
        <v>2</v>
      </c>
      <c r="C134" s="87">
        <v>0.008556982701503743</v>
      </c>
      <c r="D134" s="69" t="s">
        <v>220</v>
      </c>
      <c r="E134" s="69" t="b">
        <v>0</v>
      </c>
      <c r="F134" s="69" t="b">
        <v>0</v>
      </c>
      <c r="G134" s="69" t="b">
        <v>0</v>
      </c>
    </row>
    <row r="135" spans="1:7" ht="15">
      <c r="A135" s="69" t="s">
        <v>1126</v>
      </c>
      <c r="B135" s="69">
        <v>2</v>
      </c>
      <c r="C135" s="87">
        <v>0.008556982701503743</v>
      </c>
      <c r="D135" s="69" t="s">
        <v>220</v>
      </c>
      <c r="E135" s="69" t="b">
        <v>0</v>
      </c>
      <c r="F135" s="69" t="b">
        <v>0</v>
      </c>
      <c r="G135" s="69" t="b">
        <v>0</v>
      </c>
    </row>
    <row r="136" spans="1:7" ht="15">
      <c r="A136" s="69" t="s">
        <v>1127</v>
      </c>
      <c r="B136" s="69">
        <v>2</v>
      </c>
      <c r="C136" s="87">
        <v>0.008556982701503743</v>
      </c>
      <c r="D136" s="69" t="s">
        <v>220</v>
      </c>
      <c r="E136" s="69" t="b">
        <v>0</v>
      </c>
      <c r="F136" s="69" t="b">
        <v>0</v>
      </c>
      <c r="G136" s="69" t="b">
        <v>0</v>
      </c>
    </row>
    <row r="137" spans="1:7" ht="15">
      <c r="A137" s="69" t="s">
        <v>1128</v>
      </c>
      <c r="B137" s="69">
        <v>2</v>
      </c>
      <c r="C137" s="87">
        <v>0.008556982701503743</v>
      </c>
      <c r="D137" s="69" t="s">
        <v>220</v>
      </c>
      <c r="E137" s="69" t="b">
        <v>0</v>
      </c>
      <c r="F137" s="69" t="b">
        <v>0</v>
      </c>
      <c r="G137" s="69" t="b">
        <v>0</v>
      </c>
    </row>
    <row r="138" spans="1:7" ht="15">
      <c r="A138" s="69" t="s">
        <v>734</v>
      </c>
      <c r="B138" s="69">
        <v>2</v>
      </c>
      <c r="C138" s="87">
        <v>0.008556982701503743</v>
      </c>
      <c r="D138" s="69" t="s">
        <v>220</v>
      </c>
      <c r="E138" s="69" t="b">
        <v>0</v>
      </c>
      <c r="F138" s="69" t="b">
        <v>0</v>
      </c>
      <c r="G138" s="69" t="b">
        <v>0</v>
      </c>
    </row>
    <row r="139" spans="1:7" ht="15">
      <c r="A139" s="69" t="s">
        <v>720</v>
      </c>
      <c r="B139" s="69">
        <v>2</v>
      </c>
      <c r="C139" s="87">
        <v>0.008556982701503743</v>
      </c>
      <c r="D139" s="69" t="s">
        <v>220</v>
      </c>
      <c r="E139" s="69" t="b">
        <v>0</v>
      </c>
      <c r="F139" s="69" t="b">
        <v>0</v>
      </c>
      <c r="G139" s="69" t="b">
        <v>0</v>
      </c>
    </row>
    <row r="140" spans="1:7" ht="15">
      <c r="A140" s="69" t="s">
        <v>754</v>
      </c>
      <c r="B140" s="69">
        <v>2</v>
      </c>
      <c r="C140" s="87">
        <v>0.008556982701503743</v>
      </c>
      <c r="D140" s="69" t="s">
        <v>220</v>
      </c>
      <c r="E140" s="69" t="b">
        <v>0</v>
      </c>
      <c r="F140" s="69" t="b">
        <v>0</v>
      </c>
      <c r="G140" s="69" t="b">
        <v>0</v>
      </c>
    </row>
    <row r="141" spans="1:7" ht="15">
      <c r="A141" s="69" t="s">
        <v>739</v>
      </c>
      <c r="B141" s="69">
        <v>2</v>
      </c>
      <c r="C141" s="87">
        <v>0.008556982701503743</v>
      </c>
      <c r="D141" s="69" t="s">
        <v>220</v>
      </c>
      <c r="E141" s="69" t="b">
        <v>0</v>
      </c>
      <c r="F141" s="69" t="b">
        <v>0</v>
      </c>
      <c r="G141" s="69" t="b">
        <v>0</v>
      </c>
    </row>
    <row r="142" spans="1:7" ht="15">
      <c r="A142" s="69" t="s">
        <v>1129</v>
      </c>
      <c r="B142" s="69">
        <v>2</v>
      </c>
      <c r="C142" s="87">
        <v>0.008556982701503743</v>
      </c>
      <c r="D142" s="69" t="s">
        <v>220</v>
      </c>
      <c r="E142" s="69" t="b">
        <v>0</v>
      </c>
      <c r="F142" s="69" t="b">
        <v>0</v>
      </c>
      <c r="G142" s="69" t="b">
        <v>0</v>
      </c>
    </row>
    <row r="143" spans="1:7" ht="15">
      <c r="A143" s="69" t="s">
        <v>1130</v>
      </c>
      <c r="B143" s="69">
        <v>2</v>
      </c>
      <c r="C143" s="87">
        <v>0.008556982701503743</v>
      </c>
      <c r="D143" s="69" t="s">
        <v>220</v>
      </c>
      <c r="E143" s="69" t="b">
        <v>0</v>
      </c>
      <c r="F143" s="69" t="b">
        <v>0</v>
      </c>
      <c r="G143" s="69" t="b">
        <v>0</v>
      </c>
    </row>
    <row r="144" spans="1:7" ht="15">
      <c r="A144" s="69" t="s">
        <v>1131</v>
      </c>
      <c r="B144" s="69">
        <v>2</v>
      </c>
      <c r="C144" s="87">
        <v>0.008556982701503743</v>
      </c>
      <c r="D144" s="69" t="s">
        <v>220</v>
      </c>
      <c r="E144" s="69" t="b">
        <v>0</v>
      </c>
      <c r="F144" s="69" t="b">
        <v>0</v>
      </c>
      <c r="G144" s="69" t="b">
        <v>0</v>
      </c>
    </row>
    <row r="145" spans="1:7" ht="15">
      <c r="A145" s="69" t="s">
        <v>1132</v>
      </c>
      <c r="B145" s="69">
        <v>2</v>
      </c>
      <c r="C145" s="87">
        <v>0.008556982701503743</v>
      </c>
      <c r="D145" s="69" t="s">
        <v>220</v>
      </c>
      <c r="E145" s="69" t="b">
        <v>0</v>
      </c>
      <c r="F145" s="69" t="b">
        <v>0</v>
      </c>
      <c r="G145" s="69" t="b">
        <v>0</v>
      </c>
    </row>
    <row r="146" spans="1:7" ht="15">
      <c r="A146" s="69" t="s">
        <v>757</v>
      </c>
      <c r="B146" s="69">
        <v>2</v>
      </c>
      <c r="C146" s="87">
        <v>0.008556982701503743</v>
      </c>
      <c r="D146" s="69" t="s">
        <v>220</v>
      </c>
      <c r="E146" s="69" t="b">
        <v>0</v>
      </c>
      <c r="F146" s="69" t="b">
        <v>0</v>
      </c>
      <c r="G146" s="69" t="b">
        <v>0</v>
      </c>
    </row>
    <row r="147" spans="1:7" ht="15">
      <c r="A147" s="69" t="s">
        <v>1114</v>
      </c>
      <c r="B147" s="69">
        <v>2</v>
      </c>
      <c r="C147" s="87">
        <v>0.008556982701503743</v>
      </c>
      <c r="D147" s="69" t="s">
        <v>220</v>
      </c>
      <c r="E147" s="69" t="b">
        <v>0</v>
      </c>
      <c r="F147" s="69" t="b">
        <v>0</v>
      </c>
      <c r="G147" s="69" t="b">
        <v>0</v>
      </c>
    </row>
    <row r="148" spans="1:7" ht="15">
      <c r="A148" s="69" t="s">
        <v>426</v>
      </c>
      <c r="B148" s="69">
        <v>2</v>
      </c>
      <c r="C148" s="87">
        <v>0.008556982701503743</v>
      </c>
      <c r="D148" s="69" t="s">
        <v>220</v>
      </c>
      <c r="E148" s="69" t="b">
        <v>0</v>
      </c>
      <c r="F148" s="69" t="b">
        <v>0</v>
      </c>
      <c r="G148" s="69" t="b">
        <v>0</v>
      </c>
    </row>
    <row r="149" spans="1:7" ht="15">
      <c r="A149" s="69" t="s">
        <v>1119</v>
      </c>
      <c r="B149" s="69">
        <v>2</v>
      </c>
      <c r="C149" s="87">
        <v>0.008556982701503743</v>
      </c>
      <c r="D149" s="69" t="s">
        <v>220</v>
      </c>
      <c r="E149" s="69" t="b">
        <v>0</v>
      </c>
      <c r="F149" s="69" t="b">
        <v>0</v>
      </c>
      <c r="G149" s="69" t="b">
        <v>0</v>
      </c>
    </row>
    <row r="150" spans="1:7" ht="15">
      <c r="A150" s="69" t="s">
        <v>741</v>
      </c>
      <c r="B150" s="69">
        <v>2</v>
      </c>
      <c r="C150" s="87">
        <v>0.008556982701503743</v>
      </c>
      <c r="D150" s="69" t="s">
        <v>220</v>
      </c>
      <c r="E150" s="69" t="b">
        <v>0</v>
      </c>
      <c r="F150" s="69" t="b">
        <v>0</v>
      </c>
      <c r="G150" s="69" t="b">
        <v>0</v>
      </c>
    </row>
    <row r="151" spans="1:7" ht="15">
      <c r="A151" s="69" t="s">
        <v>758</v>
      </c>
      <c r="B151" s="69">
        <v>2</v>
      </c>
      <c r="C151" s="87">
        <v>0.008556982701503743</v>
      </c>
      <c r="D151" s="69" t="s">
        <v>220</v>
      </c>
      <c r="E151" s="69" t="b">
        <v>0</v>
      </c>
      <c r="F151" s="69" t="b">
        <v>0</v>
      </c>
      <c r="G151" s="69" t="b">
        <v>0</v>
      </c>
    </row>
    <row r="152" spans="1:7" ht="15">
      <c r="A152" s="69" t="s">
        <v>746</v>
      </c>
      <c r="B152" s="69">
        <v>2</v>
      </c>
      <c r="C152" s="87">
        <v>0.008556982701503743</v>
      </c>
      <c r="D152" s="69" t="s">
        <v>220</v>
      </c>
      <c r="E152" s="69" t="b">
        <v>0</v>
      </c>
      <c r="F152" s="69" t="b">
        <v>0</v>
      </c>
      <c r="G152" s="69" t="b">
        <v>0</v>
      </c>
    </row>
    <row r="153" spans="1:7" ht="15">
      <c r="A153" s="69" t="s">
        <v>1120</v>
      </c>
      <c r="B153" s="69">
        <v>2</v>
      </c>
      <c r="C153" s="87">
        <v>0.008556982701503743</v>
      </c>
      <c r="D153" s="69" t="s">
        <v>220</v>
      </c>
      <c r="E153" s="69" t="b">
        <v>0</v>
      </c>
      <c r="F153" s="69" t="b">
        <v>0</v>
      </c>
      <c r="G153" s="69" t="b">
        <v>0</v>
      </c>
    </row>
    <row r="154" spans="1:7" ht="15">
      <c r="A154" s="69" t="s">
        <v>740</v>
      </c>
      <c r="B154" s="69">
        <v>2</v>
      </c>
      <c r="C154" s="87">
        <v>0.008556982701503743</v>
      </c>
      <c r="D154" s="69" t="s">
        <v>220</v>
      </c>
      <c r="E154" s="69" t="b">
        <v>0</v>
      </c>
      <c r="F154" s="69" t="b">
        <v>0</v>
      </c>
      <c r="G154" s="69" t="b">
        <v>0</v>
      </c>
    </row>
    <row r="155" spans="1:7" ht="15">
      <c r="A155" s="69" t="s">
        <v>1133</v>
      </c>
      <c r="B155" s="69">
        <v>2</v>
      </c>
      <c r="C155" s="87">
        <v>0.008556982701503743</v>
      </c>
      <c r="D155" s="69" t="s">
        <v>220</v>
      </c>
      <c r="E155" s="69" t="b">
        <v>0</v>
      </c>
      <c r="F155" s="69" t="b">
        <v>0</v>
      </c>
      <c r="G155" s="69" t="b">
        <v>0</v>
      </c>
    </row>
    <row r="156" spans="1:7" ht="15">
      <c r="A156" s="69" t="s">
        <v>1134</v>
      </c>
      <c r="B156" s="69">
        <v>2</v>
      </c>
      <c r="C156" s="87">
        <v>0.008556982701503743</v>
      </c>
      <c r="D156" s="69" t="s">
        <v>220</v>
      </c>
      <c r="E156" s="69" t="b">
        <v>0</v>
      </c>
      <c r="F156" s="69" t="b">
        <v>0</v>
      </c>
      <c r="G156" s="69" t="b">
        <v>0</v>
      </c>
    </row>
    <row r="157" spans="1:7" ht="15">
      <c r="A157" s="69" t="s">
        <v>1135</v>
      </c>
      <c r="B157" s="69">
        <v>2</v>
      </c>
      <c r="C157" s="87">
        <v>0.008556982701503743</v>
      </c>
      <c r="D157" s="69" t="s">
        <v>220</v>
      </c>
      <c r="E157" s="69" t="b">
        <v>0</v>
      </c>
      <c r="F157" s="69" t="b">
        <v>0</v>
      </c>
      <c r="G157" s="69" t="b">
        <v>0</v>
      </c>
    </row>
    <row r="158" spans="1:7" ht="15">
      <c r="A158" s="69" t="s">
        <v>1136</v>
      </c>
      <c r="B158" s="69">
        <v>2</v>
      </c>
      <c r="C158" s="87">
        <v>0.008556982701503743</v>
      </c>
      <c r="D158" s="69" t="s">
        <v>220</v>
      </c>
      <c r="E158" s="69" t="b">
        <v>0</v>
      </c>
      <c r="F158" s="69" t="b">
        <v>0</v>
      </c>
      <c r="G158" s="69" t="b">
        <v>0</v>
      </c>
    </row>
    <row r="159" spans="1:7" ht="15">
      <c r="A159" s="69" t="s">
        <v>1137</v>
      </c>
      <c r="B159" s="69">
        <v>2</v>
      </c>
      <c r="C159" s="87">
        <v>0.008556982701503743</v>
      </c>
      <c r="D159" s="69" t="s">
        <v>220</v>
      </c>
      <c r="E159" s="69" t="b">
        <v>0</v>
      </c>
      <c r="F159" s="69" t="b">
        <v>0</v>
      </c>
      <c r="G159" s="69" t="b">
        <v>0</v>
      </c>
    </row>
    <row r="160" spans="1:7" ht="15">
      <c r="A160" s="69" t="s">
        <v>1138</v>
      </c>
      <c r="B160" s="69">
        <v>2</v>
      </c>
      <c r="C160" s="87">
        <v>0.008556982701503743</v>
      </c>
      <c r="D160" s="69" t="s">
        <v>220</v>
      </c>
      <c r="E160" s="69" t="b">
        <v>0</v>
      </c>
      <c r="F160" s="69" t="b">
        <v>0</v>
      </c>
      <c r="G160" s="69" t="b">
        <v>0</v>
      </c>
    </row>
    <row r="161" spans="1:7" ht="15">
      <c r="A161" s="69" t="s">
        <v>785</v>
      </c>
      <c r="B161" s="69">
        <v>2</v>
      </c>
      <c r="C161" s="87">
        <v>0.008556982701503743</v>
      </c>
      <c r="D161" s="69" t="s">
        <v>220</v>
      </c>
      <c r="E161" s="69" t="b">
        <v>0</v>
      </c>
      <c r="F161" s="69" t="b">
        <v>0</v>
      </c>
      <c r="G161" s="69" t="b">
        <v>0</v>
      </c>
    </row>
    <row r="162" spans="1:7" ht="15">
      <c r="A162" s="69" t="s">
        <v>760</v>
      </c>
      <c r="B162" s="69">
        <v>2</v>
      </c>
      <c r="C162" s="87">
        <v>0.008556982701503743</v>
      </c>
      <c r="D162" s="69" t="s">
        <v>220</v>
      </c>
      <c r="E162" s="69" t="b">
        <v>0</v>
      </c>
      <c r="F162" s="69" t="b">
        <v>0</v>
      </c>
      <c r="G162" s="69" t="b">
        <v>0</v>
      </c>
    </row>
    <row r="163" spans="1:7" ht="15">
      <c r="A163" s="69" t="s">
        <v>1139</v>
      </c>
      <c r="B163" s="69">
        <v>2</v>
      </c>
      <c r="C163" s="87">
        <v>0.008556982701503743</v>
      </c>
      <c r="D163" s="69" t="s">
        <v>220</v>
      </c>
      <c r="E163" s="69" t="b">
        <v>0</v>
      </c>
      <c r="F163" s="69" t="b">
        <v>0</v>
      </c>
      <c r="G163" s="69" t="b">
        <v>0</v>
      </c>
    </row>
    <row r="164" spans="1:7" ht="15">
      <c r="A164" s="69" t="s">
        <v>1140</v>
      </c>
      <c r="B164" s="69">
        <v>2</v>
      </c>
      <c r="C164" s="87">
        <v>0.008556982701503743</v>
      </c>
      <c r="D164" s="69" t="s">
        <v>220</v>
      </c>
      <c r="E164" s="69" t="b">
        <v>0</v>
      </c>
      <c r="F164" s="69" t="b">
        <v>0</v>
      </c>
      <c r="G164" s="69" t="b">
        <v>0</v>
      </c>
    </row>
    <row r="165" spans="1:7" ht="15">
      <c r="A165" s="69" t="s">
        <v>1141</v>
      </c>
      <c r="B165" s="69">
        <v>2</v>
      </c>
      <c r="C165" s="87">
        <v>0.008556982701503743</v>
      </c>
      <c r="D165" s="69" t="s">
        <v>220</v>
      </c>
      <c r="E165" s="69" t="b">
        <v>0</v>
      </c>
      <c r="F165" s="69" t="b">
        <v>0</v>
      </c>
      <c r="G165" s="69" t="b">
        <v>0</v>
      </c>
    </row>
    <row r="166" spans="1:7" ht="15">
      <c r="A166" s="69" t="s">
        <v>1142</v>
      </c>
      <c r="B166" s="69">
        <v>2</v>
      </c>
      <c r="C166" s="87">
        <v>0.008556982701503743</v>
      </c>
      <c r="D166" s="69" t="s">
        <v>220</v>
      </c>
      <c r="E166" s="69" t="b">
        <v>0</v>
      </c>
      <c r="F166" s="69" t="b">
        <v>0</v>
      </c>
      <c r="G166" s="69" t="b">
        <v>0</v>
      </c>
    </row>
    <row r="167" spans="1:7" ht="15">
      <c r="A167" s="69" t="s">
        <v>1143</v>
      </c>
      <c r="B167" s="69">
        <v>2</v>
      </c>
      <c r="C167" s="87">
        <v>0.008556982701503743</v>
      </c>
      <c r="D167" s="69" t="s">
        <v>220</v>
      </c>
      <c r="E167" s="69" t="b">
        <v>0</v>
      </c>
      <c r="F167" s="69" t="b">
        <v>0</v>
      </c>
      <c r="G167" s="69" t="b">
        <v>0</v>
      </c>
    </row>
    <row r="168" spans="1:7" ht="15">
      <c r="A168" s="69" t="s">
        <v>1036</v>
      </c>
      <c r="B168" s="69">
        <v>3</v>
      </c>
      <c r="C168" s="87">
        <v>0</v>
      </c>
      <c r="D168" s="69" t="s">
        <v>699</v>
      </c>
      <c r="E168" s="69" t="b">
        <v>0</v>
      </c>
      <c r="F168" s="69" t="b">
        <v>0</v>
      </c>
      <c r="G168" s="69" t="b">
        <v>0</v>
      </c>
    </row>
    <row r="169" spans="1:7" ht="15">
      <c r="A169" s="69" t="s">
        <v>773</v>
      </c>
      <c r="B169" s="69">
        <v>3</v>
      </c>
      <c r="C169" s="87">
        <v>0</v>
      </c>
      <c r="D169" s="69" t="s">
        <v>699</v>
      </c>
      <c r="E169" s="69" t="b">
        <v>0</v>
      </c>
      <c r="F169" s="69" t="b">
        <v>0</v>
      </c>
      <c r="G169" s="69" t="b">
        <v>0</v>
      </c>
    </row>
    <row r="170" spans="1:7" ht="15">
      <c r="A170" s="69" t="s">
        <v>787</v>
      </c>
      <c r="B170" s="69">
        <v>3</v>
      </c>
      <c r="C170" s="87">
        <v>0</v>
      </c>
      <c r="D170" s="69" t="s">
        <v>699</v>
      </c>
      <c r="E170" s="69" t="b">
        <v>0</v>
      </c>
      <c r="F170" s="69" t="b">
        <v>0</v>
      </c>
      <c r="G170" s="69" t="b">
        <v>0</v>
      </c>
    </row>
    <row r="171" spans="1:7" ht="15">
      <c r="A171" s="69" t="s">
        <v>733</v>
      </c>
      <c r="B171" s="69">
        <v>2</v>
      </c>
      <c r="C171" s="87">
        <v>0.008190291118868894</v>
      </c>
      <c r="D171" s="69" t="s">
        <v>699</v>
      </c>
      <c r="E171" s="69" t="b">
        <v>0</v>
      </c>
      <c r="F171" s="69" t="b">
        <v>0</v>
      </c>
      <c r="G171" s="69" t="b">
        <v>0</v>
      </c>
    </row>
    <row r="172" spans="1:7" ht="15">
      <c r="A172" s="69" t="s">
        <v>779</v>
      </c>
      <c r="B172" s="69">
        <v>2</v>
      </c>
      <c r="C172" s="87">
        <v>0.008190291118868894</v>
      </c>
      <c r="D172" s="69" t="s">
        <v>699</v>
      </c>
      <c r="E172" s="69" t="b">
        <v>0</v>
      </c>
      <c r="F172" s="69" t="b">
        <v>0</v>
      </c>
      <c r="G172" s="69" t="b">
        <v>0</v>
      </c>
    </row>
    <row r="173" spans="1:7" ht="15">
      <c r="A173" s="69" t="s">
        <v>783</v>
      </c>
      <c r="B173" s="69">
        <v>2</v>
      </c>
      <c r="C173" s="87">
        <v>0.008190291118868894</v>
      </c>
      <c r="D173" s="69" t="s">
        <v>699</v>
      </c>
      <c r="E173" s="69" t="b">
        <v>0</v>
      </c>
      <c r="F173" s="69" t="b">
        <v>0</v>
      </c>
      <c r="G173" s="69" t="b">
        <v>0</v>
      </c>
    </row>
    <row r="174" spans="1:7" ht="15">
      <c r="A174" s="69" t="s">
        <v>1037</v>
      </c>
      <c r="B174" s="69">
        <v>2</v>
      </c>
      <c r="C174" s="87">
        <v>0.008190291118868894</v>
      </c>
      <c r="D174" s="69" t="s">
        <v>699</v>
      </c>
      <c r="E174" s="69" t="b">
        <v>0</v>
      </c>
      <c r="F174" s="69" t="b">
        <v>0</v>
      </c>
      <c r="G174" s="69" t="b">
        <v>0</v>
      </c>
    </row>
    <row r="175" spans="1:7" ht="15">
      <c r="A175" s="69" t="s">
        <v>1038</v>
      </c>
      <c r="B175" s="69">
        <v>2</v>
      </c>
      <c r="C175" s="87">
        <v>0.008190291118868894</v>
      </c>
      <c r="D175" s="69" t="s">
        <v>699</v>
      </c>
      <c r="E175" s="69" t="b">
        <v>0</v>
      </c>
      <c r="F175" s="69" t="b">
        <v>0</v>
      </c>
      <c r="G175" s="69" t="b">
        <v>0</v>
      </c>
    </row>
    <row r="176" spans="1:7" ht="15">
      <c r="A176" s="69" t="s">
        <v>1039</v>
      </c>
      <c r="B176" s="69">
        <v>2</v>
      </c>
      <c r="C176" s="87">
        <v>0.008190291118868894</v>
      </c>
      <c r="D176" s="69" t="s">
        <v>699</v>
      </c>
      <c r="E176" s="69" t="b">
        <v>0</v>
      </c>
      <c r="F176" s="69" t="b">
        <v>0</v>
      </c>
      <c r="G176" s="69" t="b">
        <v>0</v>
      </c>
    </row>
    <row r="177" spans="1:7" ht="15">
      <c r="A177" s="69" t="s">
        <v>1040</v>
      </c>
      <c r="B177" s="69">
        <v>2</v>
      </c>
      <c r="C177" s="87">
        <v>0.008190291118868894</v>
      </c>
      <c r="D177" s="69" t="s">
        <v>699</v>
      </c>
      <c r="E177" s="69" t="b">
        <v>0</v>
      </c>
      <c r="F177" s="69" t="b">
        <v>0</v>
      </c>
      <c r="G177" s="69" t="b">
        <v>0</v>
      </c>
    </row>
    <row r="178" spans="1:7" ht="15">
      <c r="A178" s="69" t="s">
        <v>753</v>
      </c>
      <c r="B178" s="69">
        <v>2</v>
      </c>
      <c r="C178" s="87">
        <v>0.008190291118868894</v>
      </c>
      <c r="D178" s="69" t="s">
        <v>699</v>
      </c>
      <c r="E178" s="69" t="b">
        <v>0</v>
      </c>
      <c r="F178" s="69" t="b">
        <v>0</v>
      </c>
      <c r="G178" s="69" t="b">
        <v>0</v>
      </c>
    </row>
    <row r="179" spans="1:7" ht="15">
      <c r="A179" s="69" t="s">
        <v>788</v>
      </c>
      <c r="B179" s="69">
        <v>2</v>
      </c>
      <c r="C179" s="87">
        <v>0.008190291118868894</v>
      </c>
      <c r="D179" s="69" t="s">
        <v>699</v>
      </c>
      <c r="E179" s="69" t="b">
        <v>0</v>
      </c>
      <c r="F179" s="69" t="b">
        <v>0</v>
      </c>
      <c r="G179" s="69" t="b">
        <v>0</v>
      </c>
    </row>
    <row r="180" spans="1:7" ht="15">
      <c r="A180" s="69" t="s">
        <v>1118</v>
      </c>
      <c r="B180" s="69">
        <v>2</v>
      </c>
      <c r="C180" s="87">
        <v>0.008190291118868894</v>
      </c>
      <c r="D180" s="69" t="s">
        <v>699</v>
      </c>
      <c r="E180" s="69" t="b">
        <v>0</v>
      </c>
      <c r="F180" s="69" t="b">
        <v>0</v>
      </c>
      <c r="G180" s="69" t="b">
        <v>0</v>
      </c>
    </row>
    <row r="181" spans="1:7" ht="15">
      <c r="A181" s="69" t="s">
        <v>1035</v>
      </c>
      <c r="B181" s="69">
        <v>2</v>
      </c>
      <c r="C181" s="87">
        <v>0.008190291118868894</v>
      </c>
      <c r="D181" s="69" t="s">
        <v>699</v>
      </c>
      <c r="E181" s="69" t="b">
        <v>0</v>
      </c>
      <c r="F181" s="69" t="b">
        <v>0</v>
      </c>
      <c r="G181" s="69" t="b">
        <v>0</v>
      </c>
    </row>
    <row r="182" spans="1:7" ht="15">
      <c r="A182" s="69" t="s">
        <v>783</v>
      </c>
      <c r="B182" s="69">
        <v>5</v>
      </c>
      <c r="C182" s="87">
        <v>0</v>
      </c>
      <c r="D182" s="69" t="s">
        <v>700</v>
      </c>
      <c r="E182" s="69" t="b">
        <v>0</v>
      </c>
      <c r="F182" s="69" t="b">
        <v>0</v>
      </c>
      <c r="G182" s="69" t="b">
        <v>0</v>
      </c>
    </row>
    <row r="183" spans="1:7" ht="15">
      <c r="A183" s="69" t="s">
        <v>1034</v>
      </c>
      <c r="B183" s="69">
        <v>4</v>
      </c>
      <c r="C183" s="87">
        <v>0.007752801040644514</v>
      </c>
      <c r="D183" s="69" t="s">
        <v>700</v>
      </c>
      <c r="E183" s="69" t="b">
        <v>0</v>
      </c>
      <c r="F183" s="69" t="b">
        <v>0</v>
      </c>
      <c r="G183" s="69" t="b">
        <v>0</v>
      </c>
    </row>
    <row r="184" spans="1:7" ht="15">
      <c r="A184" s="69" t="s">
        <v>742</v>
      </c>
      <c r="B184" s="69">
        <v>4</v>
      </c>
      <c r="C184" s="87">
        <v>0.007752801040644514</v>
      </c>
      <c r="D184" s="69" t="s">
        <v>700</v>
      </c>
      <c r="E184" s="69" t="b">
        <v>0</v>
      </c>
      <c r="F184" s="69" t="b">
        <v>0</v>
      </c>
      <c r="G184" s="69" t="b">
        <v>0</v>
      </c>
    </row>
    <row r="185" spans="1:7" ht="15">
      <c r="A185" s="69" t="s">
        <v>763</v>
      </c>
      <c r="B185" s="69">
        <v>4</v>
      </c>
      <c r="C185" s="87">
        <v>0.007752801040644514</v>
      </c>
      <c r="D185" s="69" t="s">
        <v>700</v>
      </c>
      <c r="E185" s="69" t="b">
        <v>0</v>
      </c>
      <c r="F185" s="69" t="b">
        <v>0</v>
      </c>
      <c r="G185" s="69" t="b">
        <v>0</v>
      </c>
    </row>
    <row r="186" spans="1:7" ht="15">
      <c r="A186" s="69" t="s">
        <v>780</v>
      </c>
      <c r="B186" s="69">
        <v>4</v>
      </c>
      <c r="C186" s="87">
        <v>0.007752801040644514</v>
      </c>
      <c r="D186" s="69" t="s">
        <v>700</v>
      </c>
      <c r="E186" s="69" t="b">
        <v>0</v>
      </c>
      <c r="F186" s="69" t="b">
        <v>0</v>
      </c>
      <c r="G186" s="69" t="b">
        <v>0</v>
      </c>
    </row>
    <row r="187" spans="1:7" ht="15">
      <c r="A187" s="69" t="s">
        <v>747</v>
      </c>
      <c r="B187" s="69">
        <v>3</v>
      </c>
      <c r="C187" s="87">
        <v>0.013310924976981383</v>
      </c>
      <c r="D187" s="69" t="s">
        <v>700</v>
      </c>
      <c r="E187" s="69" t="b">
        <v>0</v>
      </c>
      <c r="F187" s="69" t="b">
        <v>0</v>
      </c>
      <c r="G187" s="69" t="b">
        <v>0</v>
      </c>
    </row>
    <row r="188" spans="1:7" ht="15">
      <c r="A188" s="69" t="s">
        <v>752</v>
      </c>
      <c r="B188" s="69">
        <v>3</v>
      </c>
      <c r="C188" s="87">
        <v>0.013310924976981383</v>
      </c>
      <c r="D188" s="69" t="s">
        <v>700</v>
      </c>
      <c r="E188" s="69" t="b">
        <v>0</v>
      </c>
      <c r="F188" s="69" t="b">
        <v>0</v>
      </c>
      <c r="G188" s="69" t="b">
        <v>0</v>
      </c>
    </row>
    <row r="189" spans="1:7" ht="15">
      <c r="A189" s="69" t="s">
        <v>786</v>
      </c>
      <c r="B189" s="69">
        <v>3</v>
      </c>
      <c r="C189" s="87">
        <v>0.013310924976981383</v>
      </c>
      <c r="D189" s="69" t="s">
        <v>700</v>
      </c>
      <c r="E189" s="69" t="b">
        <v>0</v>
      </c>
      <c r="F189" s="69" t="b">
        <v>0</v>
      </c>
      <c r="G189" s="69" t="b">
        <v>0</v>
      </c>
    </row>
    <row r="190" spans="1:7" ht="15">
      <c r="A190" s="69" t="s">
        <v>773</v>
      </c>
      <c r="B190" s="69">
        <v>2</v>
      </c>
      <c r="C190" s="87">
        <v>0</v>
      </c>
      <c r="D190" s="69" t="s">
        <v>701</v>
      </c>
      <c r="E190" s="69" t="b">
        <v>0</v>
      </c>
      <c r="F190" s="69" t="b">
        <v>0</v>
      </c>
      <c r="G190" s="69"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51.57421875" style="0" bestFit="1" customWidth="1"/>
    <col min="10" max="10" width="36.421875" style="0" bestFit="1" customWidth="1"/>
    <col min="11" max="11" width="37.28125" style="0" bestFit="1" customWidth="1"/>
    <col min="12" max="12" width="51.57421875" style="0" bestFit="1" customWidth="1"/>
  </cols>
  <sheetData>
    <row r="1" spans="1:12" ht="15" customHeight="1">
      <c r="A1" s="13" t="s">
        <v>268</v>
      </c>
      <c r="B1" s="13" t="s">
        <v>269</v>
      </c>
      <c r="C1" s="13" t="s">
        <v>265</v>
      </c>
      <c r="D1" s="13" t="s">
        <v>266</v>
      </c>
      <c r="E1" s="13" t="s">
        <v>270</v>
      </c>
      <c r="F1" s="13" t="s">
        <v>144</v>
      </c>
      <c r="G1" s="13" t="s">
        <v>286</v>
      </c>
      <c r="H1" s="13" t="s">
        <v>287</v>
      </c>
      <c r="I1" s="13" t="s">
        <v>288</v>
      </c>
      <c r="J1" s="13" t="s">
        <v>289</v>
      </c>
      <c r="K1" s="13" t="s">
        <v>290</v>
      </c>
      <c r="L1" s="13" t="s">
        <v>291</v>
      </c>
    </row>
    <row r="2" spans="1:12" ht="15">
      <c r="A2" s="69" t="s">
        <v>755</v>
      </c>
      <c r="B2" s="69" t="s">
        <v>1032</v>
      </c>
      <c r="C2" s="69">
        <v>7</v>
      </c>
      <c r="D2" s="87">
        <v>0.011841062876379748</v>
      </c>
      <c r="E2" s="87">
        <v>1.480326394594874</v>
      </c>
      <c r="F2" s="69" t="s">
        <v>267</v>
      </c>
      <c r="G2" s="69" t="b">
        <v>0</v>
      </c>
      <c r="H2" s="69" t="b">
        <v>0</v>
      </c>
      <c r="I2" s="69" t="b">
        <v>0</v>
      </c>
      <c r="J2" s="69" t="b">
        <v>0</v>
      </c>
      <c r="K2" s="69" t="b">
        <v>0</v>
      </c>
      <c r="L2" s="69" t="b">
        <v>0</v>
      </c>
    </row>
    <row r="3" spans="1:12" ht="15">
      <c r="A3" s="69" t="s">
        <v>1032</v>
      </c>
      <c r="B3" s="69" t="s">
        <v>1033</v>
      </c>
      <c r="C3" s="69">
        <v>7</v>
      </c>
      <c r="D3" s="87">
        <v>0.011841062876379748</v>
      </c>
      <c r="E3" s="87">
        <v>1.589470864019942</v>
      </c>
      <c r="F3" s="69" t="s">
        <v>267</v>
      </c>
      <c r="G3" s="69" t="b">
        <v>0</v>
      </c>
      <c r="H3" s="69" t="b">
        <v>0</v>
      </c>
      <c r="I3" s="69" t="b">
        <v>0</v>
      </c>
      <c r="J3" s="69" t="b">
        <v>0</v>
      </c>
      <c r="K3" s="69" t="b">
        <v>0</v>
      </c>
      <c r="L3" s="69" t="b">
        <v>0</v>
      </c>
    </row>
    <row r="4" spans="1:12" ht="15">
      <c r="A4" s="69" t="s">
        <v>1034</v>
      </c>
      <c r="B4" s="69" t="s">
        <v>742</v>
      </c>
      <c r="C4" s="69">
        <v>7</v>
      </c>
      <c r="D4" s="87">
        <v>0.011841062876379748</v>
      </c>
      <c r="E4" s="87">
        <v>1.589470864019942</v>
      </c>
      <c r="F4" s="69" t="s">
        <v>267</v>
      </c>
      <c r="G4" s="69" t="b">
        <v>0</v>
      </c>
      <c r="H4" s="69" t="b">
        <v>0</v>
      </c>
      <c r="I4" s="69" t="b">
        <v>0</v>
      </c>
      <c r="J4" s="69" t="b">
        <v>0</v>
      </c>
      <c r="K4" s="69" t="b">
        <v>0</v>
      </c>
      <c r="L4" s="69" t="b">
        <v>0</v>
      </c>
    </row>
    <row r="5" spans="1:12" ht="15">
      <c r="A5" s="69" t="s">
        <v>742</v>
      </c>
      <c r="B5" s="69" t="s">
        <v>763</v>
      </c>
      <c r="C5" s="69">
        <v>7</v>
      </c>
      <c r="D5" s="87">
        <v>0.011841062876379748</v>
      </c>
      <c r="E5" s="87">
        <v>1.589470864019942</v>
      </c>
      <c r="F5" s="69" t="s">
        <v>267</v>
      </c>
      <c r="G5" s="69" t="b">
        <v>0</v>
      </c>
      <c r="H5" s="69" t="b">
        <v>0</v>
      </c>
      <c r="I5" s="69" t="b">
        <v>0</v>
      </c>
      <c r="J5" s="69" t="b">
        <v>0</v>
      </c>
      <c r="K5" s="69" t="b">
        <v>0</v>
      </c>
      <c r="L5" s="69" t="b">
        <v>0</v>
      </c>
    </row>
    <row r="6" spans="1:12" ht="15">
      <c r="A6" s="69" t="s">
        <v>1033</v>
      </c>
      <c r="B6" s="69" t="s">
        <v>783</v>
      </c>
      <c r="C6" s="69">
        <v>4</v>
      </c>
      <c r="D6" s="87">
        <v>0.010072961761826447</v>
      </c>
      <c r="E6" s="87">
        <v>1.1123496093002794</v>
      </c>
      <c r="F6" s="69" t="s">
        <v>267</v>
      </c>
      <c r="G6" s="69" t="b">
        <v>0</v>
      </c>
      <c r="H6" s="69" t="b">
        <v>0</v>
      </c>
      <c r="I6" s="69" t="b">
        <v>0</v>
      </c>
      <c r="J6" s="69" t="b">
        <v>0</v>
      </c>
      <c r="K6" s="69" t="b">
        <v>0</v>
      </c>
      <c r="L6" s="69" t="b">
        <v>0</v>
      </c>
    </row>
    <row r="7" spans="1:12" ht="15">
      <c r="A7" s="69" t="s">
        <v>747</v>
      </c>
      <c r="B7" s="69" t="s">
        <v>752</v>
      </c>
      <c r="C7" s="69">
        <v>4</v>
      </c>
      <c r="D7" s="87">
        <v>0.010072961761826447</v>
      </c>
      <c r="E7" s="87">
        <v>1.8325089127062364</v>
      </c>
      <c r="F7" s="69" t="s">
        <v>267</v>
      </c>
      <c r="G7" s="69" t="b">
        <v>0</v>
      </c>
      <c r="H7" s="69" t="b">
        <v>0</v>
      </c>
      <c r="I7" s="69" t="b">
        <v>0</v>
      </c>
      <c r="J7" s="69" t="b">
        <v>0</v>
      </c>
      <c r="K7" s="69" t="b">
        <v>0</v>
      </c>
      <c r="L7" s="69" t="b">
        <v>0</v>
      </c>
    </row>
    <row r="8" spans="1:12" ht="15">
      <c r="A8" s="69" t="s">
        <v>752</v>
      </c>
      <c r="B8" s="69" t="s">
        <v>1034</v>
      </c>
      <c r="C8" s="69">
        <v>4</v>
      </c>
      <c r="D8" s="87">
        <v>0.010072961761826447</v>
      </c>
      <c r="E8" s="87">
        <v>1.5894708640199418</v>
      </c>
      <c r="F8" s="69" t="s">
        <v>267</v>
      </c>
      <c r="G8" s="69" t="b">
        <v>0</v>
      </c>
      <c r="H8" s="69" t="b">
        <v>0</v>
      </c>
      <c r="I8" s="69" t="b">
        <v>0</v>
      </c>
      <c r="J8" s="69" t="b">
        <v>0</v>
      </c>
      <c r="K8" s="69" t="b">
        <v>0</v>
      </c>
      <c r="L8" s="69" t="b">
        <v>0</v>
      </c>
    </row>
    <row r="9" spans="1:12" ht="15">
      <c r="A9" s="69" t="s">
        <v>763</v>
      </c>
      <c r="B9" s="69" t="s">
        <v>780</v>
      </c>
      <c r="C9" s="69">
        <v>4</v>
      </c>
      <c r="D9" s="87">
        <v>0.010072961761826447</v>
      </c>
      <c r="E9" s="87">
        <v>1.3464328153336473</v>
      </c>
      <c r="F9" s="69" t="s">
        <v>267</v>
      </c>
      <c r="G9" s="69" t="b">
        <v>0</v>
      </c>
      <c r="H9" s="69" t="b">
        <v>0</v>
      </c>
      <c r="I9" s="69" t="b">
        <v>0</v>
      </c>
      <c r="J9" s="69" t="b">
        <v>0</v>
      </c>
      <c r="K9" s="69" t="b">
        <v>0</v>
      </c>
      <c r="L9" s="69" t="b">
        <v>0</v>
      </c>
    </row>
    <row r="10" spans="1:12" ht="15">
      <c r="A10" s="69" t="s">
        <v>780</v>
      </c>
      <c r="B10" s="69" t="s">
        <v>786</v>
      </c>
      <c r="C10" s="69">
        <v>4</v>
      </c>
      <c r="D10" s="87">
        <v>0.010072961761826447</v>
      </c>
      <c r="E10" s="87">
        <v>1.5894708640199418</v>
      </c>
      <c r="F10" s="69" t="s">
        <v>267</v>
      </c>
      <c r="G10" s="69" t="b">
        <v>0</v>
      </c>
      <c r="H10" s="69" t="b">
        <v>0</v>
      </c>
      <c r="I10" s="69" t="b">
        <v>0</v>
      </c>
      <c r="J10" s="69" t="b">
        <v>0</v>
      </c>
      <c r="K10" s="69" t="b">
        <v>0</v>
      </c>
      <c r="L10" s="69" t="b">
        <v>0</v>
      </c>
    </row>
    <row r="11" spans="1:12" ht="15">
      <c r="A11" s="69" t="s">
        <v>786</v>
      </c>
      <c r="B11" s="69" t="s">
        <v>783</v>
      </c>
      <c r="C11" s="69">
        <v>4</v>
      </c>
      <c r="D11" s="87">
        <v>0.010072961761826447</v>
      </c>
      <c r="E11" s="87">
        <v>1.1123496093002794</v>
      </c>
      <c r="F11" s="69" t="s">
        <v>267</v>
      </c>
      <c r="G11" s="69" t="b">
        <v>0</v>
      </c>
      <c r="H11" s="69" t="b">
        <v>0</v>
      </c>
      <c r="I11" s="69" t="b">
        <v>0</v>
      </c>
      <c r="J11" s="69" t="b">
        <v>0</v>
      </c>
      <c r="K11" s="69" t="b">
        <v>0</v>
      </c>
      <c r="L11" s="69" t="b">
        <v>0</v>
      </c>
    </row>
    <row r="12" spans="1:12" ht="15">
      <c r="A12" s="69" t="s">
        <v>1108</v>
      </c>
      <c r="B12" s="69" t="s">
        <v>1109</v>
      </c>
      <c r="C12" s="69">
        <v>3</v>
      </c>
      <c r="D12" s="87">
        <v>0.008829606388801467</v>
      </c>
      <c r="E12" s="87">
        <v>1.9574476493145363</v>
      </c>
      <c r="F12" s="69" t="s">
        <v>267</v>
      </c>
      <c r="G12" s="69" t="b">
        <v>0</v>
      </c>
      <c r="H12" s="69" t="b">
        <v>0</v>
      </c>
      <c r="I12" s="69" t="b">
        <v>0</v>
      </c>
      <c r="J12" s="69" t="b">
        <v>0</v>
      </c>
      <c r="K12" s="69" t="b">
        <v>0</v>
      </c>
      <c r="L12" s="69" t="b">
        <v>0</v>
      </c>
    </row>
    <row r="13" spans="1:12" ht="15">
      <c r="A13" s="69" t="s">
        <v>1109</v>
      </c>
      <c r="B13" s="69" t="s">
        <v>1110</v>
      </c>
      <c r="C13" s="69">
        <v>3</v>
      </c>
      <c r="D13" s="87">
        <v>0.008829606388801467</v>
      </c>
      <c r="E13" s="87">
        <v>1.9574476493145363</v>
      </c>
      <c r="F13" s="69" t="s">
        <v>267</v>
      </c>
      <c r="G13" s="69" t="b">
        <v>0</v>
      </c>
      <c r="H13" s="69" t="b">
        <v>0</v>
      </c>
      <c r="I13" s="69" t="b">
        <v>0</v>
      </c>
      <c r="J13" s="69" t="b">
        <v>0</v>
      </c>
      <c r="K13" s="69" t="b">
        <v>0</v>
      </c>
      <c r="L13" s="69" t="b">
        <v>0</v>
      </c>
    </row>
    <row r="14" spans="1:12" ht="15">
      <c r="A14" s="69" t="s">
        <v>1110</v>
      </c>
      <c r="B14" s="69" t="s">
        <v>1111</v>
      </c>
      <c r="C14" s="69">
        <v>3</v>
      </c>
      <c r="D14" s="87">
        <v>0.008829606388801467</v>
      </c>
      <c r="E14" s="87">
        <v>1.9574476493145363</v>
      </c>
      <c r="F14" s="69" t="s">
        <v>267</v>
      </c>
      <c r="G14" s="69" t="b">
        <v>0</v>
      </c>
      <c r="H14" s="69" t="b">
        <v>0</v>
      </c>
      <c r="I14" s="69" t="b">
        <v>0</v>
      </c>
      <c r="J14" s="69" t="b">
        <v>0</v>
      </c>
      <c r="K14" s="69" t="b">
        <v>0</v>
      </c>
      <c r="L14" s="69" t="b">
        <v>0</v>
      </c>
    </row>
    <row r="15" spans="1:12" ht="15">
      <c r="A15" s="69" t="s">
        <v>1111</v>
      </c>
      <c r="B15" s="69" t="s">
        <v>343</v>
      </c>
      <c r="C15" s="69">
        <v>3</v>
      </c>
      <c r="D15" s="87">
        <v>0.008829606388801467</v>
      </c>
      <c r="E15" s="87">
        <v>1.9574476493145363</v>
      </c>
      <c r="F15" s="69" t="s">
        <v>267</v>
      </c>
      <c r="G15" s="69" t="b">
        <v>0</v>
      </c>
      <c r="H15" s="69" t="b">
        <v>0</v>
      </c>
      <c r="I15" s="69" t="b">
        <v>0</v>
      </c>
      <c r="J15" s="69" t="b">
        <v>0</v>
      </c>
      <c r="K15" s="69" t="b">
        <v>0</v>
      </c>
      <c r="L15" s="69" t="b">
        <v>0</v>
      </c>
    </row>
    <row r="16" spans="1:12" ht="15">
      <c r="A16" s="69" t="s">
        <v>343</v>
      </c>
      <c r="B16" s="69" t="s">
        <v>1034</v>
      </c>
      <c r="C16" s="69">
        <v>3</v>
      </c>
      <c r="D16" s="87">
        <v>0.008829606388801467</v>
      </c>
      <c r="E16" s="87">
        <v>1.589470864019942</v>
      </c>
      <c r="F16" s="69" t="s">
        <v>267</v>
      </c>
      <c r="G16" s="69" t="b">
        <v>0</v>
      </c>
      <c r="H16" s="69" t="b">
        <v>0</v>
      </c>
      <c r="I16" s="69" t="b">
        <v>0</v>
      </c>
      <c r="J16" s="69" t="b">
        <v>0</v>
      </c>
      <c r="K16" s="69" t="b">
        <v>0</v>
      </c>
      <c r="L16" s="69" t="b">
        <v>0</v>
      </c>
    </row>
    <row r="17" spans="1:12" ht="15">
      <c r="A17" s="69" t="s">
        <v>763</v>
      </c>
      <c r="B17" s="69" t="s">
        <v>783</v>
      </c>
      <c r="C17" s="69">
        <v>3</v>
      </c>
      <c r="D17" s="87">
        <v>0.008829606388801467</v>
      </c>
      <c r="E17" s="87">
        <v>0.744372824005685</v>
      </c>
      <c r="F17" s="69" t="s">
        <v>267</v>
      </c>
      <c r="G17" s="69" t="b">
        <v>0</v>
      </c>
      <c r="H17" s="69" t="b">
        <v>0</v>
      </c>
      <c r="I17" s="69" t="b">
        <v>0</v>
      </c>
      <c r="J17" s="69" t="b">
        <v>0</v>
      </c>
      <c r="K17" s="69" t="b">
        <v>0</v>
      </c>
      <c r="L17" s="69" t="b">
        <v>0</v>
      </c>
    </row>
    <row r="18" spans="1:12" ht="15">
      <c r="A18" s="69" t="s">
        <v>783</v>
      </c>
      <c r="B18" s="69" t="s">
        <v>780</v>
      </c>
      <c r="C18" s="69">
        <v>3</v>
      </c>
      <c r="D18" s="87">
        <v>0.008829606388801467</v>
      </c>
      <c r="E18" s="87">
        <v>0.9526487664327676</v>
      </c>
      <c r="F18" s="69" t="s">
        <v>267</v>
      </c>
      <c r="G18" s="69" t="b">
        <v>0</v>
      </c>
      <c r="H18" s="69" t="b">
        <v>0</v>
      </c>
      <c r="I18" s="69" t="b">
        <v>0</v>
      </c>
      <c r="J18" s="69" t="b">
        <v>0</v>
      </c>
      <c r="K18" s="69" t="b">
        <v>0</v>
      </c>
      <c r="L18" s="69" t="b">
        <v>0</v>
      </c>
    </row>
    <row r="19" spans="1:12" ht="15">
      <c r="A19" s="69" t="s">
        <v>780</v>
      </c>
      <c r="B19" s="69" t="s">
        <v>355</v>
      </c>
      <c r="C19" s="69">
        <v>3</v>
      </c>
      <c r="D19" s="87">
        <v>0.008829606388801467</v>
      </c>
      <c r="E19" s="87">
        <v>1.464532127411642</v>
      </c>
      <c r="F19" s="69" t="s">
        <v>267</v>
      </c>
      <c r="G19" s="69" t="b">
        <v>0</v>
      </c>
      <c r="H19" s="69" t="b">
        <v>0</v>
      </c>
      <c r="I19" s="69" t="b">
        <v>0</v>
      </c>
      <c r="J19" s="69" t="b">
        <v>0</v>
      </c>
      <c r="K19" s="69" t="b">
        <v>0</v>
      </c>
      <c r="L19" s="69" t="b">
        <v>0</v>
      </c>
    </row>
    <row r="20" spans="1:12" ht="15">
      <c r="A20" s="69" t="s">
        <v>355</v>
      </c>
      <c r="B20" s="69" t="s">
        <v>1112</v>
      </c>
      <c r="C20" s="69">
        <v>3</v>
      </c>
      <c r="D20" s="87">
        <v>0.008829606388801467</v>
      </c>
      <c r="E20" s="87">
        <v>1.8325089127062364</v>
      </c>
      <c r="F20" s="69" t="s">
        <v>267</v>
      </c>
      <c r="G20" s="69" t="b">
        <v>0</v>
      </c>
      <c r="H20" s="69" t="b">
        <v>0</v>
      </c>
      <c r="I20" s="69" t="b">
        <v>0</v>
      </c>
      <c r="J20" s="69" t="b">
        <v>0</v>
      </c>
      <c r="K20" s="69" t="b">
        <v>0</v>
      </c>
      <c r="L20" s="69" t="b">
        <v>0</v>
      </c>
    </row>
    <row r="21" spans="1:12" ht="15">
      <c r="A21" s="69" t="s">
        <v>1112</v>
      </c>
      <c r="B21" s="69" t="s">
        <v>735</v>
      </c>
      <c r="C21" s="69">
        <v>3</v>
      </c>
      <c r="D21" s="87">
        <v>0.008829606388801467</v>
      </c>
      <c r="E21" s="87">
        <v>1.9574476493145363</v>
      </c>
      <c r="F21" s="69" t="s">
        <v>267</v>
      </c>
      <c r="G21" s="69" t="b">
        <v>0</v>
      </c>
      <c r="H21" s="69" t="b">
        <v>0</v>
      </c>
      <c r="I21" s="69" t="b">
        <v>0</v>
      </c>
      <c r="J21" s="69" t="b">
        <v>0</v>
      </c>
      <c r="K21" s="69" t="b">
        <v>0</v>
      </c>
      <c r="L21" s="69" t="b">
        <v>0</v>
      </c>
    </row>
    <row r="22" spans="1:12" ht="15">
      <c r="A22" s="69" t="s">
        <v>749</v>
      </c>
      <c r="B22" s="69" t="s">
        <v>1035</v>
      </c>
      <c r="C22" s="69">
        <v>3</v>
      </c>
      <c r="D22" s="87">
        <v>0.008829606388801467</v>
      </c>
      <c r="E22" s="87">
        <v>1.2214940787253474</v>
      </c>
      <c r="F22" s="69" t="s">
        <v>267</v>
      </c>
      <c r="G22" s="69" t="b">
        <v>0</v>
      </c>
      <c r="H22" s="69" t="b">
        <v>0</v>
      </c>
      <c r="I22" s="69" t="b">
        <v>0</v>
      </c>
      <c r="J22" s="69" t="b">
        <v>0</v>
      </c>
      <c r="K22" s="69" t="b">
        <v>0</v>
      </c>
      <c r="L22" s="69" t="b">
        <v>0</v>
      </c>
    </row>
    <row r="23" spans="1:12" ht="15">
      <c r="A23" s="69" t="s">
        <v>1035</v>
      </c>
      <c r="B23" s="69" t="s">
        <v>744</v>
      </c>
      <c r="C23" s="69">
        <v>3</v>
      </c>
      <c r="D23" s="87">
        <v>0.008829606388801467</v>
      </c>
      <c r="E23" s="87">
        <v>1.464532127411642</v>
      </c>
      <c r="F23" s="69" t="s">
        <v>267</v>
      </c>
      <c r="G23" s="69" t="b">
        <v>0</v>
      </c>
      <c r="H23" s="69" t="b">
        <v>0</v>
      </c>
      <c r="I23" s="69" t="b">
        <v>0</v>
      </c>
      <c r="J23" s="69" t="b">
        <v>0</v>
      </c>
      <c r="K23" s="69" t="b">
        <v>0</v>
      </c>
      <c r="L23" s="69" t="b">
        <v>0</v>
      </c>
    </row>
    <row r="24" spans="1:12" ht="15">
      <c r="A24" s="69" t="s">
        <v>744</v>
      </c>
      <c r="B24" s="69" t="s">
        <v>353</v>
      </c>
      <c r="C24" s="69">
        <v>3</v>
      </c>
      <c r="D24" s="87">
        <v>0.008829606388801467</v>
      </c>
      <c r="E24" s="87">
        <v>1.9574476493145363</v>
      </c>
      <c r="F24" s="69" t="s">
        <v>267</v>
      </c>
      <c r="G24" s="69" t="b">
        <v>0</v>
      </c>
      <c r="H24" s="69" t="b">
        <v>0</v>
      </c>
      <c r="I24" s="69" t="b">
        <v>0</v>
      </c>
      <c r="J24" s="69" t="b">
        <v>0</v>
      </c>
      <c r="K24" s="69" t="b">
        <v>0</v>
      </c>
      <c r="L24" s="69" t="b">
        <v>0</v>
      </c>
    </row>
    <row r="25" spans="1:12" ht="15">
      <c r="A25" s="69" t="s">
        <v>353</v>
      </c>
      <c r="B25" s="69" t="s">
        <v>736</v>
      </c>
      <c r="C25" s="69">
        <v>3</v>
      </c>
      <c r="D25" s="87">
        <v>0.008829606388801467</v>
      </c>
      <c r="E25" s="87">
        <v>1.9574476493145363</v>
      </c>
      <c r="F25" s="69" t="s">
        <v>267</v>
      </c>
      <c r="G25" s="69" t="b">
        <v>0</v>
      </c>
      <c r="H25" s="69" t="b">
        <v>0</v>
      </c>
      <c r="I25" s="69" t="b">
        <v>0</v>
      </c>
      <c r="J25" s="69" t="b">
        <v>0</v>
      </c>
      <c r="K25" s="69" t="b">
        <v>0</v>
      </c>
      <c r="L25" s="69" t="b">
        <v>0</v>
      </c>
    </row>
    <row r="26" spans="1:12" ht="15">
      <c r="A26" s="69" t="s">
        <v>736</v>
      </c>
      <c r="B26" s="69" t="s">
        <v>783</v>
      </c>
      <c r="C26" s="69">
        <v>3</v>
      </c>
      <c r="D26" s="87">
        <v>0.008829606388801467</v>
      </c>
      <c r="E26" s="87">
        <v>1.1123496093002794</v>
      </c>
      <c r="F26" s="69" t="s">
        <v>267</v>
      </c>
      <c r="G26" s="69" t="b">
        <v>0</v>
      </c>
      <c r="H26" s="69" t="b">
        <v>0</v>
      </c>
      <c r="I26" s="69" t="b">
        <v>0</v>
      </c>
      <c r="J26" s="69" t="b">
        <v>0</v>
      </c>
      <c r="K26" s="69" t="b">
        <v>0</v>
      </c>
      <c r="L26" s="69" t="b">
        <v>0</v>
      </c>
    </row>
    <row r="27" spans="1:12" ht="15">
      <c r="A27" s="69" t="s">
        <v>783</v>
      </c>
      <c r="B27" s="69" t="s">
        <v>756</v>
      </c>
      <c r="C27" s="69">
        <v>3</v>
      </c>
      <c r="D27" s="87">
        <v>0.008829606388801467</v>
      </c>
      <c r="E27" s="87">
        <v>1.320625551727362</v>
      </c>
      <c r="F27" s="69" t="s">
        <v>267</v>
      </c>
      <c r="G27" s="69" t="b">
        <v>0</v>
      </c>
      <c r="H27" s="69" t="b">
        <v>0</v>
      </c>
      <c r="I27" s="69" t="b">
        <v>0</v>
      </c>
      <c r="J27" s="69" t="b">
        <v>0</v>
      </c>
      <c r="K27" s="69" t="b">
        <v>0</v>
      </c>
      <c r="L27" s="69" t="b">
        <v>0</v>
      </c>
    </row>
    <row r="28" spans="1:12" ht="15">
      <c r="A28" s="69" t="s">
        <v>756</v>
      </c>
      <c r="B28" s="69" t="s">
        <v>745</v>
      </c>
      <c r="C28" s="69">
        <v>3</v>
      </c>
      <c r="D28" s="87">
        <v>0.008829606388801467</v>
      </c>
      <c r="E28" s="87">
        <v>1.9574476493145363</v>
      </c>
      <c r="F28" s="69" t="s">
        <v>267</v>
      </c>
      <c r="G28" s="69" t="b">
        <v>0</v>
      </c>
      <c r="H28" s="69" t="b">
        <v>0</v>
      </c>
      <c r="I28" s="69" t="b">
        <v>0</v>
      </c>
      <c r="J28" s="69" t="b">
        <v>0</v>
      </c>
      <c r="K28" s="69" t="b">
        <v>0</v>
      </c>
      <c r="L28" s="69" t="b">
        <v>0</v>
      </c>
    </row>
    <row r="29" spans="1:12" ht="15">
      <c r="A29" s="69" t="s">
        <v>745</v>
      </c>
      <c r="B29" s="69" t="s">
        <v>1115</v>
      </c>
      <c r="C29" s="69">
        <v>3</v>
      </c>
      <c r="D29" s="87">
        <v>0.008829606388801467</v>
      </c>
      <c r="E29" s="87">
        <v>1.9574476493145363</v>
      </c>
      <c r="F29" s="69" t="s">
        <v>267</v>
      </c>
      <c r="G29" s="69" t="b">
        <v>0</v>
      </c>
      <c r="H29" s="69" t="b">
        <v>0</v>
      </c>
      <c r="I29" s="69" t="b">
        <v>0</v>
      </c>
      <c r="J29" s="69" t="b">
        <v>0</v>
      </c>
      <c r="K29" s="69" t="b">
        <v>0</v>
      </c>
      <c r="L29" s="69" t="b">
        <v>0</v>
      </c>
    </row>
    <row r="30" spans="1:12" ht="15">
      <c r="A30" s="69" t="s">
        <v>1115</v>
      </c>
      <c r="B30" s="69" t="s">
        <v>748</v>
      </c>
      <c r="C30" s="69">
        <v>3</v>
      </c>
      <c r="D30" s="87">
        <v>0.008829606388801467</v>
      </c>
      <c r="E30" s="87">
        <v>1.9574476493145363</v>
      </c>
      <c r="F30" s="69" t="s">
        <v>267</v>
      </c>
      <c r="G30" s="69" t="b">
        <v>0</v>
      </c>
      <c r="H30" s="69" t="b">
        <v>0</v>
      </c>
      <c r="I30" s="69" t="b">
        <v>0</v>
      </c>
      <c r="J30" s="69" t="b">
        <v>0</v>
      </c>
      <c r="K30" s="69" t="b">
        <v>0</v>
      </c>
      <c r="L30" s="69" t="b">
        <v>0</v>
      </c>
    </row>
    <row r="31" spans="1:12" ht="15">
      <c r="A31" s="69" t="s">
        <v>748</v>
      </c>
      <c r="B31" s="69" t="s">
        <v>755</v>
      </c>
      <c r="C31" s="69">
        <v>3</v>
      </c>
      <c r="D31" s="87">
        <v>0.008829606388801467</v>
      </c>
      <c r="E31" s="87">
        <v>1.589470864019942</v>
      </c>
      <c r="F31" s="69" t="s">
        <v>267</v>
      </c>
      <c r="G31" s="69" t="b">
        <v>0</v>
      </c>
      <c r="H31" s="69" t="b">
        <v>0</v>
      </c>
      <c r="I31" s="69" t="b">
        <v>0</v>
      </c>
      <c r="J31" s="69" t="b">
        <v>0</v>
      </c>
      <c r="K31" s="69" t="b">
        <v>0</v>
      </c>
      <c r="L31" s="69" t="b">
        <v>0</v>
      </c>
    </row>
    <row r="32" spans="1:12" ht="15">
      <c r="A32" s="69" t="s">
        <v>1116</v>
      </c>
      <c r="B32" s="69" t="s">
        <v>750</v>
      </c>
      <c r="C32" s="69">
        <v>2</v>
      </c>
      <c r="D32" s="87">
        <v>0.007084303980668198</v>
      </c>
      <c r="E32" s="87">
        <v>1.8325089127062364</v>
      </c>
      <c r="F32" s="69" t="s">
        <v>267</v>
      </c>
      <c r="G32" s="69" t="b">
        <v>0</v>
      </c>
      <c r="H32" s="69" t="b">
        <v>0</v>
      </c>
      <c r="I32" s="69" t="b">
        <v>0</v>
      </c>
      <c r="J32" s="69" t="b">
        <v>0</v>
      </c>
      <c r="K32" s="69" t="b">
        <v>0</v>
      </c>
      <c r="L32" s="69" t="b">
        <v>0</v>
      </c>
    </row>
    <row r="33" spans="1:12" ht="15">
      <c r="A33" s="69" t="s">
        <v>750</v>
      </c>
      <c r="B33" s="69" t="s">
        <v>1117</v>
      </c>
      <c r="C33" s="69">
        <v>2</v>
      </c>
      <c r="D33" s="87">
        <v>0.007084303980668198</v>
      </c>
      <c r="E33" s="87">
        <v>1.8325089127062364</v>
      </c>
      <c r="F33" s="69" t="s">
        <v>267</v>
      </c>
      <c r="G33" s="69" t="b">
        <v>0</v>
      </c>
      <c r="H33" s="69" t="b">
        <v>0</v>
      </c>
      <c r="I33" s="69" t="b">
        <v>0</v>
      </c>
      <c r="J33" s="69" t="b">
        <v>0</v>
      </c>
      <c r="K33" s="69" t="b">
        <v>0</v>
      </c>
      <c r="L33" s="69" t="b">
        <v>0</v>
      </c>
    </row>
    <row r="34" spans="1:12" ht="15">
      <c r="A34" s="69" t="s">
        <v>1117</v>
      </c>
      <c r="B34" s="69" t="s">
        <v>743</v>
      </c>
      <c r="C34" s="69">
        <v>2</v>
      </c>
      <c r="D34" s="87">
        <v>0.007084303980668198</v>
      </c>
      <c r="E34" s="87">
        <v>2.1335389083702174</v>
      </c>
      <c r="F34" s="69" t="s">
        <v>267</v>
      </c>
      <c r="G34" s="69" t="b">
        <v>0</v>
      </c>
      <c r="H34" s="69" t="b">
        <v>0</v>
      </c>
      <c r="I34" s="69" t="b">
        <v>0</v>
      </c>
      <c r="J34" s="69" t="b">
        <v>0</v>
      </c>
      <c r="K34" s="69" t="b">
        <v>0</v>
      </c>
      <c r="L34" s="69" t="b">
        <v>0</v>
      </c>
    </row>
    <row r="35" spans="1:12" ht="15">
      <c r="A35" s="69" t="s">
        <v>743</v>
      </c>
      <c r="B35" s="69" t="s">
        <v>755</v>
      </c>
      <c r="C35" s="69">
        <v>2</v>
      </c>
      <c r="D35" s="87">
        <v>0.007084303980668198</v>
      </c>
      <c r="E35" s="87">
        <v>1.5894708640199418</v>
      </c>
      <c r="F35" s="69" t="s">
        <v>267</v>
      </c>
      <c r="G35" s="69" t="b">
        <v>0</v>
      </c>
      <c r="H35" s="69" t="b">
        <v>0</v>
      </c>
      <c r="I35" s="69" t="b">
        <v>0</v>
      </c>
      <c r="J35" s="69" t="b">
        <v>0</v>
      </c>
      <c r="K35" s="69" t="b">
        <v>0</v>
      </c>
      <c r="L35" s="69" t="b">
        <v>0</v>
      </c>
    </row>
    <row r="36" spans="1:12" ht="15">
      <c r="A36" s="69" t="s">
        <v>733</v>
      </c>
      <c r="B36" s="69" t="s">
        <v>779</v>
      </c>
      <c r="C36" s="69">
        <v>2</v>
      </c>
      <c r="D36" s="87">
        <v>0.007084303980668198</v>
      </c>
      <c r="E36" s="87">
        <v>1.9574476493145363</v>
      </c>
      <c r="F36" s="69" t="s">
        <v>267</v>
      </c>
      <c r="G36" s="69" t="b">
        <v>0</v>
      </c>
      <c r="H36" s="69" t="b">
        <v>0</v>
      </c>
      <c r="I36" s="69" t="b">
        <v>0</v>
      </c>
      <c r="J36" s="69" t="b">
        <v>0</v>
      </c>
      <c r="K36" s="69" t="b">
        <v>0</v>
      </c>
      <c r="L36" s="69" t="b">
        <v>0</v>
      </c>
    </row>
    <row r="37" spans="1:12" ht="15">
      <c r="A37" s="69" t="s">
        <v>779</v>
      </c>
      <c r="B37" s="69" t="s">
        <v>783</v>
      </c>
      <c r="C37" s="69">
        <v>2</v>
      </c>
      <c r="D37" s="87">
        <v>0.007084303980668198</v>
      </c>
      <c r="E37" s="87">
        <v>1.1123496093002794</v>
      </c>
      <c r="F37" s="69" t="s">
        <v>267</v>
      </c>
      <c r="G37" s="69" t="b">
        <v>0</v>
      </c>
      <c r="H37" s="69" t="b">
        <v>0</v>
      </c>
      <c r="I37" s="69" t="b">
        <v>0</v>
      </c>
      <c r="J37" s="69" t="b">
        <v>0</v>
      </c>
      <c r="K37" s="69" t="b">
        <v>0</v>
      </c>
      <c r="L37" s="69" t="b">
        <v>0</v>
      </c>
    </row>
    <row r="38" spans="1:12" ht="15">
      <c r="A38" s="69" t="s">
        <v>783</v>
      </c>
      <c r="B38" s="69" t="s">
        <v>1037</v>
      </c>
      <c r="C38" s="69">
        <v>2</v>
      </c>
      <c r="D38" s="87">
        <v>0.007084303980668198</v>
      </c>
      <c r="E38" s="87">
        <v>1.320625551727362</v>
      </c>
      <c r="F38" s="69" t="s">
        <v>267</v>
      </c>
      <c r="G38" s="69" t="b">
        <v>0</v>
      </c>
      <c r="H38" s="69" t="b">
        <v>0</v>
      </c>
      <c r="I38" s="69" t="b">
        <v>0</v>
      </c>
      <c r="J38" s="69" t="b">
        <v>0</v>
      </c>
      <c r="K38" s="69" t="b">
        <v>0</v>
      </c>
      <c r="L38" s="69" t="b">
        <v>0</v>
      </c>
    </row>
    <row r="39" spans="1:12" ht="15">
      <c r="A39" s="69" t="s">
        <v>1037</v>
      </c>
      <c r="B39" s="69" t="s">
        <v>1038</v>
      </c>
      <c r="C39" s="69">
        <v>2</v>
      </c>
      <c r="D39" s="87">
        <v>0.007084303980668198</v>
      </c>
      <c r="E39" s="87">
        <v>2.1335389083702174</v>
      </c>
      <c r="F39" s="69" t="s">
        <v>267</v>
      </c>
      <c r="G39" s="69" t="b">
        <v>0</v>
      </c>
      <c r="H39" s="69" t="b">
        <v>0</v>
      </c>
      <c r="I39" s="69" t="b">
        <v>0</v>
      </c>
      <c r="J39" s="69" t="b">
        <v>0</v>
      </c>
      <c r="K39" s="69" t="b">
        <v>0</v>
      </c>
      <c r="L39" s="69" t="b">
        <v>0</v>
      </c>
    </row>
    <row r="40" spans="1:12" ht="15">
      <c r="A40" s="69" t="s">
        <v>1038</v>
      </c>
      <c r="B40" s="69" t="s">
        <v>1039</v>
      </c>
      <c r="C40" s="69">
        <v>2</v>
      </c>
      <c r="D40" s="87">
        <v>0.007084303980668198</v>
      </c>
      <c r="E40" s="87">
        <v>2.1335389083702174</v>
      </c>
      <c r="F40" s="69" t="s">
        <v>267</v>
      </c>
      <c r="G40" s="69" t="b">
        <v>0</v>
      </c>
      <c r="H40" s="69" t="b">
        <v>0</v>
      </c>
      <c r="I40" s="69" t="b">
        <v>0</v>
      </c>
      <c r="J40" s="69" t="b">
        <v>0</v>
      </c>
      <c r="K40" s="69" t="b">
        <v>0</v>
      </c>
      <c r="L40" s="69" t="b">
        <v>0</v>
      </c>
    </row>
    <row r="41" spans="1:12" ht="15">
      <c r="A41" s="69" t="s">
        <v>1039</v>
      </c>
      <c r="B41" s="69" t="s">
        <v>1040</v>
      </c>
      <c r="C41" s="69">
        <v>2</v>
      </c>
      <c r="D41" s="87">
        <v>0.007084303980668198</v>
      </c>
      <c r="E41" s="87">
        <v>2.1335389083702174</v>
      </c>
      <c r="F41" s="69" t="s">
        <v>267</v>
      </c>
      <c r="G41" s="69" t="b">
        <v>0</v>
      </c>
      <c r="H41" s="69" t="b">
        <v>0</v>
      </c>
      <c r="I41" s="69" t="b">
        <v>0</v>
      </c>
      <c r="J41" s="69" t="b">
        <v>0</v>
      </c>
      <c r="K41" s="69" t="b">
        <v>0</v>
      </c>
      <c r="L41" s="69" t="b">
        <v>0</v>
      </c>
    </row>
    <row r="42" spans="1:12" ht="15">
      <c r="A42" s="69" t="s">
        <v>1040</v>
      </c>
      <c r="B42" s="69" t="s">
        <v>753</v>
      </c>
      <c r="C42" s="69">
        <v>2</v>
      </c>
      <c r="D42" s="87">
        <v>0.007084303980668198</v>
      </c>
      <c r="E42" s="87">
        <v>2.1335389083702174</v>
      </c>
      <c r="F42" s="69" t="s">
        <v>267</v>
      </c>
      <c r="G42" s="69" t="b">
        <v>0</v>
      </c>
      <c r="H42" s="69" t="b">
        <v>0</v>
      </c>
      <c r="I42" s="69" t="b">
        <v>0</v>
      </c>
      <c r="J42" s="69" t="b">
        <v>0</v>
      </c>
      <c r="K42" s="69" t="b">
        <v>0</v>
      </c>
      <c r="L42" s="69" t="b">
        <v>0</v>
      </c>
    </row>
    <row r="43" spans="1:12" ht="15">
      <c r="A43" s="69" t="s">
        <v>753</v>
      </c>
      <c r="B43" s="69" t="s">
        <v>788</v>
      </c>
      <c r="C43" s="69">
        <v>2</v>
      </c>
      <c r="D43" s="87">
        <v>0.007084303980668198</v>
      </c>
      <c r="E43" s="87">
        <v>2.1335389083702174</v>
      </c>
      <c r="F43" s="69" t="s">
        <v>267</v>
      </c>
      <c r="G43" s="69" t="b">
        <v>0</v>
      </c>
      <c r="H43" s="69" t="b">
        <v>0</v>
      </c>
      <c r="I43" s="69" t="b">
        <v>0</v>
      </c>
      <c r="J43" s="69" t="b">
        <v>0</v>
      </c>
      <c r="K43" s="69" t="b">
        <v>0</v>
      </c>
      <c r="L43" s="69" t="b">
        <v>0</v>
      </c>
    </row>
    <row r="44" spans="1:12" ht="15">
      <c r="A44" s="69" t="s">
        <v>788</v>
      </c>
      <c r="B44" s="69" t="s">
        <v>1118</v>
      </c>
      <c r="C44" s="69">
        <v>2</v>
      </c>
      <c r="D44" s="87">
        <v>0.007084303980668198</v>
      </c>
      <c r="E44" s="87">
        <v>2.1335389083702174</v>
      </c>
      <c r="F44" s="69" t="s">
        <v>267</v>
      </c>
      <c r="G44" s="69" t="b">
        <v>0</v>
      </c>
      <c r="H44" s="69" t="b">
        <v>0</v>
      </c>
      <c r="I44" s="69" t="b">
        <v>0</v>
      </c>
      <c r="J44" s="69" t="b">
        <v>0</v>
      </c>
      <c r="K44" s="69" t="b">
        <v>0</v>
      </c>
      <c r="L44" s="69" t="b">
        <v>0</v>
      </c>
    </row>
    <row r="45" spans="1:12" ht="15">
      <c r="A45" s="69" t="s">
        <v>1118</v>
      </c>
      <c r="B45" s="69" t="s">
        <v>1035</v>
      </c>
      <c r="C45" s="69">
        <v>2</v>
      </c>
      <c r="D45" s="87">
        <v>0.007084303980668198</v>
      </c>
      <c r="E45" s="87">
        <v>1.5894708640199418</v>
      </c>
      <c r="F45" s="69" t="s">
        <v>267</v>
      </c>
      <c r="G45" s="69" t="b">
        <v>0</v>
      </c>
      <c r="H45" s="69" t="b">
        <v>0</v>
      </c>
      <c r="I45" s="69" t="b">
        <v>0</v>
      </c>
      <c r="J45" s="69" t="b">
        <v>0</v>
      </c>
      <c r="K45" s="69" t="b">
        <v>0</v>
      </c>
      <c r="L45" s="69" t="b">
        <v>0</v>
      </c>
    </row>
    <row r="46" spans="1:12" ht="15">
      <c r="A46" s="69" t="s">
        <v>1035</v>
      </c>
      <c r="B46" s="69" t="s">
        <v>1036</v>
      </c>
      <c r="C46" s="69">
        <v>2</v>
      </c>
      <c r="D46" s="87">
        <v>0.007084303980668198</v>
      </c>
      <c r="E46" s="87">
        <v>1.4133796049642606</v>
      </c>
      <c r="F46" s="69" t="s">
        <v>267</v>
      </c>
      <c r="G46" s="69" t="b">
        <v>0</v>
      </c>
      <c r="H46" s="69" t="b">
        <v>0</v>
      </c>
      <c r="I46" s="69" t="b">
        <v>0</v>
      </c>
      <c r="J46" s="69" t="b">
        <v>0</v>
      </c>
      <c r="K46" s="69" t="b">
        <v>0</v>
      </c>
      <c r="L46" s="69" t="b">
        <v>0</v>
      </c>
    </row>
    <row r="47" spans="1:12" ht="15">
      <c r="A47" s="69" t="s">
        <v>1036</v>
      </c>
      <c r="B47" s="69" t="s">
        <v>787</v>
      </c>
      <c r="C47" s="69">
        <v>2</v>
      </c>
      <c r="D47" s="87">
        <v>0.007084303980668198</v>
      </c>
      <c r="E47" s="87">
        <v>1.781356390258855</v>
      </c>
      <c r="F47" s="69" t="s">
        <v>267</v>
      </c>
      <c r="G47" s="69" t="b">
        <v>0</v>
      </c>
      <c r="H47" s="69" t="b">
        <v>0</v>
      </c>
      <c r="I47" s="69" t="b">
        <v>0</v>
      </c>
      <c r="J47" s="69" t="b">
        <v>0</v>
      </c>
      <c r="K47" s="69" t="b">
        <v>0</v>
      </c>
      <c r="L47" s="69" t="b">
        <v>0</v>
      </c>
    </row>
    <row r="48" spans="1:12" ht="15">
      <c r="A48" s="69" t="s">
        <v>787</v>
      </c>
      <c r="B48" s="69" t="s">
        <v>773</v>
      </c>
      <c r="C48" s="69">
        <v>2</v>
      </c>
      <c r="D48" s="87">
        <v>0.007084303980668198</v>
      </c>
      <c r="E48" s="87">
        <v>1.8325089127062364</v>
      </c>
      <c r="F48" s="69" t="s">
        <v>267</v>
      </c>
      <c r="G48" s="69" t="b">
        <v>0</v>
      </c>
      <c r="H48" s="69" t="b">
        <v>0</v>
      </c>
      <c r="I48" s="69" t="b">
        <v>0</v>
      </c>
      <c r="J48" s="69" t="b">
        <v>0</v>
      </c>
      <c r="K48" s="69" t="b">
        <v>0</v>
      </c>
      <c r="L48" s="69" t="b">
        <v>0</v>
      </c>
    </row>
    <row r="49" spans="1:12" ht="15">
      <c r="A49" s="69" t="s">
        <v>749</v>
      </c>
      <c r="B49" s="69" t="s">
        <v>757</v>
      </c>
      <c r="C49" s="69">
        <v>2</v>
      </c>
      <c r="D49" s="87">
        <v>0.007084303980668198</v>
      </c>
      <c r="E49" s="87">
        <v>1.5894708640199418</v>
      </c>
      <c r="F49" s="69" t="s">
        <v>267</v>
      </c>
      <c r="G49" s="69" t="b">
        <v>0</v>
      </c>
      <c r="H49" s="69" t="b">
        <v>0</v>
      </c>
      <c r="I49" s="69" t="b">
        <v>0</v>
      </c>
      <c r="J49" s="69" t="b">
        <v>0</v>
      </c>
      <c r="K49" s="69" t="b">
        <v>0</v>
      </c>
      <c r="L49" s="69" t="b">
        <v>0</v>
      </c>
    </row>
    <row r="50" spans="1:12" ht="15">
      <c r="A50" s="69" t="s">
        <v>757</v>
      </c>
      <c r="B50" s="69" t="s">
        <v>1035</v>
      </c>
      <c r="C50" s="69">
        <v>2</v>
      </c>
      <c r="D50" s="87">
        <v>0.007084303980668198</v>
      </c>
      <c r="E50" s="87">
        <v>1.5894708640199418</v>
      </c>
      <c r="F50" s="69" t="s">
        <v>267</v>
      </c>
      <c r="G50" s="69" t="b">
        <v>0</v>
      </c>
      <c r="H50" s="69" t="b">
        <v>0</v>
      </c>
      <c r="I50" s="69" t="b">
        <v>0</v>
      </c>
      <c r="J50" s="69" t="b">
        <v>0</v>
      </c>
      <c r="K50" s="69" t="b">
        <v>0</v>
      </c>
      <c r="L50" s="69" t="b">
        <v>0</v>
      </c>
    </row>
    <row r="51" spans="1:12" ht="15">
      <c r="A51" s="69" t="s">
        <v>1035</v>
      </c>
      <c r="B51" s="69" t="s">
        <v>1114</v>
      </c>
      <c r="C51" s="69">
        <v>2</v>
      </c>
      <c r="D51" s="87">
        <v>0.007084303980668198</v>
      </c>
      <c r="E51" s="87">
        <v>1.4133796049642606</v>
      </c>
      <c r="F51" s="69" t="s">
        <v>267</v>
      </c>
      <c r="G51" s="69" t="b">
        <v>0</v>
      </c>
      <c r="H51" s="69" t="b">
        <v>0</v>
      </c>
      <c r="I51" s="69" t="b">
        <v>0</v>
      </c>
      <c r="J51" s="69" t="b">
        <v>0</v>
      </c>
      <c r="K51" s="69" t="b">
        <v>0</v>
      </c>
      <c r="L51" s="69" t="b">
        <v>0</v>
      </c>
    </row>
    <row r="52" spans="1:12" ht="15">
      <c r="A52" s="69" t="s">
        <v>1114</v>
      </c>
      <c r="B52" s="69" t="s">
        <v>426</v>
      </c>
      <c r="C52" s="69">
        <v>2</v>
      </c>
      <c r="D52" s="87">
        <v>0.007084303980668198</v>
      </c>
      <c r="E52" s="87">
        <v>1.9574476493145363</v>
      </c>
      <c r="F52" s="69" t="s">
        <v>267</v>
      </c>
      <c r="G52" s="69" t="b">
        <v>0</v>
      </c>
      <c r="H52" s="69" t="b">
        <v>0</v>
      </c>
      <c r="I52" s="69" t="b">
        <v>0</v>
      </c>
      <c r="J52" s="69" t="b">
        <v>0</v>
      </c>
      <c r="K52" s="69" t="b">
        <v>0</v>
      </c>
      <c r="L52" s="69" t="b">
        <v>0</v>
      </c>
    </row>
    <row r="53" spans="1:12" ht="15">
      <c r="A53" s="69" t="s">
        <v>426</v>
      </c>
      <c r="B53" s="69" t="s">
        <v>1119</v>
      </c>
      <c r="C53" s="69">
        <v>2</v>
      </c>
      <c r="D53" s="87">
        <v>0.007084303980668198</v>
      </c>
      <c r="E53" s="87">
        <v>2.1335389083702174</v>
      </c>
      <c r="F53" s="69" t="s">
        <v>267</v>
      </c>
      <c r="G53" s="69" t="b">
        <v>0</v>
      </c>
      <c r="H53" s="69" t="b">
        <v>0</v>
      </c>
      <c r="I53" s="69" t="b">
        <v>0</v>
      </c>
      <c r="J53" s="69" t="b">
        <v>0</v>
      </c>
      <c r="K53" s="69" t="b">
        <v>0</v>
      </c>
      <c r="L53" s="69" t="b">
        <v>0</v>
      </c>
    </row>
    <row r="54" spans="1:12" ht="15">
      <c r="A54" s="69" t="s">
        <v>1119</v>
      </c>
      <c r="B54" s="69" t="s">
        <v>741</v>
      </c>
      <c r="C54" s="69">
        <v>2</v>
      </c>
      <c r="D54" s="87">
        <v>0.007084303980668198</v>
      </c>
      <c r="E54" s="87">
        <v>2.1335389083702174</v>
      </c>
      <c r="F54" s="69" t="s">
        <v>267</v>
      </c>
      <c r="G54" s="69" t="b">
        <v>0</v>
      </c>
      <c r="H54" s="69" t="b">
        <v>0</v>
      </c>
      <c r="I54" s="69" t="b">
        <v>0</v>
      </c>
      <c r="J54" s="69" t="b">
        <v>0</v>
      </c>
      <c r="K54" s="69" t="b">
        <v>0</v>
      </c>
      <c r="L54" s="69" t="b">
        <v>0</v>
      </c>
    </row>
    <row r="55" spans="1:12" ht="15">
      <c r="A55" s="69" t="s">
        <v>741</v>
      </c>
      <c r="B55" s="69" t="s">
        <v>758</v>
      </c>
      <c r="C55" s="69">
        <v>2</v>
      </c>
      <c r="D55" s="87">
        <v>0.007084303980668198</v>
      </c>
      <c r="E55" s="87">
        <v>2.1335389083702174</v>
      </c>
      <c r="F55" s="69" t="s">
        <v>267</v>
      </c>
      <c r="G55" s="69" t="b">
        <v>0</v>
      </c>
      <c r="H55" s="69" t="b">
        <v>0</v>
      </c>
      <c r="I55" s="69" t="b">
        <v>0</v>
      </c>
      <c r="J55" s="69" t="b">
        <v>0</v>
      </c>
      <c r="K55" s="69" t="b">
        <v>0</v>
      </c>
      <c r="L55" s="69" t="b">
        <v>0</v>
      </c>
    </row>
    <row r="56" spans="1:12" ht="15">
      <c r="A56" s="69" t="s">
        <v>758</v>
      </c>
      <c r="B56" s="69" t="s">
        <v>746</v>
      </c>
      <c r="C56" s="69">
        <v>2</v>
      </c>
      <c r="D56" s="87">
        <v>0.007084303980668198</v>
      </c>
      <c r="E56" s="87">
        <v>2.1335389083702174</v>
      </c>
      <c r="F56" s="69" t="s">
        <v>267</v>
      </c>
      <c r="G56" s="69" t="b">
        <v>0</v>
      </c>
      <c r="H56" s="69" t="b">
        <v>0</v>
      </c>
      <c r="I56" s="69" t="b">
        <v>0</v>
      </c>
      <c r="J56" s="69" t="b">
        <v>0</v>
      </c>
      <c r="K56" s="69" t="b">
        <v>0</v>
      </c>
      <c r="L56" s="69" t="b">
        <v>0</v>
      </c>
    </row>
    <row r="57" spans="1:12" ht="15">
      <c r="A57" s="69" t="s">
        <v>746</v>
      </c>
      <c r="B57" s="69" t="s">
        <v>1120</v>
      </c>
      <c r="C57" s="69">
        <v>2</v>
      </c>
      <c r="D57" s="87">
        <v>0.007084303980668198</v>
      </c>
      <c r="E57" s="87">
        <v>2.1335389083702174</v>
      </c>
      <c r="F57" s="69" t="s">
        <v>267</v>
      </c>
      <c r="G57" s="69" t="b">
        <v>0</v>
      </c>
      <c r="H57" s="69" t="b">
        <v>0</v>
      </c>
      <c r="I57" s="69" t="b">
        <v>0</v>
      </c>
      <c r="J57" s="69" t="b">
        <v>0</v>
      </c>
      <c r="K57" s="69" t="b">
        <v>0</v>
      </c>
      <c r="L57" s="69" t="b">
        <v>0</v>
      </c>
    </row>
    <row r="58" spans="1:12" ht="15">
      <c r="A58" s="69" t="s">
        <v>1120</v>
      </c>
      <c r="B58" s="69" t="s">
        <v>737</v>
      </c>
      <c r="C58" s="69">
        <v>2</v>
      </c>
      <c r="D58" s="87">
        <v>0.007084303980668198</v>
      </c>
      <c r="E58" s="87">
        <v>1.656417653650555</v>
      </c>
      <c r="F58" s="69" t="s">
        <v>267</v>
      </c>
      <c r="G58" s="69" t="b">
        <v>0</v>
      </c>
      <c r="H58" s="69" t="b">
        <v>0</v>
      </c>
      <c r="I58" s="69" t="b">
        <v>0</v>
      </c>
      <c r="J58" s="69" t="b">
        <v>0</v>
      </c>
      <c r="K58" s="69" t="b">
        <v>0</v>
      </c>
      <c r="L58" s="69" t="b">
        <v>0</v>
      </c>
    </row>
    <row r="59" spans="1:12" ht="15">
      <c r="A59" s="69" t="s">
        <v>737</v>
      </c>
      <c r="B59" s="69" t="s">
        <v>755</v>
      </c>
      <c r="C59" s="69">
        <v>2</v>
      </c>
      <c r="D59" s="87">
        <v>0.007084303980668198</v>
      </c>
      <c r="E59" s="87">
        <v>1.2884408683559607</v>
      </c>
      <c r="F59" s="69" t="s">
        <v>267</v>
      </c>
      <c r="G59" s="69" t="b">
        <v>0</v>
      </c>
      <c r="H59" s="69" t="b">
        <v>0</v>
      </c>
      <c r="I59" s="69" t="b">
        <v>0</v>
      </c>
      <c r="J59" s="69" t="b">
        <v>0</v>
      </c>
      <c r="K59" s="69" t="b">
        <v>0</v>
      </c>
      <c r="L59" s="69" t="b">
        <v>0</v>
      </c>
    </row>
    <row r="60" spans="1:12" ht="15">
      <c r="A60" s="69" t="s">
        <v>1113</v>
      </c>
      <c r="B60" s="69" t="s">
        <v>1121</v>
      </c>
      <c r="C60" s="69">
        <v>2</v>
      </c>
      <c r="D60" s="87">
        <v>0.007084303980668198</v>
      </c>
      <c r="E60" s="87">
        <v>1.9574476493145363</v>
      </c>
      <c r="F60" s="69" t="s">
        <v>267</v>
      </c>
      <c r="G60" s="69" t="b">
        <v>0</v>
      </c>
      <c r="H60" s="69" t="b">
        <v>0</v>
      </c>
      <c r="I60" s="69" t="b">
        <v>0</v>
      </c>
      <c r="J60" s="69" t="b">
        <v>0</v>
      </c>
      <c r="K60" s="69" t="b">
        <v>0</v>
      </c>
      <c r="L60" s="69" t="b">
        <v>0</v>
      </c>
    </row>
    <row r="61" spans="1:12" ht="15">
      <c r="A61" s="69" t="s">
        <v>1121</v>
      </c>
      <c r="B61" s="69" t="s">
        <v>1122</v>
      </c>
      <c r="C61" s="69">
        <v>2</v>
      </c>
      <c r="D61" s="87">
        <v>0.007084303980668198</v>
      </c>
      <c r="E61" s="87">
        <v>2.1335389083702174</v>
      </c>
      <c r="F61" s="69" t="s">
        <v>267</v>
      </c>
      <c r="G61" s="69" t="b">
        <v>0</v>
      </c>
      <c r="H61" s="69" t="b">
        <v>0</v>
      </c>
      <c r="I61" s="69" t="b">
        <v>0</v>
      </c>
      <c r="J61" s="69" t="b">
        <v>0</v>
      </c>
      <c r="K61" s="69" t="b">
        <v>0</v>
      </c>
      <c r="L61" s="69" t="b">
        <v>0</v>
      </c>
    </row>
    <row r="62" spans="1:12" ht="15">
      <c r="A62" s="69" t="s">
        <v>1122</v>
      </c>
      <c r="B62" s="69" t="s">
        <v>1123</v>
      </c>
      <c r="C62" s="69">
        <v>2</v>
      </c>
      <c r="D62" s="87">
        <v>0.007084303980668198</v>
      </c>
      <c r="E62" s="87">
        <v>2.1335389083702174</v>
      </c>
      <c r="F62" s="69" t="s">
        <v>267</v>
      </c>
      <c r="G62" s="69" t="b">
        <v>0</v>
      </c>
      <c r="H62" s="69" t="b">
        <v>0</v>
      </c>
      <c r="I62" s="69" t="b">
        <v>0</v>
      </c>
      <c r="J62" s="69" t="b">
        <v>0</v>
      </c>
      <c r="K62" s="69" t="b">
        <v>0</v>
      </c>
      <c r="L62" s="69" t="b">
        <v>0</v>
      </c>
    </row>
    <row r="63" spans="1:12" ht="15">
      <c r="A63" s="69" t="s">
        <v>1123</v>
      </c>
      <c r="B63" s="69" t="s">
        <v>762</v>
      </c>
      <c r="C63" s="69">
        <v>2</v>
      </c>
      <c r="D63" s="87">
        <v>0.007084303980668198</v>
      </c>
      <c r="E63" s="87">
        <v>2.1335389083702174</v>
      </c>
      <c r="F63" s="69" t="s">
        <v>267</v>
      </c>
      <c r="G63" s="69" t="b">
        <v>0</v>
      </c>
      <c r="H63" s="69" t="b">
        <v>0</v>
      </c>
      <c r="I63" s="69" t="b">
        <v>0</v>
      </c>
      <c r="J63" s="69" t="b">
        <v>0</v>
      </c>
      <c r="K63" s="69" t="b">
        <v>0</v>
      </c>
      <c r="L63" s="69" t="b">
        <v>0</v>
      </c>
    </row>
    <row r="64" spans="1:12" ht="15">
      <c r="A64" s="69" t="s">
        <v>762</v>
      </c>
      <c r="B64" s="69" t="s">
        <v>783</v>
      </c>
      <c r="C64" s="69">
        <v>2</v>
      </c>
      <c r="D64" s="87">
        <v>0.007084303980668198</v>
      </c>
      <c r="E64" s="87">
        <v>1.1123496093002794</v>
      </c>
      <c r="F64" s="69" t="s">
        <v>267</v>
      </c>
      <c r="G64" s="69" t="b">
        <v>0</v>
      </c>
      <c r="H64" s="69" t="b">
        <v>0</v>
      </c>
      <c r="I64" s="69" t="b">
        <v>0</v>
      </c>
      <c r="J64" s="69" t="b">
        <v>0</v>
      </c>
      <c r="K64" s="69" t="b">
        <v>0</v>
      </c>
      <c r="L64" s="69" t="b">
        <v>0</v>
      </c>
    </row>
    <row r="65" spans="1:12" ht="15">
      <c r="A65" s="69" t="s">
        <v>783</v>
      </c>
      <c r="B65" s="69" t="s">
        <v>751</v>
      </c>
      <c r="C65" s="69">
        <v>2</v>
      </c>
      <c r="D65" s="87">
        <v>0.007084303980668198</v>
      </c>
      <c r="E65" s="87">
        <v>1.320625551727362</v>
      </c>
      <c r="F65" s="69" t="s">
        <v>267</v>
      </c>
      <c r="G65" s="69" t="b">
        <v>0</v>
      </c>
      <c r="H65" s="69" t="b">
        <v>0</v>
      </c>
      <c r="I65" s="69" t="b">
        <v>0</v>
      </c>
      <c r="J65" s="69" t="b">
        <v>0</v>
      </c>
      <c r="K65" s="69" t="b">
        <v>0</v>
      </c>
      <c r="L65" s="69" t="b">
        <v>0</v>
      </c>
    </row>
    <row r="66" spans="1:12" ht="15">
      <c r="A66" s="69" t="s">
        <v>751</v>
      </c>
      <c r="B66" s="69" t="s">
        <v>1124</v>
      </c>
      <c r="C66" s="69">
        <v>2</v>
      </c>
      <c r="D66" s="87">
        <v>0.007084303980668198</v>
      </c>
      <c r="E66" s="87">
        <v>2.1335389083702174</v>
      </c>
      <c r="F66" s="69" t="s">
        <v>267</v>
      </c>
      <c r="G66" s="69" t="b">
        <v>0</v>
      </c>
      <c r="H66" s="69" t="b">
        <v>0</v>
      </c>
      <c r="I66" s="69" t="b">
        <v>0</v>
      </c>
      <c r="J66" s="69" t="b">
        <v>0</v>
      </c>
      <c r="K66" s="69" t="b">
        <v>0</v>
      </c>
      <c r="L66" s="69" t="b">
        <v>0</v>
      </c>
    </row>
    <row r="67" spans="1:12" ht="15">
      <c r="A67" s="69" t="s">
        <v>1124</v>
      </c>
      <c r="B67" s="69" t="s">
        <v>1125</v>
      </c>
      <c r="C67" s="69">
        <v>2</v>
      </c>
      <c r="D67" s="87">
        <v>0.007084303980668198</v>
      </c>
      <c r="E67" s="87">
        <v>2.1335389083702174</v>
      </c>
      <c r="F67" s="69" t="s">
        <v>267</v>
      </c>
      <c r="G67" s="69" t="b">
        <v>0</v>
      </c>
      <c r="H67" s="69" t="b">
        <v>0</v>
      </c>
      <c r="I67" s="69" t="b">
        <v>0</v>
      </c>
      <c r="J67" s="69" t="b">
        <v>0</v>
      </c>
      <c r="K67" s="69" t="b">
        <v>0</v>
      </c>
      <c r="L67" s="69" t="b">
        <v>0</v>
      </c>
    </row>
    <row r="68" spans="1:12" ht="15">
      <c r="A68" s="69" t="s">
        <v>1125</v>
      </c>
      <c r="B68" s="69" t="s">
        <v>750</v>
      </c>
      <c r="C68" s="69">
        <v>2</v>
      </c>
      <c r="D68" s="87">
        <v>0.007084303980668198</v>
      </c>
      <c r="E68" s="87">
        <v>1.8325089127062364</v>
      </c>
      <c r="F68" s="69" t="s">
        <v>267</v>
      </c>
      <c r="G68" s="69" t="b">
        <v>0</v>
      </c>
      <c r="H68" s="69" t="b">
        <v>0</v>
      </c>
      <c r="I68" s="69" t="b">
        <v>0</v>
      </c>
      <c r="J68" s="69" t="b">
        <v>0</v>
      </c>
      <c r="K68" s="69" t="b">
        <v>0</v>
      </c>
      <c r="L68" s="69" t="b">
        <v>0</v>
      </c>
    </row>
    <row r="69" spans="1:12" ht="15">
      <c r="A69" s="69" t="s">
        <v>750</v>
      </c>
      <c r="B69" s="69" t="s">
        <v>761</v>
      </c>
      <c r="C69" s="69">
        <v>2</v>
      </c>
      <c r="D69" s="87">
        <v>0.007084303980668198</v>
      </c>
      <c r="E69" s="87">
        <v>1.8325089127062364</v>
      </c>
      <c r="F69" s="69" t="s">
        <v>267</v>
      </c>
      <c r="G69" s="69" t="b">
        <v>0</v>
      </c>
      <c r="H69" s="69" t="b">
        <v>0</v>
      </c>
      <c r="I69" s="69" t="b">
        <v>0</v>
      </c>
      <c r="J69" s="69" t="b">
        <v>0</v>
      </c>
      <c r="K69" s="69" t="b">
        <v>0</v>
      </c>
      <c r="L69" s="69" t="b">
        <v>0</v>
      </c>
    </row>
    <row r="70" spans="1:12" ht="15">
      <c r="A70" s="69" t="s">
        <v>761</v>
      </c>
      <c r="B70" s="69" t="s">
        <v>759</v>
      </c>
      <c r="C70" s="69">
        <v>2</v>
      </c>
      <c r="D70" s="87">
        <v>0.007084303980668198</v>
      </c>
      <c r="E70" s="87">
        <v>2.1335389083702174</v>
      </c>
      <c r="F70" s="69" t="s">
        <v>267</v>
      </c>
      <c r="G70" s="69" t="b">
        <v>0</v>
      </c>
      <c r="H70" s="69" t="b">
        <v>0</v>
      </c>
      <c r="I70" s="69" t="b">
        <v>0</v>
      </c>
      <c r="J70" s="69" t="b">
        <v>0</v>
      </c>
      <c r="K70" s="69" t="b">
        <v>0</v>
      </c>
      <c r="L70" s="69" t="b">
        <v>0</v>
      </c>
    </row>
    <row r="71" spans="1:12" ht="15">
      <c r="A71" s="69" t="s">
        <v>759</v>
      </c>
      <c r="B71" s="69" t="s">
        <v>1126</v>
      </c>
      <c r="C71" s="69">
        <v>2</v>
      </c>
      <c r="D71" s="87">
        <v>0.007084303980668198</v>
      </c>
      <c r="E71" s="87">
        <v>2.1335389083702174</v>
      </c>
      <c r="F71" s="69" t="s">
        <v>267</v>
      </c>
      <c r="G71" s="69" t="b">
        <v>0</v>
      </c>
      <c r="H71" s="69" t="b">
        <v>0</v>
      </c>
      <c r="I71" s="69" t="b">
        <v>0</v>
      </c>
      <c r="J71" s="69" t="b">
        <v>0</v>
      </c>
      <c r="K71" s="69" t="b">
        <v>0</v>
      </c>
      <c r="L71" s="69" t="b">
        <v>0</v>
      </c>
    </row>
    <row r="72" spans="1:12" ht="15">
      <c r="A72" s="69" t="s">
        <v>1126</v>
      </c>
      <c r="B72" s="69" t="s">
        <v>1127</v>
      </c>
      <c r="C72" s="69">
        <v>2</v>
      </c>
      <c r="D72" s="87">
        <v>0.007084303980668198</v>
      </c>
      <c r="E72" s="87">
        <v>2.1335389083702174</v>
      </c>
      <c r="F72" s="69" t="s">
        <v>267</v>
      </c>
      <c r="G72" s="69" t="b">
        <v>0</v>
      </c>
      <c r="H72" s="69" t="b">
        <v>0</v>
      </c>
      <c r="I72" s="69" t="b">
        <v>0</v>
      </c>
      <c r="J72" s="69" t="b">
        <v>0</v>
      </c>
      <c r="K72" s="69" t="b">
        <v>0</v>
      </c>
      <c r="L72" s="69" t="b">
        <v>0</v>
      </c>
    </row>
    <row r="73" spans="1:12" ht="15">
      <c r="A73" s="69" t="s">
        <v>1127</v>
      </c>
      <c r="B73" s="69" t="s">
        <v>1128</v>
      </c>
      <c r="C73" s="69">
        <v>2</v>
      </c>
      <c r="D73" s="87">
        <v>0.007084303980668198</v>
      </c>
      <c r="E73" s="87">
        <v>2.1335389083702174</v>
      </c>
      <c r="F73" s="69" t="s">
        <v>267</v>
      </c>
      <c r="G73" s="69" t="b">
        <v>0</v>
      </c>
      <c r="H73" s="69" t="b">
        <v>0</v>
      </c>
      <c r="I73" s="69" t="b">
        <v>0</v>
      </c>
      <c r="J73" s="69" t="b">
        <v>0</v>
      </c>
      <c r="K73" s="69" t="b">
        <v>0</v>
      </c>
      <c r="L73" s="69" t="b">
        <v>0</v>
      </c>
    </row>
    <row r="74" spans="1:12" ht="15">
      <c r="A74" s="69" t="s">
        <v>1128</v>
      </c>
      <c r="B74" s="69" t="s">
        <v>734</v>
      </c>
      <c r="C74" s="69">
        <v>2</v>
      </c>
      <c r="D74" s="87">
        <v>0.007084303980668198</v>
      </c>
      <c r="E74" s="87">
        <v>2.1335389083702174</v>
      </c>
      <c r="F74" s="69" t="s">
        <v>267</v>
      </c>
      <c r="G74" s="69" t="b">
        <v>0</v>
      </c>
      <c r="H74" s="69" t="b">
        <v>0</v>
      </c>
      <c r="I74" s="69" t="b">
        <v>0</v>
      </c>
      <c r="J74" s="69" t="b">
        <v>0</v>
      </c>
      <c r="K74" s="69" t="b">
        <v>0</v>
      </c>
      <c r="L74" s="69" t="b">
        <v>0</v>
      </c>
    </row>
    <row r="75" spans="1:12" ht="15">
      <c r="A75" s="69" t="s">
        <v>734</v>
      </c>
      <c r="B75" s="69" t="s">
        <v>720</v>
      </c>
      <c r="C75" s="69">
        <v>2</v>
      </c>
      <c r="D75" s="87">
        <v>0.007084303980668198</v>
      </c>
      <c r="E75" s="87">
        <v>2.1335389083702174</v>
      </c>
      <c r="F75" s="69" t="s">
        <v>267</v>
      </c>
      <c r="G75" s="69" t="b">
        <v>0</v>
      </c>
      <c r="H75" s="69" t="b">
        <v>0</v>
      </c>
      <c r="I75" s="69" t="b">
        <v>0</v>
      </c>
      <c r="J75" s="69" t="b">
        <v>0</v>
      </c>
      <c r="K75" s="69" t="b">
        <v>0</v>
      </c>
      <c r="L75" s="69" t="b">
        <v>0</v>
      </c>
    </row>
    <row r="76" spans="1:12" ht="15">
      <c r="A76" s="69" t="s">
        <v>720</v>
      </c>
      <c r="B76" s="69" t="s">
        <v>754</v>
      </c>
      <c r="C76" s="69">
        <v>2</v>
      </c>
      <c r="D76" s="87">
        <v>0.007084303980668198</v>
      </c>
      <c r="E76" s="87">
        <v>2.1335389083702174</v>
      </c>
      <c r="F76" s="69" t="s">
        <v>267</v>
      </c>
      <c r="G76" s="69" t="b">
        <v>0</v>
      </c>
      <c r="H76" s="69" t="b">
        <v>0</v>
      </c>
      <c r="I76" s="69" t="b">
        <v>0</v>
      </c>
      <c r="J76" s="69" t="b">
        <v>0</v>
      </c>
      <c r="K76" s="69" t="b">
        <v>0</v>
      </c>
      <c r="L76" s="69" t="b">
        <v>0</v>
      </c>
    </row>
    <row r="77" spans="1:12" ht="15">
      <c r="A77" s="69" t="s">
        <v>754</v>
      </c>
      <c r="B77" s="69" t="s">
        <v>739</v>
      </c>
      <c r="C77" s="69">
        <v>2</v>
      </c>
      <c r="D77" s="87">
        <v>0.007084303980668198</v>
      </c>
      <c r="E77" s="87">
        <v>2.1335389083702174</v>
      </c>
      <c r="F77" s="69" t="s">
        <v>267</v>
      </c>
      <c r="G77" s="69" t="b">
        <v>0</v>
      </c>
      <c r="H77" s="69" t="b">
        <v>0</v>
      </c>
      <c r="I77" s="69" t="b">
        <v>0</v>
      </c>
      <c r="J77" s="69" t="b">
        <v>0</v>
      </c>
      <c r="K77" s="69" t="b">
        <v>0</v>
      </c>
      <c r="L77" s="69" t="b">
        <v>0</v>
      </c>
    </row>
    <row r="78" spans="1:12" ht="15">
      <c r="A78" s="69" t="s">
        <v>739</v>
      </c>
      <c r="B78" s="69" t="s">
        <v>1129</v>
      </c>
      <c r="C78" s="69">
        <v>2</v>
      </c>
      <c r="D78" s="87">
        <v>0.007084303980668198</v>
      </c>
      <c r="E78" s="87">
        <v>2.1335389083702174</v>
      </c>
      <c r="F78" s="69" t="s">
        <v>267</v>
      </c>
      <c r="G78" s="69" t="b">
        <v>0</v>
      </c>
      <c r="H78" s="69" t="b">
        <v>0</v>
      </c>
      <c r="I78" s="69" t="b">
        <v>0</v>
      </c>
      <c r="J78" s="69" t="b">
        <v>0</v>
      </c>
      <c r="K78" s="69" t="b">
        <v>0</v>
      </c>
      <c r="L78" s="69" t="b">
        <v>0</v>
      </c>
    </row>
    <row r="79" spans="1:12" ht="15">
      <c r="A79" s="69" t="s">
        <v>1129</v>
      </c>
      <c r="B79" s="69" t="s">
        <v>749</v>
      </c>
      <c r="C79" s="69">
        <v>2</v>
      </c>
      <c r="D79" s="87">
        <v>0.007084303980668198</v>
      </c>
      <c r="E79" s="87">
        <v>2.1335389083702174</v>
      </c>
      <c r="F79" s="69" t="s">
        <v>267</v>
      </c>
      <c r="G79" s="69" t="b">
        <v>0</v>
      </c>
      <c r="H79" s="69" t="b">
        <v>0</v>
      </c>
      <c r="I79" s="69" t="b">
        <v>0</v>
      </c>
      <c r="J79" s="69" t="b">
        <v>0</v>
      </c>
      <c r="K79" s="69" t="b">
        <v>0</v>
      </c>
      <c r="L79" s="69" t="b">
        <v>0</v>
      </c>
    </row>
    <row r="80" spans="1:12" ht="15">
      <c r="A80" s="69" t="s">
        <v>749</v>
      </c>
      <c r="B80" s="69" t="s">
        <v>1130</v>
      </c>
      <c r="C80" s="69">
        <v>2</v>
      </c>
      <c r="D80" s="87">
        <v>0.007084303980668198</v>
      </c>
      <c r="E80" s="87">
        <v>1.5894708640199418</v>
      </c>
      <c r="F80" s="69" t="s">
        <v>267</v>
      </c>
      <c r="G80" s="69" t="b">
        <v>0</v>
      </c>
      <c r="H80" s="69" t="b">
        <v>0</v>
      </c>
      <c r="I80" s="69" t="b">
        <v>0</v>
      </c>
      <c r="J80" s="69" t="b">
        <v>0</v>
      </c>
      <c r="K80" s="69" t="b">
        <v>0</v>
      </c>
      <c r="L80" s="69" t="b">
        <v>0</v>
      </c>
    </row>
    <row r="81" spans="1:12" ht="15">
      <c r="A81" s="69" t="s">
        <v>1130</v>
      </c>
      <c r="B81" s="69" t="s">
        <v>1131</v>
      </c>
      <c r="C81" s="69">
        <v>2</v>
      </c>
      <c r="D81" s="87">
        <v>0.007084303980668198</v>
      </c>
      <c r="E81" s="87">
        <v>2.1335389083702174</v>
      </c>
      <c r="F81" s="69" t="s">
        <v>267</v>
      </c>
      <c r="G81" s="69" t="b">
        <v>0</v>
      </c>
      <c r="H81" s="69" t="b">
        <v>0</v>
      </c>
      <c r="I81" s="69" t="b">
        <v>0</v>
      </c>
      <c r="J81" s="69" t="b">
        <v>0</v>
      </c>
      <c r="K81" s="69" t="b">
        <v>0</v>
      </c>
      <c r="L81" s="69" t="b">
        <v>0</v>
      </c>
    </row>
    <row r="82" spans="1:12" ht="15">
      <c r="A82" s="69" t="s">
        <v>1131</v>
      </c>
      <c r="B82" s="69" t="s">
        <v>1132</v>
      </c>
      <c r="C82" s="69">
        <v>2</v>
      </c>
      <c r="D82" s="87">
        <v>0.007084303980668198</v>
      </c>
      <c r="E82" s="87">
        <v>2.1335389083702174</v>
      </c>
      <c r="F82" s="69" t="s">
        <v>267</v>
      </c>
      <c r="G82" s="69" t="b">
        <v>0</v>
      </c>
      <c r="H82" s="69" t="b">
        <v>0</v>
      </c>
      <c r="I82" s="69" t="b">
        <v>0</v>
      </c>
      <c r="J82" s="69" t="b">
        <v>0</v>
      </c>
      <c r="K82" s="69" t="b">
        <v>0</v>
      </c>
      <c r="L82" s="69" t="b">
        <v>0</v>
      </c>
    </row>
    <row r="83" spans="1:12" ht="15">
      <c r="A83" s="69" t="s">
        <v>1132</v>
      </c>
      <c r="B83" s="69" t="s">
        <v>737</v>
      </c>
      <c r="C83" s="69">
        <v>2</v>
      </c>
      <c r="D83" s="87">
        <v>0.007084303980668198</v>
      </c>
      <c r="E83" s="87">
        <v>1.656417653650555</v>
      </c>
      <c r="F83" s="69" t="s">
        <v>267</v>
      </c>
      <c r="G83" s="69" t="b">
        <v>0</v>
      </c>
      <c r="H83" s="69" t="b">
        <v>0</v>
      </c>
      <c r="I83" s="69" t="b">
        <v>0</v>
      </c>
      <c r="J83" s="69" t="b">
        <v>0</v>
      </c>
      <c r="K83" s="69" t="b">
        <v>0</v>
      </c>
      <c r="L83" s="69" t="b">
        <v>0</v>
      </c>
    </row>
    <row r="84" spans="1:12" ht="15">
      <c r="A84" s="69" t="s">
        <v>740</v>
      </c>
      <c r="B84" s="69" t="s">
        <v>1133</v>
      </c>
      <c r="C84" s="69">
        <v>2</v>
      </c>
      <c r="D84" s="87">
        <v>0.007084303980668198</v>
      </c>
      <c r="E84" s="87">
        <v>2.1335389083702174</v>
      </c>
      <c r="F84" s="69" t="s">
        <v>267</v>
      </c>
      <c r="G84" s="69" t="b">
        <v>0</v>
      </c>
      <c r="H84" s="69" t="b">
        <v>0</v>
      </c>
      <c r="I84" s="69" t="b">
        <v>0</v>
      </c>
      <c r="J84" s="69" t="b">
        <v>0</v>
      </c>
      <c r="K84" s="69" t="b">
        <v>0</v>
      </c>
      <c r="L84" s="69" t="b">
        <v>0</v>
      </c>
    </row>
    <row r="85" spans="1:12" ht="15">
      <c r="A85" s="69" t="s">
        <v>1133</v>
      </c>
      <c r="B85" s="69" t="s">
        <v>1134</v>
      </c>
      <c r="C85" s="69">
        <v>2</v>
      </c>
      <c r="D85" s="87">
        <v>0.007084303980668198</v>
      </c>
      <c r="E85" s="87">
        <v>2.1335389083702174</v>
      </c>
      <c r="F85" s="69" t="s">
        <v>267</v>
      </c>
      <c r="G85" s="69" t="b">
        <v>0</v>
      </c>
      <c r="H85" s="69" t="b">
        <v>0</v>
      </c>
      <c r="I85" s="69" t="b">
        <v>0</v>
      </c>
      <c r="J85" s="69" t="b">
        <v>0</v>
      </c>
      <c r="K85" s="69" t="b">
        <v>0</v>
      </c>
      <c r="L85" s="69" t="b">
        <v>0</v>
      </c>
    </row>
    <row r="86" spans="1:12" ht="15">
      <c r="A86" s="69" t="s">
        <v>1134</v>
      </c>
      <c r="B86" s="69" t="s">
        <v>1135</v>
      </c>
      <c r="C86" s="69">
        <v>2</v>
      </c>
      <c r="D86" s="87">
        <v>0.007084303980668198</v>
      </c>
      <c r="E86" s="87">
        <v>2.1335389083702174</v>
      </c>
      <c r="F86" s="69" t="s">
        <v>267</v>
      </c>
      <c r="G86" s="69" t="b">
        <v>0</v>
      </c>
      <c r="H86" s="69" t="b">
        <v>0</v>
      </c>
      <c r="I86" s="69" t="b">
        <v>0</v>
      </c>
      <c r="J86" s="69" t="b">
        <v>0</v>
      </c>
      <c r="K86" s="69" t="b">
        <v>0</v>
      </c>
      <c r="L86" s="69" t="b">
        <v>0</v>
      </c>
    </row>
    <row r="87" spans="1:12" ht="15">
      <c r="A87" s="69" t="s">
        <v>1135</v>
      </c>
      <c r="B87" s="69" t="s">
        <v>1136</v>
      </c>
      <c r="C87" s="69">
        <v>2</v>
      </c>
      <c r="D87" s="87">
        <v>0.007084303980668198</v>
      </c>
      <c r="E87" s="87">
        <v>2.1335389083702174</v>
      </c>
      <c r="F87" s="69" t="s">
        <v>267</v>
      </c>
      <c r="G87" s="69" t="b">
        <v>0</v>
      </c>
      <c r="H87" s="69" t="b">
        <v>0</v>
      </c>
      <c r="I87" s="69" t="b">
        <v>0</v>
      </c>
      <c r="J87" s="69" t="b">
        <v>0</v>
      </c>
      <c r="K87" s="69" t="b">
        <v>0</v>
      </c>
      <c r="L87" s="69" t="b">
        <v>0</v>
      </c>
    </row>
    <row r="88" spans="1:12" ht="15">
      <c r="A88" s="69" t="s">
        <v>1136</v>
      </c>
      <c r="B88" s="69" t="s">
        <v>1137</v>
      </c>
      <c r="C88" s="69">
        <v>2</v>
      </c>
      <c r="D88" s="87">
        <v>0.007084303980668198</v>
      </c>
      <c r="E88" s="87">
        <v>2.1335389083702174</v>
      </c>
      <c r="F88" s="69" t="s">
        <v>267</v>
      </c>
      <c r="G88" s="69" t="b">
        <v>0</v>
      </c>
      <c r="H88" s="69" t="b">
        <v>0</v>
      </c>
      <c r="I88" s="69" t="b">
        <v>0</v>
      </c>
      <c r="J88" s="69" t="b">
        <v>0</v>
      </c>
      <c r="K88" s="69" t="b">
        <v>0</v>
      </c>
      <c r="L88" s="69" t="b">
        <v>0</v>
      </c>
    </row>
    <row r="89" spans="1:12" ht="15">
      <c r="A89" s="69" t="s">
        <v>1137</v>
      </c>
      <c r="B89" s="69" t="s">
        <v>1138</v>
      </c>
      <c r="C89" s="69">
        <v>2</v>
      </c>
      <c r="D89" s="87">
        <v>0.007084303980668198</v>
      </c>
      <c r="E89" s="87">
        <v>2.1335389083702174</v>
      </c>
      <c r="F89" s="69" t="s">
        <v>267</v>
      </c>
      <c r="G89" s="69" t="b">
        <v>0</v>
      </c>
      <c r="H89" s="69" t="b">
        <v>0</v>
      </c>
      <c r="I89" s="69" t="b">
        <v>0</v>
      </c>
      <c r="J89" s="69" t="b">
        <v>0</v>
      </c>
      <c r="K89" s="69" t="b">
        <v>0</v>
      </c>
      <c r="L89" s="69" t="b">
        <v>0</v>
      </c>
    </row>
    <row r="90" spans="1:12" ht="15">
      <c r="A90" s="69" t="s">
        <v>1138</v>
      </c>
      <c r="B90" s="69" t="s">
        <v>785</v>
      </c>
      <c r="C90" s="69">
        <v>2</v>
      </c>
      <c r="D90" s="87">
        <v>0.007084303980668198</v>
      </c>
      <c r="E90" s="87">
        <v>2.1335389083702174</v>
      </c>
      <c r="F90" s="69" t="s">
        <v>267</v>
      </c>
      <c r="G90" s="69" t="b">
        <v>0</v>
      </c>
      <c r="H90" s="69" t="b">
        <v>0</v>
      </c>
      <c r="I90" s="69" t="b">
        <v>0</v>
      </c>
      <c r="J90" s="69" t="b">
        <v>0</v>
      </c>
      <c r="K90" s="69" t="b">
        <v>0</v>
      </c>
      <c r="L90" s="69" t="b">
        <v>0</v>
      </c>
    </row>
    <row r="91" spans="1:12" ht="15">
      <c r="A91" s="69" t="s">
        <v>785</v>
      </c>
      <c r="B91" s="69" t="s">
        <v>760</v>
      </c>
      <c r="C91" s="69">
        <v>2</v>
      </c>
      <c r="D91" s="87">
        <v>0.007084303980668198</v>
      </c>
      <c r="E91" s="87">
        <v>2.1335389083702174</v>
      </c>
      <c r="F91" s="69" t="s">
        <v>267</v>
      </c>
      <c r="G91" s="69" t="b">
        <v>0</v>
      </c>
      <c r="H91" s="69" t="b">
        <v>0</v>
      </c>
      <c r="I91" s="69" t="b">
        <v>0</v>
      </c>
      <c r="J91" s="69" t="b">
        <v>0</v>
      </c>
      <c r="K91" s="69" t="b">
        <v>0</v>
      </c>
      <c r="L91" s="69" t="b">
        <v>0</v>
      </c>
    </row>
    <row r="92" spans="1:12" ht="15">
      <c r="A92" s="69" t="s">
        <v>760</v>
      </c>
      <c r="B92" s="69" t="s">
        <v>737</v>
      </c>
      <c r="C92" s="69">
        <v>2</v>
      </c>
      <c r="D92" s="87">
        <v>0.007084303980668198</v>
      </c>
      <c r="E92" s="87">
        <v>1.656417653650555</v>
      </c>
      <c r="F92" s="69" t="s">
        <v>267</v>
      </c>
      <c r="G92" s="69" t="b">
        <v>0</v>
      </c>
      <c r="H92" s="69" t="b">
        <v>0</v>
      </c>
      <c r="I92" s="69" t="b">
        <v>0</v>
      </c>
      <c r="J92" s="69" t="b">
        <v>0</v>
      </c>
      <c r="K92" s="69" t="b">
        <v>0</v>
      </c>
      <c r="L92" s="69" t="b">
        <v>0</v>
      </c>
    </row>
    <row r="93" spans="1:12" ht="15">
      <c r="A93" s="69" t="s">
        <v>737</v>
      </c>
      <c r="B93" s="69" t="s">
        <v>1139</v>
      </c>
      <c r="C93" s="69">
        <v>2</v>
      </c>
      <c r="D93" s="87">
        <v>0.007084303980668198</v>
      </c>
      <c r="E93" s="87">
        <v>1.8325089127062364</v>
      </c>
      <c r="F93" s="69" t="s">
        <v>267</v>
      </c>
      <c r="G93" s="69" t="b">
        <v>0</v>
      </c>
      <c r="H93" s="69" t="b">
        <v>0</v>
      </c>
      <c r="I93" s="69" t="b">
        <v>0</v>
      </c>
      <c r="J93" s="69" t="b">
        <v>0</v>
      </c>
      <c r="K93" s="69" t="b">
        <v>0</v>
      </c>
      <c r="L93" s="69" t="b">
        <v>0</v>
      </c>
    </row>
    <row r="94" spans="1:12" ht="15">
      <c r="A94" s="69" t="s">
        <v>1139</v>
      </c>
      <c r="B94" s="69" t="s">
        <v>1140</v>
      </c>
      <c r="C94" s="69">
        <v>2</v>
      </c>
      <c r="D94" s="87">
        <v>0.007084303980668198</v>
      </c>
      <c r="E94" s="87">
        <v>2.1335389083702174</v>
      </c>
      <c r="F94" s="69" t="s">
        <v>267</v>
      </c>
      <c r="G94" s="69" t="b">
        <v>0</v>
      </c>
      <c r="H94" s="69" t="b">
        <v>0</v>
      </c>
      <c r="I94" s="69" t="b">
        <v>0</v>
      </c>
      <c r="J94" s="69" t="b">
        <v>0</v>
      </c>
      <c r="K94" s="69" t="b">
        <v>0</v>
      </c>
      <c r="L94" s="69" t="b">
        <v>0</v>
      </c>
    </row>
    <row r="95" spans="1:12" ht="15">
      <c r="A95" s="69" t="s">
        <v>1140</v>
      </c>
      <c r="B95" s="69" t="s">
        <v>783</v>
      </c>
      <c r="C95" s="69">
        <v>2</v>
      </c>
      <c r="D95" s="87">
        <v>0.007084303980668198</v>
      </c>
      <c r="E95" s="87">
        <v>1.1123496093002794</v>
      </c>
      <c r="F95" s="69" t="s">
        <v>267</v>
      </c>
      <c r="G95" s="69" t="b">
        <v>0</v>
      </c>
      <c r="H95" s="69" t="b">
        <v>0</v>
      </c>
      <c r="I95" s="69" t="b">
        <v>0</v>
      </c>
      <c r="J95" s="69" t="b">
        <v>0</v>
      </c>
      <c r="K95" s="69" t="b">
        <v>0</v>
      </c>
      <c r="L95" s="69" t="b">
        <v>0</v>
      </c>
    </row>
    <row r="96" spans="1:12" ht="15">
      <c r="A96" s="69" t="s">
        <v>783</v>
      </c>
      <c r="B96" s="69" t="s">
        <v>1141</v>
      </c>
      <c r="C96" s="69">
        <v>2</v>
      </c>
      <c r="D96" s="87">
        <v>0.007084303980668198</v>
      </c>
      <c r="E96" s="87">
        <v>1.320625551727362</v>
      </c>
      <c r="F96" s="69" t="s">
        <v>267</v>
      </c>
      <c r="G96" s="69" t="b">
        <v>0</v>
      </c>
      <c r="H96" s="69" t="b">
        <v>0</v>
      </c>
      <c r="I96" s="69" t="b">
        <v>0</v>
      </c>
      <c r="J96" s="69" t="b">
        <v>0</v>
      </c>
      <c r="K96" s="69" t="b">
        <v>0</v>
      </c>
      <c r="L96" s="69" t="b">
        <v>0</v>
      </c>
    </row>
    <row r="97" spans="1:12" ht="15">
      <c r="A97" s="69" t="s">
        <v>1141</v>
      </c>
      <c r="B97" s="69" t="s">
        <v>1142</v>
      </c>
      <c r="C97" s="69">
        <v>2</v>
      </c>
      <c r="D97" s="87">
        <v>0.007084303980668198</v>
      </c>
      <c r="E97" s="87">
        <v>2.1335389083702174</v>
      </c>
      <c r="F97" s="69" t="s">
        <v>267</v>
      </c>
      <c r="G97" s="69" t="b">
        <v>0</v>
      </c>
      <c r="H97" s="69" t="b">
        <v>0</v>
      </c>
      <c r="I97" s="69" t="b">
        <v>0</v>
      </c>
      <c r="J97" s="69" t="b">
        <v>0</v>
      </c>
      <c r="K97" s="69" t="b">
        <v>0</v>
      </c>
      <c r="L97" s="69" t="b">
        <v>0</v>
      </c>
    </row>
    <row r="98" spans="1:12" ht="15">
      <c r="A98" s="69" t="s">
        <v>1142</v>
      </c>
      <c r="B98" s="69" t="s">
        <v>1143</v>
      </c>
      <c r="C98" s="69">
        <v>2</v>
      </c>
      <c r="D98" s="87">
        <v>0.007084303980668198</v>
      </c>
      <c r="E98" s="87">
        <v>2.1335389083702174</v>
      </c>
      <c r="F98" s="69" t="s">
        <v>267</v>
      </c>
      <c r="G98" s="69" t="b">
        <v>0</v>
      </c>
      <c r="H98" s="69" t="b">
        <v>0</v>
      </c>
      <c r="I98" s="69" t="b">
        <v>0</v>
      </c>
      <c r="J98" s="69" t="b">
        <v>0</v>
      </c>
      <c r="K98" s="69" t="b">
        <v>0</v>
      </c>
      <c r="L98" s="69" t="b">
        <v>0</v>
      </c>
    </row>
    <row r="99" spans="1:12" ht="15">
      <c r="A99" s="69" t="s">
        <v>1143</v>
      </c>
      <c r="B99" s="69" t="s">
        <v>1032</v>
      </c>
      <c r="C99" s="69">
        <v>2</v>
      </c>
      <c r="D99" s="87">
        <v>0.007084303980668198</v>
      </c>
      <c r="E99" s="87">
        <v>1.480326394594874</v>
      </c>
      <c r="F99" s="69" t="s">
        <v>267</v>
      </c>
      <c r="G99" s="69" t="b">
        <v>0</v>
      </c>
      <c r="H99" s="69" t="b">
        <v>0</v>
      </c>
      <c r="I99" s="69" t="b">
        <v>0</v>
      </c>
      <c r="J99" s="69" t="b">
        <v>0</v>
      </c>
      <c r="K99" s="69" t="b">
        <v>0</v>
      </c>
      <c r="L99" s="69" t="b">
        <v>0</v>
      </c>
    </row>
    <row r="100" spans="1:12" ht="15">
      <c r="A100" s="69" t="s">
        <v>755</v>
      </c>
      <c r="B100" s="69" t="s">
        <v>1032</v>
      </c>
      <c r="C100" s="69">
        <v>6</v>
      </c>
      <c r="D100" s="87">
        <v>0.010603961113363992</v>
      </c>
      <c r="E100" s="87">
        <v>1.344883279369863</v>
      </c>
      <c r="F100" s="69" t="s">
        <v>220</v>
      </c>
      <c r="G100" s="69" t="b">
        <v>0</v>
      </c>
      <c r="H100" s="69" t="b">
        <v>0</v>
      </c>
      <c r="I100" s="69" t="b">
        <v>0</v>
      </c>
      <c r="J100" s="69" t="b">
        <v>0</v>
      </c>
      <c r="K100" s="69" t="b">
        <v>0</v>
      </c>
      <c r="L100" s="69" t="b">
        <v>0</v>
      </c>
    </row>
    <row r="101" spans="1:12" ht="15">
      <c r="A101" s="69" t="s">
        <v>1032</v>
      </c>
      <c r="B101" s="69" t="s">
        <v>1033</v>
      </c>
      <c r="C101" s="69">
        <v>6</v>
      </c>
      <c r="D101" s="87">
        <v>0.010603961113363992</v>
      </c>
      <c r="E101" s="87">
        <v>1.469822015978163</v>
      </c>
      <c r="F101" s="69" t="s">
        <v>220</v>
      </c>
      <c r="G101" s="69" t="b">
        <v>0</v>
      </c>
      <c r="H101" s="69" t="b">
        <v>0</v>
      </c>
      <c r="I101" s="69" t="b">
        <v>0</v>
      </c>
      <c r="J101" s="69" t="b">
        <v>0</v>
      </c>
      <c r="K101" s="69" t="b">
        <v>0</v>
      </c>
      <c r="L101" s="69" t="b">
        <v>0</v>
      </c>
    </row>
    <row r="102" spans="1:12" ht="15">
      <c r="A102" s="69" t="s">
        <v>1033</v>
      </c>
      <c r="B102" s="69" t="s">
        <v>783</v>
      </c>
      <c r="C102" s="69">
        <v>4</v>
      </c>
      <c r="D102" s="87">
        <v>0.010776491810081565</v>
      </c>
      <c r="E102" s="87">
        <v>1.13402991405497</v>
      </c>
      <c r="F102" s="69" t="s">
        <v>220</v>
      </c>
      <c r="G102" s="69" t="b">
        <v>0</v>
      </c>
      <c r="H102" s="69" t="b">
        <v>0</v>
      </c>
      <c r="I102" s="69" t="b">
        <v>0</v>
      </c>
      <c r="J102" s="69" t="b">
        <v>0</v>
      </c>
      <c r="K102" s="69" t="b">
        <v>0</v>
      </c>
      <c r="L102" s="69" t="b">
        <v>0</v>
      </c>
    </row>
    <row r="103" spans="1:12" ht="15">
      <c r="A103" s="69" t="s">
        <v>1034</v>
      </c>
      <c r="B103" s="69" t="s">
        <v>742</v>
      </c>
      <c r="C103" s="69">
        <v>3</v>
      </c>
      <c r="D103" s="87">
        <v>0.010055085751376437</v>
      </c>
      <c r="E103" s="87">
        <v>1.7708520116421442</v>
      </c>
      <c r="F103" s="69" t="s">
        <v>220</v>
      </c>
      <c r="G103" s="69" t="b">
        <v>0</v>
      </c>
      <c r="H103" s="69" t="b">
        <v>0</v>
      </c>
      <c r="I103" s="69" t="b">
        <v>0</v>
      </c>
      <c r="J103" s="69" t="b">
        <v>0</v>
      </c>
      <c r="K103" s="69" t="b">
        <v>0</v>
      </c>
      <c r="L103" s="69" t="b">
        <v>0</v>
      </c>
    </row>
    <row r="104" spans="1:12" ht="15">
      <c r="A104" s="69" t="s">
        <v>742</v>
      </c>
      <c r="B104" s="69" t="s">
        <v>763</v>
      </c>
      <c r="C104" s="69">
        <v>3</v>
      </c>
      <c r="D104" s="87">
        <v>0.010055085751376437</v>
      </c>
      <c r="E104" s="87">
        <v>1.7708520116421442</v>
      </c>
      <c r="F104" s="69" t="s">
        <v>220</v>
      </c>
      <c r="G104" s="69" t="b">
        <v>0</v>
      </c>
      <c r="H104" s="69" t="b">
        <v>0</v>
      </c>
      <c r="I104" s="69" t="b">
        <v>0</v>
      </c>
      <c r="J104" s="69" t="b">
        <v>0</v>
      </c>
      <c r="K104" s="69" t="b">
        <v>0</v>
      </c>
      <c r="L104" s="69" t="b">
        <v>0</v>
      </c>
    </row>
    <row r="105" spans="1:12" ht="15">
      <c r="A105" s="69" t="s">
        <v>1116</v>
      </c>
      <c r="B105" s="69" t="s">
        <v>750</v>
      </c>
      <c r="C105" s="69">
        <v>2</v>
      </c>
      <c r="D105" s="87">
        <v>0.008556982701503743</v>
      </c>
      <c r="E105" s="87">
        <v>1.6459132750338443</v>
      </c>
      <c r="F105" s="69" t="s">
        <v>220</v>
      </c>
      <c r="G105" s="69" t="b">
        <v>0</v>
      </c>
      <c r="H105" s="69" t="b">
        <v>0</v>
      </c>
      <c r="I105" s="69" t="b">
        <v>0</v>
      </c>
      <c r="J105" s="69" t="b">
        <v>0</v>
      </c>
      <c r="K105" s="69" t="b">
        <v>0</v>
      </c>
      <c r="L105" s="69" t="b">
        <v>0</v>
      </c>
    </row>
    <row r="106" spans="1:12" ht="15">
      <c r="A106" s="69" t="s">
        <v>750</v>
      </c>
      <c r="B106" s="69" t="s">
        <v>1117</v>
      </c>
      <c r="C106" s="69">
        <v>2</v>
      </c>
      <c r="D106" s="87">
        <v>0.008556982701503743</v>
      </c>
      <c r="E106" s="87">
        <v>1.6459132750338443</v>
      </c>
      <c r="F106" s="69" t="s">
        <v>220</v>
      </c>
      <c r="G106" s="69" t="b">
        <v>0</v>
      </c>
      <c r="H106" s="69" t="b">
        <v>0</v>
      </c>
      <c r="I106" s="69" t="b">
        <v>0</v>
      </c>
      <c r="J106" s="69" t="b">
        <v>0</v>
      </c>
      <c r="K106" s="69" t="b">
        <v>0</v>
      </c>
      <c r="L106" s="69" t="b">
        <v>0</v>
      </c>
    </row>
    <row r="107" spans="1:12" ht="15">
      <c r="A107" s="69" t="s">
        <v>1117</v>
      </c>
      <c r="B107" s="69" t="s">
        <v>743</v>
      </c>
      <c r="C107" s="69">
        <v>2</v>
      </c>
      <c r="D107" s="87">
        <v>0.008556982701503743</v>
      </c>
      <c r="E107" s="87">
        <v>1.9469432706978254</v>
      </c>
      <c r="F107" s="69" t="s">
        <v>220</v>
      </c>
      <c r="G107" s="69" t="b">
        <v>0</v>
      </c>
      <c r="H107" s="69" t="b">
        <v>0</v>
      </c>
      <c r="I107" s="69" t="b">
        <v>0</v>
      </c>
      <c r="J107" s="69" t="b">
        <v>0</v>
      </c>
      <c r="K107" s="69" t="b">
        <v>0</v>
      </c>
      <c r="L107" s="69" t="b">
        <v>0</v>
      </c>
    </row>
    <row r="108" spans="1:12" ht="15">
      <c r="A108" s="69" t="s">
        <v>743</v>
      </c>
      <c r="B108" s="69" t="s">
        <v>755</v>
      </c>
      <c r="C108" s="69">
        <v>2</v>
      </c>
      <c r="D108" s="87">
        <v>0.008556982701503743</v>
      </c>
      <c r="E108" s="87">
        <v>1.469822015978163</v>
      </c>
      <c r="F108" s="69" t="s">
        <v>220</v>
      </c>
      <c r="G108" s="69" t="b">
        <v>0</v>
      </c>
      <c r="H108" s="69" t="b">
        <v>0</v>
      </c>
      <c r="I108" s="69" t="b">
        <v>0</v>
      </c>
      <c r="J108" s="69" t="b">
        <v>0</v>
      </c>
      <c r="K108" s="69" t="b">
        <v>0</v>
      </c>
      <c r="L108" s="69" t="b">
        <v>0</v>
      </c>
    </row>
    <row r="109" spans="1:12" ht="15">
      <c r="A109" s="69" t="s">
        <v>1108</v>
      </c>
      <c r="B109" s="69" t="s">
        <v>1109</v>
      </c>
      <c r="C109" s="69">
        <v>2</v>
      </c>
      <c r="D109" s="87">
        <v>0.008556982701503743</v>
      </c>
      <c r="E109" s="87">
        <v>1.9469432706978254</v>
      </c>
      <c r="F109" s="69" t="s">
        <v>220</v>
      </c>
      <c r="G109" s="69" t="b">
        <v>0</v>
      </c>
      <c r="H109" s="69" t="b">
        <v>0</v>
      </c>
      <c r="I109" s="69" t="b">
        <v>0</v>
      </c>
      <c r="J109" s="69" t="b">
        <v>0</v>
      </c>
      <c r="K109" s="69" t="b">
        <v>0</v>
      </c>
      <c r="L109" s="69" t="b">
        <v>0</v>
      </c>
    </row>
    <row r="110" spans="1:12" ht="15">
      <c r="A110" s="69" t="s">
        <v>1109</v>
      </c>
      <c r="B110" s="69" t="s">
        <v>1110</v>
      </c>
      <c r="C110" s="69">
        <v>2</v>
      </c>
      <c r="D110" s="87">
        <v>0.008556982701503743</v>
      </c>
      <c r="E110" s="87">
        <v>1.9469432706978254</v>
      </c>
      <c r="F110" s="69" t="s">
        <v>220</v>
      </c>
      <c r="G110" s="69" t="b">
        <v>0</v>
      </c>
      <c r="H110" s="69" t="b">
        <v>0</v>
      </c>
      <c r="I110" s="69" t="b">
        <v>0</v>
      </c>
      <c r="J110" s="69" t="b">
        <v>0</v>
      </c>
      <c r="K110" s="69" t="b">
        <v>0</v>
      </c>
      <c r="L110" s="69" t="b">
        <v>0</v>
      </c>
    </row>
    <row r="111" spans="1:12" ht="15">
      <c r="A111" s="69" t="s">
        <v>1110</v>
      </c>
      <c r="B111" s="69" t="s">
        <v>1111</v>
      </c>
      <c r="C111" s="69">
        <v>2</v>
      </c>
      <c r="D111" s="87">
        <v>0.008556982701503743</v>
      </c>
      <c r="E111" s="87">
        <v>1.9469432706978254</v>
      </c>
      <c r="F111" s="69" t="s">
        <v>220</v>
      </c>
      <c r="G111" s="69" t="b">
        <v>0</v>
      </c>
      <c r="H111" s="69" t="b">
        <v>0</v>
      </c>
      <c r="I111" s="69" t="b">
        <v>0</v>
      </c>
      <c r="J111" s="69" t="b">
        <v>0</v>
      </c>
      <c r="K111" s="69" t="b">
        <v>0</v>
      </c>
      <c r="L111" s="69" t="b">
        <v>0</v>
      </c>
    </row>
    <row r="112" spans="1:12" ht="15">
      <c r="A112" s="69" t="s">
        <v>1111</v>
      </c>
      <c r="B112" s="69" t="s">
        <v>343</v>
      </c>
      <c r="C112" s="69">
        <v>2</v>
      </c>
      <c r="D112" s="87">
        <v>0.008556982701503743</v>
      </c>
      <c r="E112" s="87">
        <v>1.9469432706978254</v>
      </c>
      <c r="F112" s="69" t="s">
        <v>220</v>
      </c>
      <c r="G112" s="69" t="b">
        <v>0</v>
      </c>
      <c r="H112" s="69" t="b">
        <v>0</v>
      </c>
      <c r="I112" s="69" t="b">
        <v>0</v>
      </c>
      <c r="J112" s="69" t="b">
        <v>0</v>
      </c>
      <c r="K112" s="69" t="b">
        <v>0</v>
      </c>
      <c r="L112" s="69" t="b">
        <v>0</v>
      </c>
    </row>
    <row r="113" spans="1:12" ht="15">
      <c r="A113" s="69" t="s">
        <v>343</v>
      </c>
      <c r="B113" s="69" t="s">
        <v>1034</v>
      </c>
      <c r="C113" s="69">
        <v>2</v>
      </c>
      <c r="D113" s="87">
        <v>0.008556982701503743</v>
      </c>
      <c r="E113" s="87">
        <v>1.7708520116421442</v>
      </c>
      <c r="F113" s="69" t="s">
        <v>220</v>
      </c>
      <c r="G113" s="69" t="b">
        <v>0</v>
      </c>
      <c r="H113" s="69" t="b">
        <v>0</v>
      </c>
      <c r="I113" s="69" t="b">
        <v>0</v>
      </c>
      <c r="J113" s="69" t="b">
        <v>0</v>
      </c>
      <c r="K113" s="69" t="b">
        <v>0</v>
      </c>
      <c r="L113" s="69" t="b">
        <v>0</v>
      </c>
    </row>
    <row r="114" spans="1:12" ht="15">
      <c r="A114" s="69" t="s">
        <v>763</v>
      </c>
      <c r="B114" s="69" t="s">
        <v>783</v>
      </c>
      <c r="C114" s="69">
        <v>2</v>
      </c>
      <c r="D114" s="87">
        <v>0.008556982701503743</v>
      </c>
      <c r="E114" s="87">
        <v>0.9579386549992887</v>
      </c>
      <c r="F114" s="69" t="s">
        <v>220</v>
      </c>
      <c r="G114" s="69" t="b">
        <v>0</v>
      </c>
      <c r="H114" s="69" t="b">
        <v>0</v>
      </c>
      <c r="I114" s="69" t="b">
        <v>0</v>
      </c>
      <c r="J114" s="69" t="b">
        <v>0</v>
      </c>
      <c r="K114" s="69" t="b">
        <v>0</v>
      </c>
      <c r="L114" s="69" t="b">
        <v>0</v>
      </c>
    </row>
    <row r="115" spans="1:12" ht="15">
      <c r="A115" s="69" t="s">
        <v>783</v>
      </c>
      <c r="B115" s="69" t="s">
        <v>780</v>
      </c>
      <c r="C115" s="69">
        <v>2</v>
      </c>
      <c r="D115" s="87">
        <v>0.008556982701503743</v>
      </c>
      <c r="E115" s="87">
        <v>1.1687920203141817</v>
      </c>
      <c r="F115" s="69" t="s">
        <v>220</v>
      </c>
      <c r="G115" s="69" t="b">
        <v>0</v>
      </c>
      <c r="H115" s="69" t="b">
        <v>0</v>
      </c>
      <c r="I115" s="69" t="b">
        <v>0</v>
      </c>
      <c r="J115" s="69" t="b">
        <v>0</v>
      </c>
      <c r="K115" s="69" t="b">
        <v>0</v>
      </c>
      <c r="L115" s="69" t="b">
        <v>0</v>
      </c>
    </row>
    <row r="116" spans="1:12" ht="15">
      <c r="A116" s="69" t="s">
        <v>780</v>
      </c>
      <c r="B116" s="69" t="s">
        <v>355</v>
      </c>
      <c r="C116" s="69">
        <v>2</v>
      </c>
      <c r="D116" s="87">
        <v>0.008556982701503743</v>
      </c>
      <c r="E116" s="87">
        <v>1.7708520116421442</v>
      </c>
      <c r="F116" s="69" t="s">
        <v>220</v>
      </c>
      <c r="G116" s="69" t="b">
        <v>0</v>
      </c>
      <c r="H116" s="69" t="b">
        <v>0</v>
      </c>
      <c r="I116" s="69" t="b">
        <v>0</v>
      </c>
      <c r="J116" s="69" t="b">
        <v>0</v>
      </c>
      <c r="K116" s="69" t="b">
        <v>0</v>
      </c>
      <c r="L116" s="69" t="b">
        <v>0</v>
      </c>
    </row>
    <row r="117" spans="1:12" ht="15">
      <c r="A117" s="69" t="s">
        <v>355</v>
      </c>
      <c r="B117" s="69" t="s">
        <v>1112</v>
      </c>
      <c r="C117" s="69">
        <v>2</v>
      </c>
      <c r="D117" s="87">
        <v>0.008556982701503743</v>
      </c>
      <c r="E117" s="87">
        <v>1.9469432706978254</v>
      </c>
      <c r="F117" s="69" t="s">
        <v>220</v>
      </c>
      <c r="G117" s="69" t="b">
        <v>0</v>
      </c>
      <c r="H117" s="69" t="b">
        <v>0</v>
      </c>
      <c r="I117" s="69" t="b">
        <v>0</v>
      </c>
      <c r="J117" s="69" t="b">
        <v>0</v>
      </c>
      <c r="K117" s="69" t="b">
        <v>0</v>
      </c>
      <c r="L117" s="69" t="b">
        <v>0</v>
      </c>
    </row>
    <row r="118" spans="1:12" ht="15">
      <c r="A118" s="69" t="s">
        <v>1112</v>
      </c>
      <c r="B118" s="69" t="s">
        <v>735</v>
      </c>
      <c r="C118" s="69">
        <v>2</v>
      </c>
      <c r="D118" s="87">
        <v>0.008556982701503743</v>
      </c>
      <c r="E118" s="87">
        <v>1.9469432706978254</v>
      </c>
      <c r="F118" s="69" t="s">
        <v>220</v>
      </c>
      <c r="G118" s="69" t="b">
        <v>0</v>
      </c>
      <c r="H118" s="69" t="b">
        <v>0</v>
      </c>
      <c r="I118" s="69" t="b">
        <v>0</v>
      </c>
      <c r="J118" s="69" t="b">
        <v>0</v>
      </c>
      <c r="K118" s="69" t="b">
        <v>0</v>
      </c>
      <c r="L118" s="69" t="b">
        <v>0</v>
      </c>
    </row>
    <row r="119" spans="1:12" ht="15">
      <c r="A119" s="69" t="s">
        <v>749</v>
      </c>
      <c r="B119" s="69" t="s">
        <v>1035</v>
      </c>
      <c r="C119" s="69">
        <v>2</v>
      </c>
      <c r="D119" s="87">
        <v>0.008556982701503743</v>
      </c>
      <c r="E119" s="87">
        <v>1.1687920203141817</v>
      </c>
      <c r="F119" s="69" t="s">
        <v>220</v>
      </c>
      <c r="G119" s="69" t="b">
        <v>0</v>
      </c>
      <c r="H119" s="69" t="b">
        <v>0</v>
      </c>
      <c r="I119" s="69" t="b">
        <v>0</v>
      </c>
      <c r="J119" s="69" t="b">
        <v>0</v>
      </c>
      <c r="K119" s="69" t="b">
        <v>0</v>
      </c>
      <c r="L119" s="69" t="b">
        <v>0</v>
      </c>
    </row>
    <row r="120" spans="1:12" ht="15">
      <c r="A120" s="69" t="s">
        <v>1035</v>
      </c>
      <c r="B120" s="69" t="s">
        <v>744</v>
      </c>
      <c r="C120" s="69">
        <v>2</v>
      </c>
      <c r="D120" s="87">
        <v>0.008556982701503743</v>
      </c>
      <c r="E120" s="87">
        <v>1.6459132750338443</v>
      </c>
      <c r="F120" s="69" t="s">
        <v>220</v>
      </c>
      <c r="G120" s="69" t="b">
        <v>0</v>
      </c>
      <c r="H120" s="69" t="b">
        <v>0</v>
      </c>
      <c r="I120" s="69" t="b">
        <v>0</v>
      </c>
      <c r="J120" s="69" t="b">
        <v>0</v>
      </c>
      <c r="K120" s="69" t="b">
        <v>0</v>
      </c>
      <c r="L120" s="69" t="b">
        <v>0</v>
      </c>
    </row>
    <row r="121" spans="1:12" ht="15">
      <c r="A121" s="69" t="s">
        <v>744</v>
      </c>
      <c r="B121" s="69" t="s">
        <v>353</v>
      </c>
      <c r="C121" s="69">
        <v>2</v>
      </c>
      <c r="D121" s="87">
        <v>0.008556982701503743</v>
      </c>
      <c r="E121" s="87">
        <v>1.9469432706978254</v>
      </c>
      <c r="F121" s="69" t="s">
        <v>220</v>
      </c>
      <c r="G121" s="69" t="b">
        <v>0</v>
      </c>
      <c r="H121" s="69" t="b">
        <v>0</v>
      </c>
      <c r="I121" s="69" t="b">
        <v>0</v>
      </c>
      <c r="J121" s="69" t="b">
        <v>0</v>
      </c>
      <c r="K121" s="69" t="b">
        <v>0</v>
      </c>
      <c r="L121" s="69" t="b">
        <v>0</v>
      </c>
    </row>
    <row r="122" spans="1:12" ht="15">
      <c r="A122" s="69" t="s">
        <v>353</v>
      </c>
      <c r="B122" s="69" t="s">
        <v>736</v>
      </c>
      <c r="C122" s="69">
        <v>2</v>
      </c>
      <c r="D122" s="87">
        <v>0.008556982701503743</v>
      </c>
      <c r="E122" s="87">
        <v>1.9469432706978254</v>
      </c>
      <c r="F122" s="69" t="s">
        <v>220</v>
      </c>
      <c r="G122" s="69" t="b">
        <v>0</v>
      </c>
      <c r="H122" s="69" t="b">
        <v>0</v>
      </c>
      <c r="I122" s="69" t="b">
        <v>0</v>
      </c>
      <c r="J122" s="69" t="b">
        <v>0</v>
      </c>
      <c r="K122" s="69" t="b">
        <v>0</v>
      </c>
      <c r="L122" s="69" t="b">
        <v>0</v>
      </c>
    </row>
    <row r="123" spans="1:12" ht="15">
      <c r="A123" s="69" t="s">
        <v>736</v>
      </c>
      <c r="B123" s="69" t="s">
        <v>783</v>
      </c>
      <c r="C123" s="69">
        <v>2</v>
      </c>
      <c r="D123" s="87">
        <v>0.008556982701503743</v>
      </c>
      <c r="E123" s="87">
        <v>1.13402991405497</v>
      </c>
      <c r="F123" s="69" t="s">
        <v>220</v>
      </c>
      <c r="G123" s="69" t="b">
        <v>0</v>
      </c>
      <c r="H123" s="69" t="b">
        <v>0</v>
      </c>
      <c r="I123" s="69" t="b">
        <v>0</v>
      </c>
      <c r="J123" s="69" t="b">
        <v>0</v>
      </c>
      <c r="K123" s="69" t="b">
        <v>0</v>
      </c>
      <c r="L123" s="69" t="b">
        <v>0</v>
      </c>
    </row>
    <row r="124" spans="1:12" ht="15">
      <c r="A124" s="69" t="s">
        <v>783</v>
      </c>
      <c r="B124" s="69" t="s">
        <v>756</v>
      </c>
      <c r="C124" s="69">
        <v>2</v>
      </c>
      <c r="D124" s="87">
        <v>0.008556982701503743</v>
      </c>
      <c r="E124" s="87">
        <v>1.344883279369863</v>
      </c>
      <c r="F124" s="69" t="s">
        <v>220</v>
      </c>
      <c r="G124" s="69" t="b">
        <v>0</v>
      </c>
      <c r="H124" s="69" t="b">
        <v>0</v>
      </c>
      <c r="I124" s="69" t="b">
        <v>0</v>
      </c>
      <c r="J124" s="69" t="b">
        <v>0</v>
      </c>
      <c r="K124" s="69" t="b">
        <v>0</v>
      </c>
      <c r="L124" s="69" t="b">
        <v>0</v>
      </c>
    </row>
    <row r="125" spans="1:12" ht="15">
      <c r="A125" s="69" t="s">
        <v>756</v>
      </c>
      <c r="B125" s="69" t="s">
        <v>745</v>
      </c>
      <c r="C125" s="69">
        <v>2</v>
      </c>
      <c r="D125" s="87">
        <v>0.008556982701503743</v>
      </c>
      <c r="E125" s="87">
        <v>1.9469432706978254</v>
      </c>
      <c r="F125" s="69" t="s">
        <v>220</v>
      </c>
      <c r="G125" s="69" t="b">
        <v>0</v>
      </c>
      <c r="H125" s="69" t="b">
        <v>0</v>
      </c>
      <c r="I125" s="69" t="b">
        <v>0</v>
      </c>
      <c r="J125" s="69" t="b">
        <v>0</v>
      </c>
      <c r="K125" s="69" t="b">
        <v>0</v>
      </c>
      <c r="L125" s="69" t="b">
        <v>0</v>
      </c>
    </row>
    <row r="126" spans="1:12" ht="15">
      <c r="A126" s="69" t="s">
        <v>745</v>
      </c>
      <c r="B126" s="69" t="s">
        <v>1115</v>
      </c>
      <c r="C126" s="69">
        <v>2</v>
      </c>
      <c r="D126" s="87">
        <v>0.008556982701503743</v>
      </c>
      <c r="E126" s="87">
        <v>1.9469432706978254</v>
      </c>
      <c r="F126" s="69" t="s">
        <v>220</v>
      </c>
      <c r="G126" s="69" t="b">
        <v>0</v>
      </c>
      <c r="H126" s="69" t="b">
        <v>0</v>
      </c>
      <c r="I126" s="69" t="b">
        <v>0</v>
      </c>
      <c r="J126" s="69" t="b">
        <v>0</v>
      </c>
      <c r="K126" s="69" t="b">
        <v>0</v>
      </c>
      <c r="L126" s="69" t="b">
        <v>0</v>
      </c>
    </row>
    <row r="127" spans="1:12" ht="15">
      <c r="A127" s="69" t="s">
        <v>1115</v>
      </c>
      <c r="B127" s="69" t="s">
        <v>748</v>
      </c>
      <c r="C127" s="69">
        <v>2</v>
      </c>
      <c r="D127" s="87">
        <v>0.008556982701503743</v>
      </c>
      <c r="E127" s="87">
        <v>1.9469432706978254</v>
      </c>
      <c r="F127" s="69" t="s">
        <v>220</v>
      </c>
      <c r="G127" s="69" t="b">
        <v>0</v>
      </c>
      <c r="H127" s="69" t="b">
        <v>0</v>
      </c>
      <c r="I127" s="69" t="b">
        <v>0</v>
      </c>
      <c r="J127" s="69" t="b">
        <v>0</v>
      </c>
      <c r="K127" s="69" t="b">
        <v>0</v>
      </c>
      <c r="L127" s="69" t="b">
        <v>0</v>
      </c>
    </row>
    <row r="128" spans="1:12" ht="15">
      <c r="A128" s="69" t="s">
        <v>748</v>
      </c>
      <c r="B128" s="69" t="s">
        <v>755</v>
      </c>
      <c r="C128" s="69">
        <v>2</v>
      </c>
      <c r="D128" s="87">
        <v>0.008556982701503743</v>
      </c>
      <c r="E128" s="87">
        <v>1.469822015978163</v>
      </c>
      <c r="F128" s="69" t="s">
        <v>220</v>
      </c>
      <c r="G128" s="69" t="b">
        <v>0</v>
      </c>
      <c r="H128" s="69" t="b">
        <v>0</v>
      </c>
      <c r="I128" s="69" t="b">
        <v>0</v>
      </c>
      <c r="J128" s="69" t="b">
        <v>0</v>
      </c>
      <c r="K128" s="69" t="b">
        <v>0</v>
      </c>
      <c r="L128" s="69" t="b">
        <v>0</v>
      </c>
    </row>
    <row r="129" spans="1:12" ht="15">
      <c r="A129" s="69" t="s">
        <v>1113</v>
      </c>
      <c r="B129" s="69" t="s">
        <v>1121</v>
      </c>
      <c r="C129" s="69">
        <v>2</v>
      </c>
      <c r="D129" s="87">
        <v>0.008556982701503743</v>
      </c>
      <c r="E129" s="87">
        <v>1.9469432706978254</v>
      </c>
      <c r="F129" s="69" t="s">
        <v>220</v>
      </c>
      <c r="G129" s="69" t="b">
        <v>0</v>
      </c>
      <c r="H129" s="69" t="b">
        <v>0</v>
      </c>
      <c r="I129" s="69" t="b">
        <v>0</v>
      </c>
      <c r="J129" s="69" t="b">
        <v>0</v>
      </c>
      <c r="K129" s="69" t="b">
        <v>0</v>
      </c>
      <c r="L129" s="69" t="b">
        <v>0</v>
      </c>
    </row>
    <row r="130" spans="1:12" ht="15">
      <c r="A130" s="69" t="s">
        <v>1121</v>
      </c>
      <c r="B130" s="69" t="s">
        <v>1122</v>
      </c>
      <c r="C130" s="69">
        <v>2</v>
      </c>
      <c r="D130" s="87">
        <v>0.008556982701503743</v>
      </c>
      <c r="E130" s="87">
        <v>1.9469432706978254</v>
      </c>
      <c r="F130" s="69" t="s">
        <v>220</v>
      </c>
      <c r="G130" s="69" t="b">
        <v>0</v>
      </c>
      <c r="H130" s="69" t="b">
        <v>0</v>
      </c>
      <c r="I130" s="69" t="b">
        <v>0</v>
      </c>
      <c r="J130" s="69" t="b">
        <v>0</v>
      </c>
      <c r="K130" s="69" t="b">
        <v>0</v>
      </c>
      <c r="L130" s="69" t="b">
        <v>0</v>
      </c>
    </row>
    <row r="131" spans="1:12" ht="15">
      <c r="A131" s="69" t="s">
        <v>1122</v>
      </c>
      <c r="B131" s="69" t="s">
        <v>1123</v>
      </c>
      <c r="C131" s="69">
        <v>2</v>
      </c>
      <c r="D131" s="87">
        <v>0.008556982701503743</v>
      </c>
      <c r="E131" s="87">
        <v>1.9469432706978254</v>
      </c>
      <c r="F131" s="69" t="s">
        <v>220</v>
      </c>
      <c r="G131" s="69" t="b">
        <v>0</v>
      </c>
      <c r="H131" s="69" t="b">
        <v>0</v>
      </c>
      <c r="I131" s="69" t="b">
        <v>0</v>
      </c>
      <c r="J131" s="69" t="b">
        <v>0</v>
      </c>
      <c r="K131" s="69" t="b">
        <v>0</v>
      </c>
      <c r="L131" s="69" t="b">
        <v>0</v>
      </c>
    </row>
    <row r="132" spans="1:12" ht="15">
      <c r="A132" s="69" t="s">
        <v>1123</v>
      </c>
      <c r="B132" s="69" t="s">
        <v>762</v>
      </c>
      <c r="C132" s="69">
        <v>2</v>
      </c>
      <c r="D132" s="87">
        <v>0.008556982701503743</v>
      </c>
      <c r="E132" s="87">
        <v>1.9469432706978254</v>
      </c>
      <c r="F132" s="69" t="s">
        <v>220</v>
      </c>
      <c r="G132" s="69" t="b">
        <v>0</v>
      </c>
      <c r="H132" s="69" t="b">
        <v>0</v>
      </c>
      <c r="I132" s="69" t="b">
        <v>0</v>
      </c>
      <c r="J132" s="69" t="b">
        <v>0</v>
      </c>
      <c r="K132" s="69" t="b">
        <v>0</v>
      </c>
      <c r="L132" s="69" t="b">
        <v>0</v>
      </c>
    </row>
    <row r="133" spans="1:12" ht="15">
      <c r="A133" s="69" t="s">
        <v>762</v>
      </c>
      <c r="B133" s="69" t="s">
        <v>783</v>
      </c>
      <c r="C133" s="69">
        <v>2</v>
      </c>
      <c r="D133" s="87">
        <v>0.008556982701503743</v>
      </c>
      <c r="E133" s="87">
        <v>1.13402991405497</v>
      </c>
      <c r="F133" s="69" t="s">
        <v>220</v>
      </c>
      <c r="G133" s="69" t="b">
        <v>0</v>
      </c>
      <c r="H133" s="69" t="b">
        <v>0</v>
      </c>
      <c r="I133" s="69" t="b">
        <v>0</v>
      </c>
      <c r="J133" s="69" t="b">
        <v>0</v>
      </c>
      <c r="K133" s="69" t="b">
        <v>0</v>
      </c>
      <c r="L133" s="69" t="b">
        <v>0</v>
      </c>
    </row>
    <row r="134" spans="1:12" ht="15">
      <c r="A134" s="69" t="s">
        <v>783</v>
      </c>
      <c r="B134" s="69" t="s">
        <v>751</v>
      </c>
      <c r="C134" s="69">
        <v>2</v>
      </c>
      <c r="D134" s="87">
        <v>0.008556982701503743</v>
      </c>
      <c r="E134" s="87">
        <v>1.344883279369863</v>
      </c>
      <c r="F134" s="69" t="s">
        <v>220</v>
      </c>
      <c r="G134" s="69" t="b">
        <v>0</v>
      </c>
      <c r="H134" s="69" t="b">
        <v>0</v>
      </c>
      <c r="I134" s="69" t="b">
        <v>0</v>
      </c>
      <c r="J134" s="69" t="b">
        <v>0</v>
      </c>
      <c r="K134" s="69" t="b">
        <v>0</v>
      </c>
      <c r="L134" s="69" t="b">
        <v>0</v>
      </c>
    </row>
    <row r="135" spans="1:12" ht="15">
      <c r="A135" s="69" t="s">
        <v>751</v>
      </c>
      <c r="B135" s="69" t="s">
        <v>1124</v>
      </c>
      <c r="C135" s="69">
        <v>2</v>
      </c>
      <c r="D135" s="87">
        <v>0.008556982701503743</v>
      </c>
      <c r="E135" s="87">
        <v>1.9469432706978254</v>
      </c>
      <c r="F135" s="69" t="s">
        <v>220</v>
      </c>
      <c r="G135" s="69" t="b">
        <v>0</v>
      </c>
      <c r="H135" s="69" t="b">
        <v>0</v>
      </c>
      <c r="I135" s="69" t="b">
        <v>0</v>
      </c>
      <c r="J135" s="69" t="b">
        <v>0</v>
      </c>
      <c r="K135" s="69" t="b">
        <v>0</v>
      </c>
      <c r="L135" s="69" t="b">
        <v>0</v>
      </c>
    </row>
    <row r="136" spans="1:12" ht="15">
      <c r="A136" s="69" t="s">
        <v>1124</v>
      </c>
      <c r="B136" s="69" t="s">
        <v>1125</v>
      </c>
      <c r="C136" s="69">
        <v>2</v>
      </c>
      <c r="D136" s="87">
        <v>0.008556982701503743</v>
      </c>
      <c r="E136" s="87">
        <v>1.9469432706978254</v>
      </c>
      <c r="F136" s="69" t="s">
        <v>220</v>
      </c>
      <c r="G136" s="69" t="b">
        <v>0</v>
      </c>
      <c r="H136" s="69" t="b">
        <v>0</v>
      </c>
      <c r="I136" s="69" t="b">
        <v>0</v>
      </c>
      <c r="J136" s="69" t="b">
        <v>0</v>
      </c>
      <c r="K136" s="69" t="b">
        <v>0</v>
      </c>
      <c r="L136" s="69" t="b">
        <v>0</v>
      </c>
    </row>
    <row r="137" spans="1:12" ht="15">
      <c r="A137" s="69" t="s">
        <v>1125</v>
      </c>
      <c r="B137" s="69" t="s">
        <v>750</v>
      </c>
      <c r="C137" s="69">
        <v>2</v>
      </c>
      <c r="D137" s="87">
        <v>0.008556982701503743</v>
      </c>
      <c r="E137" s="87">
        <v>1.6459132750338443</v>
      </c>
      <c r="F137" s="69" t="s">
        <v>220</v>
      </c>
      <c r="G137" s="69" t="b">
        <v>0</v>
      </c>
      <c r="H137" s="69" t="b">
        <v>0</v>
      </c>
      <c r="I137" s="69" t="b">
        <v>0</v>
      </c>
      <c r="J137" s="69" t="b">
        <v>0</v>
      </c>
      <c r="K137" s="69" t="b">
        <v>0</v>
      </c>
      <c r="L137" s="69" t="b">
        <v>0</v>
      </c>
    </row>
    <row r="138" spans="1:12" ht="15">
      <c r="A138" s="69" t="s">
        <v>750</v>
      </c>
      <c r="B138" s="69" t="s">
        <v>761</v>
      </c>
      <c r="C138" s="69">
        <v>2</v>
      </c>
      <c r="D138" s="87">
        <v>0.008556982701503743</v>
      </c>
      <c r="E138" s="87">
        <v>1.6459132750338443</v>
      </c>
      <c r="F138" s="69" t="s">
        <v>220</v>
      </c>
      <c r="G138" s="69" t="b">
        <v>0</v>
      </c>
      <c r="H138" s="69" t="b">
        <v>0</v>
      </c>
      <c r="I138" s="69" t="b">
        <v>0</v>
      </c>
      <c r="J138" s="69" t="b">
        <v>0</v>
      </c>
      <c r="K138" s="69" t="b">
        <v>0</v>
      </c>
      <c r="L138" s="69" t="b">
        <v>0</v>
      </c>
    </row>
    <row r="139" spans="1:12" ht="15">
      <c r="A139" s="69" t="s">
        <v>761</v>
      </c>
      <c r="B139" s="69" t="s">
        <v>759</v>
      </c>
      <c r="C139" s="69">
        <v>2</v>
      </c>
      <c r="D139" s="87">
        <v>0.008556982701503743</v>
      </c>
      <c r="E139" s="87">
        <v>1.9469432706978254</v>
      </c>
      <c r="F139" s="69" t="s">
        <v>220</v>
      </c>
      <c r="G139" s="69" t="b">
        <v>0</v>
      </c>
      <c r="H139" s="69" t="b">
        <v>0</v>
      </c>
      <c r="I139" s="69" t="b">
        <v>0</v>
      </c>
      <c r="J139" s="69" t="b">
        <v>0</v>
      </c>
      <c r="K139" s="69" t="b">
        <v>0</v>
      </c>
      <c r="L139" s="69" t="b">
        <v>0</v>
      </c>
    </row>
    <row r="140" spans="1:12" ht="15">
      <c r="A140" s="69" t="s">
        <v>759</v>
      </c>
      <c r="B140" s="69" t="s">
        <v>1126</v>
      </c>
      <c r="C140" s="69">
        <v>2</v>
      </c>
      <c r="D140" s="87">
        <v>0.008556982701503743</v>
      </c>
      <c r="E140" s="87">
        <v>1.9469432706978254</v>
      </c>
      <c r="F140" s="69" t="s">
        <v>220</v>
      </c>
      <c r="G140" s="69" t="b">
        <v>0</v>
      </c>
      <c r="H140" s="69" t="b">
        <v>0</v>
      </c>
      <c r="I140" s="69" t="b">
        <v>0</v>
      </c>
      <c r="J140" s="69" t="b">
        <v>0</v>
      </c>
      <c r="K140" s="69" t="b">
        <v>0</v>
      </c>
      <c r="L140" s="69" t="b">
        <v>0</v>
      </c>
    </row>
    <row r="141" spans="1:12" ht="15">
      <c r="A141" s="69" t="s">
        <v>1126</v>
      </c>
      <c r="B141" s="69" t="s">
        <v>1127</v>
      </c>
      <c r="C141" s="69">
        <v>2</v>
      </c>
      <c r="D141" s="87">
        <v>0.008556982701503743</v>
      </c>
      <c r="E141" s="87">
        <v>1.9469432706978254</v>
      </c>
      <c r="F141" s="69" t="s">
        <v>220</v>
      </c>
      <c r="G141" s="69" t="b">
        <v>0</v>
      </c>
      <c r="H141" s="69" t="b">
        <v>0</v>
      </c>
      <c r="I141" s="69" t="b">
        <v>0</v>
      </c>
      <c r="J141" s="69" t="b">
        <v>0</v>
      </c>
      <c r="K141" s="69" t="b">
        <v>0</v>
      </c>
      <c r="L141" s="69" t="b">
        <v>0</v>
      </c>
    </row>
    <row r="142" spans="1:12" ht="15">
      <c r="A142" s="69" t="s">
        <v>1127</v>
      </c>
      <c r="B142" s="69" t="s">
        <v>1128</v>
      </c>
      <c r="C142" s="69">
        <v>2</v>
      </c>
      <c r="D142" s="87">
        <v>0.008556982701503743</v>
      </c>
      <c r="E142" s="87">
        <v>1.9469432706978254</v>
      </c>
      <c r="F142" s="69" t="s">
        <v>220</v>
      </c>
      <c r="G142" s="69" t="b">
        <v>0</v>
      </c>
      <c r="H142" s="69" t="b">
        <v>0</v>
      </c>
      <c r="I142" s="69" t="b">
        <v>0</v>
      </c>
      <c r="J142" s="69" t="b">
        <v>0</v>
      </c>
      <c r="K142" s="69" t="b">
        <v>0</v>
      </c>
      <c r="L142" s="69" t="b">
        <v>0</v>
      </c>
    </row>
    <row r="143" spans="1:12" ht="15">
      <c r="A143" s="69" t="s">
        <v>1128</v>
      </c>
      <c r="B143" s="69" t="s">
        <v>734</v>
      </c>
      <c r="C143" s="69">
        <v>2</v>
      </c>
      <c r="D143" s="87">
        <v>0.008556982701503743</v>
      </c>
      <c r="E143" s="87">
        <v>1.9469432706978254</v>
      </c>
      <c r="F143" s="69" t="s">
        <v>220</v>
      </c>
      <c r="G143" s="69" t="b">
        <v>0</v>
      </c>
      <c r="H143" s="69" t="b">
        <v>0</v>
      </c>
      <c r="I143" s="69" t="b">
        <v>0</v>
      </c>
      <c r="J143" s="69" t="b">
        <v>0</v>
      </c>
      <c r="K143" s="69" t="b">
        <v>0</v>
      </c>
      <c r="L143" s="69" t="b">
        <v>0</v>
      </c>
    </row>
    <row r="144" spans="1:12" ht="15">
      <c r="A144" s="69" t="s">
        <v>734</v>
      </c>
      <c r="B144" s="69" t="s">
        <v>720</v>
      </c>
      <c r="C144" s="69">
        <v>2</v>
      </c>
      <c r="D144" s="87">
        <v>0.008556982701503743</v>
      </c>
      <c r="E144" s="87">
        <v>1.9469432706978254</v>
      </c>
      <c r="F144" s="69" t="s">
        <v>220</v>
      </c>
      <c r="G144" s="69" t="b">
        <v>0</v>
      </c>
      <c r="H144" s="69" t="b">
        <v>0</v>
      </c>
      <c r="I144" s="69" t="b">
        <v>0</v>
      </c>
      <c r="J144" s="69" t="b">
        <v>0</v>
      </c>
      <c r="K144" s="69" t="b">
        <v>0</v>
      </c>
      <c r="L144" s="69" t="b">
        <v>0</v>
      </c>
    </row>
    <row r="145" spans="1:12" ht="15">
      <c r="A145" s="69" t="s">
        <v>720</v>
      </c>
      <c r="B145" s="69" t="s">
        <v>754</v>
      </c>
      <c r="C145" s="69">
        <v>2</v>
      </c>
      <c r="D145" s="87">
        <v>0.008556982701503743</v>
      </c>
      <c r="E145" s="87">
        <v>1.9469432706978254</v>
      </c>
      <c r="F145" s="69" t="s">
        <v>220</v>
      </c>
      <c r="G145" s="69" t="b">
        <v>0</v>
      </c>
      <c r="H145" s="69" t="b">
        <v>0</v>
      </c>
      <c r="I145" s="69" t="b">
        <v>0</v>
      </c>
      <c r="J145" s="69" t="b">
        <v>0</v>
      </c>
      <c r="K145" s="69" t="b">
        <v>0</v>
      </c>
      <c r="L145" s="69" t="b">
        <v>0</v>
      </c>
    </row>
    <row r="146" spans="1:12" ht="15">
      <c r="A146" s="69" t="s">
        <v>754</v>
      </c>
      <c r="B146" s="69" t="s">
        <v>739</v>
      </c>
      <c r="C146" s="69">
        <v>2</v>
      </c>
      <c r="D146" s="87">
        <v>0.008556982701503743</v>
      </c>
      <c r="E146" s="87">
        <v>1.9469432706978254</v>
      </c>
      <c r="F146" s="69" t="s">
        <v>220</v>
      </c>
      <c r="G146" s="69" t="b">
        <v>0</v>
      </c>
      <c r="H146" s="69" t="b">
        <v>0</v>
      </c>
      <c r="I146" s="69" t="b">
        <v>0</v>
      </c>
      <c r="J146" s="69" t="b">
        <v>0</v>
      </c>
      <c r="K146" s="69" t="b">
        <v>0</v>
      </c>
      <c r="L146" s="69" t="b">
        <v>0</v>
      </c>
    </row>
    <row r="147" spans="1:12" ht="15">
      <c r="A147" s="69" t="s">
        <v>739</v>
      </c>
      <c r="B147" s="69" t="s">
        <v>1129</v>
      </c>
      <c r="C147" s="69">
        <v>2</v>
      </c>
      <c r="D147" s="87">
        <v>0.008556982701503743</v>
      </c>
      <c r="E147" s="87">
        <v>1.9469432706978254</v>
      </c>
      <c r="F147" s="69" t="s">
        <v>220</v>
      </c>
      <c r="G147" s="69" t="b">
        <v>0</v>
      </c>
      <c r="H147" s="69" t="b">
        <v>0</v>
      </c>
      <c r="I147" s="69" t="b">
        <v>0</v>
      </c>
      <c r="J147" s="69" t="b">
        <v>0</v>
      </c>
      <c r="K147" s="69" t="b">
        <v>0</v>
      </c>
      <c r="L147" s="69" t="b">
        <v>0</v>
      </c>
    </row>
    <row r="148" spans="1:12" ht="15">
      <c r="A148" s="69" t="s">
        <v>1129</v>
      </c>
      <c r="B148" s="69" t="s">
        <v>749</v>
      </c>
      <c r="C148" s="69">
        <v>2</v>
      </c>
      <c r="D148" s="87">
        <v>0.008556982701503743</v>
      </c>
      <c r="E148" s="87">
        <v>1.9469432706978254</v>
      </c>
      <c r="F148" s="69" t="s">
        <v>220</v>
      </c>
      <c r="G148" s="69" t="b">
        <v>0</v>
      </c>
      <c r="H148" s="69" t="b">
        <v>0</v>
      </c>
      <c r="I148" s="69" t="b">
        <v>0</v>
      </c>
      <c r="J148" s="69" t="b">
        <v>0</v>
      </c>
      <c r="K148" s="69" t="b">
        <v>0</v>
      </c>
      <c r="L148" s="69" t="b">
        <v>0</v>
      </c>
    </row>
    <row r="149" spans="1:12" ht="15">
      <c r="A149" s="69" t="s">
        <v>749</v>
      </c>
      <c r="B149" s="69" t="s">
        <v>1130</v>
      </c>
      <c r="C149" s="69">
        <v>2</v>
      </c>
      <c r="D149" s="87">
        <v>0.008556982701503743</v>
      </c>
      <c r="E149" s="87">
        <v>1.469822015978163</v>
      </c>
      <c r="F149" s="69" t="s">
        <v>220</v>
      </c>
      <c r="G149" s="69" t="b">
        <v>0</v>
      </c>
      <c r="H149" s="69" t="b">
        <v>0</v>
      </c>
      <c r="I149" s="69" t="b">
        <v>0</v>
      </c>
      <c r="J149" s="69" t="b">
        <v>0</v>
      </c>
      <c r="K149" s="69" t="b">
        <v>0</v>
      </c>
      <c r="L149" s="69" t="b">
        <v>0</v>
      </c>
    </row>
    <row r="150" spans="1:12" ht="15">
      <c r="A150" s="69" t="s">
        <v>1130</v>
      </c>
      <c r="B150" s="69" t="s">
        <v>1131</v>
      </c>
      <c r="C150" s="69">
        <v>2</v>
      </c>
      <c r="D150" s="87">
        <v>0.008556982701503743</v>
      </c>
      <c r="E150" s="87">
        <v>1.9469432706978254</v>
      </c>
      <c r="F150" s="69" t="s">
        <v>220</v>
      </c>
      <c r="G150" s="69" t="b">
        <v>0</v>
      </c>
      <c r="H150" s="69" t="b">
        <v>0</v>
      </c>
      <c r="I150" s="69" t="b">
        <v>0</v>
      </c>
      <c r="J150" s="69" t="b">
        <v>0</v>
      </c>
      <c r="K150" s="69" t="b">
        <v>0</v>
      </c>
      <c r="L150" s="69" t="b">
        <v>0</v>
      </c>
    </row>
    <row r="151" spans="1:12" ht="15">
      <c r="A151" s="69" t="s">
        <v>1131</v>
      </c>
      <c r="B151" s="69" t="s">
        <v>1132</v>
      </c>
      <c r="C151" s="69">
        <v>2</v>
      </c>
      <c r="D151" s="87">
        <v>0.008556982701503743</v>
      </c>
      <c r="E151" s="87">
        <v>1.9469432706978254</v>
      </c>
      <c r="F151" s="69" t="s">
        <v>220</v>
      </c>
      <c r="G151" s="69" t="b">
        <v>0</v>
      </c>
      <c r="H151" s="69" t="b">
        <v>0</v>
      </c>
      <c r="I151" s="69" t="b">
        <v>0</v>
      </c>
      <c r="J151" s="69" t="b">
        <v>0</v>
      </c>
      <c r="K151" s="69" t="b">
        <v>0</v>
      </c>
      <c r="L151" s="69" t="b">
        <v>0</v>
      </c>
    </row>
    <row r="152" spans="1:12" ht="15">
      <c r="A152" s="69" t="s">
        <v>1132</v>
      </c>
      <c r="B152" s="69" t="s">
        <v>737</v>
      </c>
      <c r="C152" s="69">
        <v>2</v>
      </c>
      <c r="D152" s="87">
        <v>0.008556982701503743</v>
      </c>
      <c r="E152" s="87">
        <v>1.469822015978163</v>
      </c>
      <c r="F152" s="69" t="s">
        <v>220</v>
      </c>
      <c r="G152" s="69" t="b">
        <v>0</v>
      </c>
      <c r="H152" s="69" t="b">
        <v>0</v>
      </c>
      <c r="I152" s="69" t="b">
        <v>0</v>
      </c>
      <c r="J152" s="69" t="b">
        <v>0</v>
      </c>
      <c r="K152" s="69" t="b">
        <v>0</v>
      </c>
      <c r="L152" s="69" t="b">
        <v>0</v>
      </c>
    </row>
    <row r="153" spans="1:12" ht="15">
      <c r="A153" s="69" t="s">
        <v>749</v>
      </c>
      <c r="B153" s="69" t="s">
        <v>757</v>
      </c>
      <c r="C153" s="69">
        <v>2</v>
      </c>
      <c r="D153" s="87">
        <v>0.008556982701503743</v>
      </c>
      <c r="E153" s="87">
        <v>1.469822015978163</v>
      </c>
      <c r="F153" s="69" t="s">
        <v>220</v>
      </c>
      <c r="G153" s="69" t="b">
        <v>0</v>
      </c>
      <c r="H153" s="69" t="b">
        <v>0</v>
      </c>
      <c r="I153" s="69" t="b">
        <v>0</v>
      </c>
      <c r="J153" s="69" t="b">
        <v>0</v>
      </c>
      <c r="K153" s="69" t="b">
        <v>0</v>
      </c>
      <c r="L153" s="69" t="b">
        <v>0</v>
      </c>
    </row>
    <row r="154" spans="1:12" ht="15">
      <c r="A154" s="69" t="s">
        <v>757</v>
      </c>
      <c r="B154" s="69" t="s">
        <v>1035</v>
      </c>
      <c r="C154" s="69">
        <v>2</v>
      </c>
      <c r="D154" s="87">
        <v>0.008556982701503743</v>
      </c>
      <c r="E154" s="87">
        <v>1.6459132750338443</v>
      </c>
      <c r="F154" s="69" t="s">
        <v>220</v>
      </c>
      <c r="G154" s="69" t="b">
        <v>0</v>
      </c>
      <c r="H154" s="69" t="b">
        <v>0</v>
      </c>
      <c r="I154" s="69" t="b">
        <v>0</v>
      </c>
      <c r="J154" s="69" t="b">
        <v>0</v>
      </c>
      <c r="K154" s="69" t="b">
        <v>0</v>
      </c>
      <c r="L154" s="69" t="b">
        <v>0</v>
      </c>
    </row>
    <row r="155" spans="1:12" ht="15">
      <c r="A155" s="69" t="s">
        <v>1035</v>
      </c>
      <c r="B155" s="69" t="s">
        <v>1114</v>
      </c>
      <c r="C155" s="69">
        <v>2</v>
      </c>
      <c r="D155" s="87">
        <v>0.008556982701503743</v>
      </c>
      <c r="E155" s="87">
        <v>1.6459132750338443</v>
      </c>
      <c r="F155" s="69" t="s">
        <v>220</v>
      </c>
      <c r="G155" s="69" t="b">
        <v>0</v>
      </c>
      <c r="H155" s="69" t="b">
        <v>0</v>
      </c>
      <c r="I155" s="69" t="b">
        <v>0</v>
      </c>
      <c r="J155" s="69" t="b">
        <v>0</v>
      </c>
      <c r="K155" s="69" t="b">
        <v>0</v>
      </c>
      <c r="L155" s="69" t="b">
        <v>0</v>
      </c>
    </row>
    <row r="156" spans="1:12" ht="15">
      <c r="A156" s="69" t="s">
        <v>1114</v>
      </c>
      <c r="B156" s="69" t="s">
        <v>426</v>
      </c>
      <c r="C156" s="69">
        <v>2</v>
      </c>
      <c r="D156" s="87">
        <v>0.008556982701503743</v>
      </c>
      <c r="E156" s="87">
        <v>1.9469432706978254</v>
      </c>
      <c r="F156" s="69" t="s">
        <v>220</v>
      </c>
      <c r="G156" s="69" t="b">
        <v>0</v>
      </c>
      <c r="H156" s="69" t="b">
        <v>0</v>
      </c>
      <c r="I156" s="69" t="b">
        <v>0</v>
      </c>
      <c r="J156" s="69" t="b">
        <v>0</v>
      </c>
      <c r="K156" s="69" t="b">
        <v>0</v>
      </c>
      <c r="L156" s="69" t="b">
        <v>0</v>
      </c>
    </row>
    <row r="157" spans="1:12" ht="15">
      <c r="A157" s="69" t="s">
        <v>426</v>
      </c>
      <c r="B157" s="69" t="s">
        <v>1119</v>
      </c>
      <c r="C157" s="69">
        <v>2</v>
      </c>
      <c r="D157" s="87">
        <v>0.008556982701503743</v>
      </c>
      <c r="E157" s="87">
        <v>1.9469432706978254</v>
      </c>
      <c r="F157" s="69" t="s">
        <v>220</v>
      </c>
      <c r="G157" s="69" t="b">
        <v>0</v>
      </c>
      <c r="H157" s="69" t="b">
        <v>0</v>
      </c>
      <c r="I157" s="69" t="b">
        <v>0</v>
      </c>
      <c r="J157" s="69" t="b">
        <v>0</v>
      </c>
      <c r="K157" s="69" t="b">
        <v>0</v>
      </c>
      <c r="L157" s="69" t="b">
        <v>0</v>
      </c>
    </row>
    <row r="158" spans="1:12" ht="15">
      <c r="A158" s="69" t="s">
        <v>1119</v>
      </c>
      <c r="B158" s="69" t="s">
        <v>741</v>
      </c>
      <c r="C158" s="69">
        <v>2</v>
      </c>
      <c r="D158" s="87">
        <v>0.008556982701503743</v>
      </c>
      <c r="E158" s="87">
        <v>1.9469432706978254</v>
      </c>
      <c r="F158" s="69" t="s">
        <v>220</v>
      </c>
      <c r="G158" s="69" t="b">
        <v>0</v>
      </c>
      <c r="H158" s="69" t="b">
        <v>0</v>
      </c>
      <c r="I158" s="69" t="b">
        <v>0</v>
      </c>
      <c r="J158" s="69" t="b">
        <v>0</v>
      </c>
      <c r="K158" s="69" t="b">
        <v>0</v>
      </c>
      <c r="L158" s="69" t="b">
        <v>0</v>
      </c>
    </row>
    <row r="159" spans="1:12" ht="15">
      <c r="A159" s="69" t="s">
        <v>741</v>
      </c>
      <c r="B159" s="69" t="s">
        <v>758</v>
      </c>
      <c r="C159" s="69">
        <v>2</v>
      </c>
      <c r="D159" s="87">
        <v>0.008556982701503743</v>
      </c>
      <c r="E159" s="87">
        <v>1.9469432706978254</v>
      </c>
      <c r="F159" s="69" t="s">
        <v>220</v>
      </c>
      <c r="G159" s="69" t="b">
        <v>0</v>
      </c>
      <c r="H159" s="69" t="b">
        <v>0</v>
      </c>
      <c r="I159" s="69" t="b">
        <v>0</v>
      </c>
      <c r="J159" s="69" t="b">
        <v>0</v>
      </c>
      <c r="K159" s="69" t="b">
        <v>0</v>
      </c>
      <c r="L159" s="69" t="b">
        <v>0</v>
      </c>
    </row>
    <row r="160" spans="1:12" ht="15">
      <c r="A160" s="69" t="s">
        <v>758</v>
      </c>
      <c r="B160" s="69" t="s">
        <v>746</v>
      </c>
      <c r="C160" s="69">
        <v>2</v>
      </c>
      <c r="D160" s="87">
        <v>0.008556982701503743</v>
      </c>
      <c r="E160" s="87">
        <v>1.9469432706978254</v>
      </c>
      <c r="F160" s="69" t="s">
        <v>220</v>
      </c>
      <c r="G160" s="69" t="b">
        <v>0</v>
      </c>
      <c r="H160" s="69" t="b">
        <v>0</v>
      </c>
      <c r="I160" s="69" t="b">
        <v>0</v>
      </c>
      <c r="J160" s="69" t="b">
        <v>0</v>
      </c>
      <c r="K160" s="69" t="b">
        <v>0</v>
      </c>
      <c r="L160" s="69" t="b">
        <v>0</v>
      </c>
    </row>
    <row r="161" spans="1:12" ht="15">
      <c r="A161" s="69" t="s">
        <v>746</v>
      </c>
      <c r="B161" s="69" t="s">
        <v>1120</v>
      </c>
      <c r="C161" s="69">
        <v>2</v>
      </c>
      <c r="D161" s="87">
        <v>0.008556982701503743</v>
      </c>
      <c r="E161" s="87">
        <v>1.9469432706978254</v>
      </c>
      <c r="F161" s="69" t="s">
        <v>220</v>
      </c>
      <c r="G161" s="69" t="b">
        <v>0</v>
      </c>
      <c r="H161" s="69" t="b">
        <v>0</v>
      </c>
      <c r="I161" s="69" t="b">
        <v>0</v>
      </c>
      <c r="J161" s="69" t="b">
        <v>0</v>
      </c>
      <c r="K161" s="69" t="b">
        <v>0</v>
      </c>
      <c r="L161" s="69" t="b">
        <v>0</v>
      </c>
    </row>
    <row r="162" spans="1:12" ht="15">
      <c r="A162" s="69" t="s">
        <v>1120</v>
      </c>
      <c r="B162" s="69" t="s">
        <v>737</v>
      </c>
      <c r="C162" s="69">
        <v>2</v>
      </c>
      <c r="D162" s="87">
        <v>0.008556982701503743</v>
      </c>
      <c r="E162" s="87">
        <v>1.469822015978163</v>
      </c>
      <c r="F162" s="69" t="s">
        <v>220</v>
      </c>
      <c r="G162" s="69" t="b">
        <v>0</v>
      </c>
      <c r="H162" s="69" t="b">
        <v>0</v>
      </c>
      <c r="I162" s="69" t="b">
        <v>0</v>
      </c>
      <c r="J162" s="69" t="b">
        <v>0</v>
      </c>
      <c r="K162" s="69" t="b">
        <v>0</v>
      </c>
      <c r="L162" s="69" t="b">
        <v>0</v>
      </c>
    </row>
    <row r="163" spans="1:12" ht="15">
      <c r="A163" s="69" t="s">
        <v>737</v>
      </c>
      <c r="B163" s="69" t="s">
        <v>755</v>
      </c>
      <c r="C163" s="69">
        <v>2</v>
      </c>
      <c r="D163" s="87">
        <v>0.008556982701503743</v>
      </c>
      <c r="E163" s="87">
        <v>1.1687920203141817</v>
      </c>
      <c r="F163" s="69" t="s">
        <v>220</v>
      </c>
      <c r="G163" s="69" t="b">
        <v>0</v>
      </c>
      <c r="H163" s="69" t="b">
        <v>0</v>
      </c>
      <c r="I163" s="69" t="b">
        <v>0</v>
      </c>
      <c r="J163" s="69" t="b">
        <v>0</v>
      </c>
      <c r="K163" s="69" t="b">
        <v>0</v>
      </c>
      <c r="L163" s="69" t="b">
        <v>0</v>
      </c>
    </row>
    <row r="164" spans="1:12" ht="15">
      <c r="A164" s="69" t="s">
        <v>740</v>
      </c>
      <c r="B164" s="69" t="s">
        <v>1133</v>
      </c>
      <c r="C164" s="69">
        <v>2</v>
      </c>
      <c r="D164" s="87">
        <v>0.008556982701503743</v>
      </c>
      <c r="E164" s="87">
        <v>1.9469432706978254</v>
      </c>
      <c r="F164" s="69" t="s">
        <v>220</v>
      </c>
      <c r="G164" s="69" t="b">
        <v>0</v>
      </c>
      <c r="H164" s="69" t="b">
        <v>0</v>
      </c>
      <c r="I164" s="69" t="b">
        <v>0</v>
      </c>
      <c r="J164" s="69" t="b">
        <v>0</v>
      </c>
      <c r="K164" s="69" t="b">
        <v>0</v>
      </c>
      <c r="L164" s="69" t="b">
        <v>0</v>
      </c>
    </row>
    <row r="165" spans="1:12" ht="15">
      <c r="A165" s="69" t="s">
        <v>1133</v>
      </c>
      <c r="B165" s="69" t="s">
        <v>1134</v>
      </c>
      <c r="C165" s="69">
        <v>2</v>
      </c>
      <c r="D165" s="87">
        <v>0.008556982701503743</v>
      </c>
      <c r="E165" s="87">
        <v>1.9469432706978254</v>
      </c>
      <c r="F165" s="69" t="s">
        <v>220</v>
      </c>
      <c r="G165" s="69" t="b">
        <v>0</v>
      </c>
      <c r="H165" s="69" t="b">
        <v>0</v>
      </c>
      <c r="I165" s="69" t="b">
        <v>0</v>
      </c>
      <c r="J165" s="69" t="b">
        <v>0</v>
      </c>
      <c r="K165" s="69" t="b">
        <v>0</v>
      </c>
      <c r="L165" s="69" t="b">
        <v>0</v>
      </c>
    </row>
    <row r="166" spans="1:12" ht="15">
      <c r="A166" s="69" t="s">
        <v>1134</v>
      </c>
      <c r="B166" s="69" t="s">
        <v>1135</v>
      </c>
      <c r="C166" s="69">
        <v>2</v>
      </c>
      <c r="D166" s="87">
        <v>0.008556982701503743</v>
      </c>
      <c r="E166" s="87">
        <v>1.9469432706978254</v>
      </c>
      <c r="F166" s="69" t="s">
        <v>220</v>
      </c>
      <c r="G166" s="69" t="b">
        <v>0</v>
      </c>
      <c r="H166" s="69" t="b">
        <v>0</v>
      </c>
      <c r="I166" s="69" t="b">
        <v>0</v>
      </c>
      <c r="J166" s="69" t="b">
        <v>0</v>
      </c>
      <c r="K166" s="69" t="b">
        <v>0</v>
      </c>
      <c r="L166" s="69" t="b">
        <v>0</v>
      </c>
    </row>
    <row r="167" spans="1:12" ht="15">
      <c r="A167" s="69" t="s">
        <v>1135</v>
      </c>
      <c r="B167" s="69" t="s">
        <v>1136</v>
      </c>
      <c r="C167" s="69">
        <v>2</v>
      </c>
      <c r="D167" s="87">
        <v>0.008556982701503743</v>
      </c>
      <c r="E167" s="87">
        <v>1.9469432706978254</v>
      </c>
      <c r="F167" s="69" t="s">
        <v>220</v>
      </c>
      <c r="G167" s="69" t="b">
        <v>0</v>
      </c>
      <c r="H167" s="69" t="b">
        <v>0</v>
      </c>
      <c r="I167" s="69" t="b">
        <v>0</v>
      </c>
      <c r="J167" s="69" t="b">
        <v>0</v>
      </c>
      <c r="K167" s="69" t="b">
        <v>0</v>
      </c>
      <c r="L167" s="69" t="b">
        <v>0</v>
      </c>
    </row>
    <row r="168" spans="1:12" ht="15">
      <c r="A168" s="69" t="s">
        <v>1136</v>
      </c>
      <c r="B168" s="69" t="s">
        <v>1137</v>
      </c>
      <c r="C168" s="69">
        <v>2</v>
      </c>
      <c r="D168" s="87">
        <v>0.008556982701503743</v>
      </c>
      <c r="E168" s="87">
        <v>1.9469432706978254</v>
      </c>
      <c r="F168" s="69" t="s">
        <v>220</v>
      </c>
      <c r="G168" s="69" t="b">
        <v>0</v>
      </c>
      <c r="H168" s="69" t="b">
        <v>0</v>
      </c>
      <c r="I168" s="69" t="b">
        <v>0</v>
      </c>
      <c r="J168" s="69" t="b">
        <v>0</v>
      </c>
      <c r="K168" s="69" t="b">
        <v>0</v>
      </c>
      <c r="L168" s="69" t="b">
        <v>0</v>
      </c>
    </row>
    <row r="169" spans="1:12" ht="15">
      <c r="A169" s="69" t="s">
        <v>1137</v>
      </c>
      <c r="B169" s="69" t="s">
        <v>1138</v>
      </c>
      <c r="C169" s="69">
        <v>2</v>
      </c>
      <c r="D169" s="87">
        <v>0.008556982701503743</v>
      </c>
      <c r="E169" s="87">
        <v>1.9469432706978254</v>
      </c>
      <c r="F169" s="69" t="s">
        <v>220</v>
      </c>
      <c r="G169" s="69" t="b">
        <v>0</v>
      </c>
      <c r="H169" s="69" t="b">
        <v>0</v>
      </c>
      <c r="I169" s="69" t="b">
        <v>0</v>
      </c>
      <c r="J169" s="69" t="b">
        <v>0</v>
      </c>
      <c r="K169" s="69" t="b">
        <v>0</v>
      </c>
      <c r="L169" s="69" t="b">
        <v>0</v>
      </c>
    </row>
    <row r="170" spans="1:12" ht="15">
      <c r="A170" s="69" t="s">
        <v>1138</v>
      </c>
      <c r="B170" s="69" t="s">
        <v>785</v>
      </c>
      <c r="C170" s="69">
        <v>2</v>
      </c>
      <c r="D170" s="87">
        <v>0.008556982701503743</v>
      </c>
      <c r="E170" s="87">
        <v>1.9469432706978254</v>
      </c>
      <c r="F170" s="69" t="s">
        <v>220</v>
      </c>
      <c r="G170" s="69" t="b">
        <v>0</v>
      </c>
      <c r="H170" s="69" t="b">
        <v>0</v>
      </c>
      <c r="I170" s="69" t="b">
        <v>0</v>
      </c>
      <c r="J170" s="69" t="b">
        <v>0</v>
      </c>
      <c r="K170" s="69" t="b">
        <v>0</v>
      </c>
      <c r="L170" s="69" t="b">
        <v>0</v>
      </c>
    </row>
    <row r="171" spans="1:12" ht="15">
      <c r="A171" s="69" t="s">
        <v>785</v>
      </c>
      <c r="B171" s="69" t="s">
        <v>760</v>
      </c>
      <c r="C171" s="69">
        <v>2</v>
      </c>
      <c r="D171" s="87">
        <v>0.008556982701503743</v>
      </c>
      <c r="E171" s="87">
        <v>1.9469432706978254</v>
      </c>
      <c r="F171" s="69" t="s">
        <v>220</v>
      </c>
      <c r="G171" s="69" t="b">
        <v>0</v>
      </c>
      <c r="H171" s="69" t="b">
        <v>0</v>
      </c>
      <c r="I171" s="69" t="b">
        <v>0</v>
      </c>
      <c r="J171" s="69" t="b">
        <v>0</v>
      </c>
      <c r="K171" s="69" t="b">
        <v>0</v>
      </c>
      <c r="L171" s="69" t="b">
        <v>0</v>
      </c>
    </row>
    <row r="172" spans="1:12" ht="15">
      <c r="A172" s="69" t="s">
        <v>760</v>
      </c>
      <c r="B172" s="69" t="s">
        <v>737</v>
      </c>
      <c r="C172" s="69">
        <v>2</v>
      </c>
      <c r="D172" s="87">
        <v>0.008556982701503743</v>
      </c>
      <c r="E172" s="87">
        <v>1.469822015978163</v>
      </c>
      <c r="F172" s="69" t="s">
        <v>220</v>
      </c>
      <c r="G172" s="69" t="b">
        <v>0</v>
      </c>
      <c r="H172" s="69" t="b">
        <v>0</v>
      </c>
      <c r="I172" s="69" t="b">
        <v>0</v>
      </c>
      <c r="J172" s="69" t="b">
        <v>0</v>
      </c>
      <c r="K172" s="69" t="b">
        <v>0</v>
      </c>
      <c r="L172" s="69" t="b">
        <v>0</v>
      </c>
    </row>
    <row r="173" spans="1:12" ht="15">
      <c r="A173" s="69" t="s">
        <v>737</v>
      </c>
      <c r="B173" s="69" t="s">
        <v>1139</v>
      </c>
      <c r="C173" s="69">
        <v>2</v>
      </c>
      <c r="D173" s="87">
        <v>0.008556982701503743</v>
      </c>
      <c r="E173" s="87">
        <v>1.6459132750338443</v>
      </c>
      <c r="F173" s="69" t="s">
        <v>220</v>
      </c>
      <c r="G173" s="69" t="b">
        <v>0</v>
      </c>
      <c r="H173" s="69" t="b">
        <v>0</v>
      </c>
      <c r="I173" s="69" t="b">
        <v>0</v>
      </c>
      <c r="J173" s="69" t="b">
        <v>0</v>
      </c>
      <c r="K173" s="69" t="b">
        <v>0</v>
      </c>
      <c r="L173" s="69" t="b">
        <v>0</v>
      </c>
    </row>
    <row r="174" spans="1:12" ht="15">
      <c r="A174" s="69" t="s">
        <v>1139</v>
      </c>
      <c r="B174" s="69" t="s">
        <v>1140</v>
      </c>
      <c r="C174" s="69">
        <v>2</v>
      </c>
      <c r="D174" s="87">
        <v>0.008556982701503743</v>
      </c>
      <c r="E174" s="87">
        <v>1.9469432706978254</v>
      </c>
      <c r="F174" s="69" t="s">
        <v>220</v>
      </c>
      <c r="G174" s="69" t="b">
        <v>0</v>
      </c>
      <c r="H174" s="69" t="b">
        <v>0</v>
      </c>
      <c r="I174" s="69" t="b">
        <v>0</v>
      </c>
      <c r="J174" s="69" t="b">
        <v>0</v>
      </c>
      <c r="K174" s="69" t="b">
        <v>0</v>
      </c>
      <c r="L174" s="69" t="b">
        <v>0</v>
      </c>
    </row>
    <row r="175" spans="1:12" ht="15">
      <c r="A175" s="69" t="s">
        <v>1140</v>
      </c>
      <c r="B175" s="69" t="s">
        <v>783</v>
      </c>
      <c r="C175" s="69">
        <v>2</v>
      </c>
      <c r="D175" s="87">
        <v>0.008556982701503743</v>
      </c>
      <c r="E175" s="87">
        <v>1.13402991405497</v>
      </c>
      <c r="F175" s="69" t="s">
        <v>220</v>
      </c>
      <c r="G175" s="69" t="b">
        <v>0</v>
      </c>
      <c r="H175" s="69" t="b">
        <v>0</v>
      </c>
      <c r="I175" s="69" t="b">
        <v>0</v>
      </c>
      <c r="J175" s="69" t="b">
        <v>0</v>
      </c>
      <c r="K175" s="69" t="b">
        <v>0</v>
      </c>
      <c r="L175" s="69" t="b">
        <v>0</v>
      </c>
    </row>
    <row r="176" spans="1:12" ht="15">
      <c r="A176" s="69" t="s">
        <v>783</v>
      </c>
      <c r="B176" s="69" t="s">
        <v>1141</v>
      </c>
      <c r="C176" s="69">
        <v>2</v>
      </c>
      <c r="D176" s="87">
        <v>0.008556982701503743</v>
      </c>
      <c r="E176" s="87">
        <v>1.344883279369863</v>
      </c>
      <c r="F176" s="69" t="s">
        <v>220</v>
      </c>
      <c r="G176" s="69" t="b">
        <v>0</v>
      </c>
      <c r="H176" s="69" t="b">
        <v>0</v>
      </c>
      <c r="I176" s="69" t="b">
        <v>0</v>
      </c>
      <c r="J176" s="69" t="b">
        <v>0</v>
      </c>
      <c r="K176" s="69" t="b">
        <v>0</v>
      </c>
      <c r="L176" s="69" t="b">
        <v>0</v>
      </c>
    </row>
    <row r="177" spans="1:12" ht="15">
      <c r="A177" s="69" t="s">
        <v>1141</v>
      </c>
      <c r="B177" s="69" t="s">
        <v>1142</v>
      </c>
      <c r="C177" s="69">
        <v>2</v>
      </c>
      <c r="D177" s="87">
        <v>0.008556982701503743</v>
      </c>
      <c r="E177" s="87">
        <v>1.9469432706978254</v>
      </c>
      <c r="F177" s="69" t="s">
        <v>220</v>
      </c>
      <c r="G177" s="69" t="b">
        <v>0</v>
      </c>
      <c r="H177" s="69" t="b">
        <v>0</v>
      </c>
      <c r="I177" s="69" t="b">
        <v>0</v>
      </c>
      <c r="J177" s="69" t="b">
        <v>0</v>
      </c>
      <c r="K177" s="69" t="b">
        <v>0</v>
      </c>
      <c r="L177" s="69" t="b">
        <v>0</v>
      </c>
    </row>
    <row r="178" spans="1:12" ht="15">
      <c r="A178" s="69" t="s">
        <v>1142</v>
      </c>
      <c r="B178" s="69" t="s">
        <v>1143</v>
      </c>
      <c r="C178" s="69">
        <v>2</v>
      </c>
      <c r="D178" s="87">
        <v>0.008556982701503743</v>
      </c>
      <c r="E178" s="87">
        <v>1.9469432706978254</v>
      </c>
      <c r="F178" s="69" t="s">
        <v>220</v>
      </c>
      <c r="G178" s="69" t="b">
        <v>0</v>
      </c>
      <c r="H178" s="69" t="b">
        <v>0</v>
      </c>
      <c r="I178" s="69" t="b">
        <v>0</v>
      </c>
      <c r="J178" s="69" t="b">
        <v>0</v>
      </c>
      <c r="K178" s="69" t="b">
        <v>0</v>
      </c>
      <c r="L178" s="69" t="b">
        <v>0</v>
      </c>
    </row>
    <row r="179" spans="1:12" ht="15">
      <c r="A179" s="69" t="s">
        <v>1143</v>
      </c>
      <c r="B179" s="69" t="s">
        <v>1032</v>
      </c>
      <c r="C179" s="69">
        <v>2</v>
      </c>
      <c r="D179" s="87">
        <v>0.008556982701503743</v>
      </c>
      <c r="E179" s="87">
        <v>1.344883279369863</v>
      </c>
      <c r="F179" s="69" t="s">
        <v>220</v>
      </c>
      <c r="G179" s="69" t="b">
        <v>0</v>
      </c>
      <c r="H179" s="69" t="b">
        <v>0</v>
      </c>
      <c r="I179" s="69" t="b">
        <v>0</v>
      </c>
      <c r="J179" s="69" t="b">
        <v>0</v>
      </c>
      <c r="K179" s="69" t="b">
        <v>0</v>
      </c>
      <c r="L179" s="69" t="b">
        <v>0</v>
      </c>
    </row>
    <row r="180" spans="1:12" ht="15">
      <c r="A180" s="69" t="s">
        <v>733</v>
      </c>
      <c r="B180" s="69" t="s">
        <v>779</v>
      </c>
      <c r="C180" s="69">
        <v>2</v>
      </c>
      <c r="D180" s="87">
        <v>0.008190291118868894</v>
      </c>
      <c r="E180" s="87">
        <v>1.301029995663981</v>
      </c>
      <c r="F180" s="69" t="s">
        <v>699</v>
      </c>
      <c r="G180" s="69" t="b">
        <v>0</v>
      </c>
      <c r="H180" s="69" t="b">
        <v>0</v>
      </c>
      <c r="I180" s="69" t="b">
        <v>0</v>
      </c>
      <c r="J180" s="69" t="b">
        <v>0</v>
      </c>
      <c r="K180" s="69" t="b">
        <v>0</v>
      </c>
      <c r="L180" s="69" t="b">
        <v>0</v>
      </c>
    </row>
    <row r="181" spans="1:12" ht="15">
      <c r="A181" s="69" t="s">
        <v>779</v>
      </c>
      <c r="B181" s="69" t="s">
        <v>783</v>
      </c>
      <c r="C181" s="69">
        <v>2</v>
      </c>
      <c r="D181" s="87">
        <v>0.008190291118868894</v>
      </c>
      <c r="E181" s="87">
        <v>1.301029995663981</v>
      </c>
      <c r="F181" s="69" t="s">
        <v>699</v>
      </c>
      <c r="G181" s="69" t="b">
        <v>0</v>
      </c>
      <c r="H181" s="69" t="b">
        <v>0</v>
      </c>
      <c r="I181" s="69" t="b">
        <v>0</v>
      </c>
      <c r="J181" s="69" t="b">
        <v>0</v>
      </c>
      <c r="K181" s="69" t="b">
        <v>0</v>
      </c>
      <c r="L181" s="69" t="b">
        <v>0</v>
      </c>
    </row>
    <row r="182" spans="1:12" ht="15">
      <c r="A182" s="69" t="s">
        <v>783</v>
      </c>
      <c r="B182" s="69" t="s">
        <v>1037</v>
      </c>
      <c r="C182" s="69">
        <v>2</v>
      </c>
      <c r="D182" s="87">
        <v>0.008190291118868894</v>
      </c>
      <c r="E182" s="87">
        <v>1.301029995663981</v>
      </c>
      <c r="F182" s="69" t="s">
        <v>699</v>
      </c>
      <c r="G182" s="69" t="b">
        <v>0</v>
      </c>
      <c r="H182" s="69" t="b">
        <v>0</v>
      </c>
      <c r="I182" s="69" t="b">
        <v>0</v>
      </c>
      <c r="J182" s="69" t="b">
        <v>0</v>
      </c>
      <c r="K182" s="69" t="b">
        <v>0</v>
      </c>
      <c r="L182" s="69" t="b">
        <v>0</v>
      </c>
    </row>
    <row r="183" spans="1:12" ht="15">
      <c r="A183" s="69" t="s">
        <v>1037</v>
      </c>
      <c r="B183" s="69" t="s">
        <v>1038</v>
      </c>
      <c r="C183" s="69">
        <v>2</v>
      </c>
      <c r="D183" s="87">
        <v>0.008190291118868894</v>
      </c>
      <c r="E183" s="87">
        <v>1.301029995663981</v>
      </c>
      <c r="F183" s="69" t="s">
        <v>699</v>
      </c>
      <c r="G183" s="69" t="b">
        <v>0</v>
      </c>
      <c r="H183" s="69" t="b">
        <v>0</v>
      </c>
      <c r="I183" s="69" t="b">
        <v>0</v>
      </c>
      <c r="J183" s="69" t="b">
        <v>0</v>
      </c>
      <c r="K183" s="69" t="b">
        <v>0</v>
      </c>
      <c r="L183" s="69" t="b">
        <v>0</v>
      </c>
    </row>
    <row r="184" spans="1:12" ht="15">
      <c r="A184" s="69" t="s">
        <v>1038</v>
      </c>
      <c r="B184" s="69" t="s">
        <v>1039</v>
      </c>
      <c r="C184" s="69">
        <v>2</v>
      </c>
      <c r="D184" s="87">
        <v>0.008190291118868894</v>
      </c>
      <c r="E184" s="87">
        <v>1.301029995663981</v>
      </c>
      <c r="F184" s="69" t="s">
        <v>699</v>
      </c>
      <c r="G184" s="69" t="b">
        <v>0</v>
      </c>
      <c r="H184" s="69" t="b">
        <v>0</v>
      </c>
      <c r="I184" s="69" t="b">
        <v>0</v>
      </c>
      <c r="J184" s="69" t="b">
        <v>0</v>
      </c>
      <c r="K184" s="69" t="b">
        <v>0</v>
      </c>
      <c r="L184" s="69" t="b">
        <v>0</v>
      </c>
    </row>
    <row r="185" spans="1:12" ht="15">
      <c r="A185" s="69" t="s">
        <v>1039</v>
      </c>
      <c r="B185" s="69" t="s">
        <v>1040</v>
      </c>
      <c r="C185" s="69">
        <v>2</v>
      </c>
      <c r="D185" s="87">
        <v>0.008190291118868894</v>
      </c>
      <c r="E185" s="87">
        <v>1.301029995663981</v>
      </c>
      <c r="F185" s="69" t="s">
        <v>699</v>
      </c>
      <c r="G185" s="69" t="b">
        <v>0</v>
      </c>
      <c r="H185" s="69" t="b">
        <v>0</v>
      </c>
      <c r="I185" s="69" t="b">
        <v>0</v>
      </c>
      <c r="J185" s="69" t="b">
        <v>0</v>
      </c>
      <c r="K185" s="69" t="b">
        <v>0</v>
      </c>
      <c r="L185" s="69" t="b">
        <v>0</v>
      </c>
    </row>
    <row r="186" spans="1:12" ht="15">
      <c r="A186" s="69" t="s">
        <v>1040</v>
      </c>
      <c r="B186" s="69" t="s">
        <v>753</v>
      </c>
      <c r="C186" s="69">
        <v>2</v>
      </c>
      <c r="D186" s="87">
        <v>0.008190291118868894</v>
      </c>
      <c r="E186" s="87">
        <v>1.301029995663981</v>
      </c>
      <c r="F186" s="69" t="s">
        <v>699</v>
      </c>
      <c r="G186" s="69" t="b">
        <v>0</v>
      </c>
      <c r="H186" s="69" t="b">
        <v>0</v>
      </c>
      <c r="I186" s="69" t="b">
        <v>0</v>
      </c>
      <c r="J186" s="69" t="b">
        <v>0</v>
      </c>
      <c r="K186" s="69" t="b">
        <v>0</v>
      </c>
      <c r="L186" s="69" t="b">
        <v>0</v>
      </c>
    </row>
    <row r="187" spans="1:12" ht="15">
      <c r="A187" s="69" t="s">
        <v>753</v>
      </c>
      <c r="B187" s="69" t="s">
        <v>788</v>
      </c>
      <c r="C187" s="69">
        <v>2</v>
      </c>
      <c r="D187" s="87">
        <v>0.008190291118868894</v>
      </c>
      <c r="E187" s="87">
        <v>1.301029995663981</v>
      </c>
      <c r="F187" s="69" t="s">
        <v>699</v>
      </c>
      <c r="G187" s="69" t="b">
        <v>0</v>
      </c>
      <c r="H187" s="69" t="b">
        <v>0</v>
      </c>
      <c r="I187" s="69" t="b">
        <v>0</v>
      </c>
      <c r="J187" s="69" t="b">
        <v>0</v>
      </c>
      <c r="K187" s="69" t="b">
        <v>0</v>
      </c>
      <c r="L187" s="69" t="b">
        <v>0</v>
      </c>
    </row>
    <row r="188" spans="1:12" ht="15">
      <c r="A188" s="69" t="s">
        <v>788</v>
      </c>
      <c r="B188" s="69" t="s">
        <v>1118</v>
      </c>
      <c r="C188" s="69">
        <v>2</v>
      </c>
      <c r="D188" s="87">
        <v>0.008190291118868894</v>
      </c>
      <c r="E188" s="87">
        <v>1.301029995663981</v>
      </c>
      <c r="F188" s="69" t="s">
        <v>699</v>
      </c>
      <c r="G188" s="69" t="b">
        <v>0</v>
      </c>
      <c r="H188" s="69" t="b">
        <v>0</v>
      </c>
      <c r="I188" s="69" t="b">
        <v>0</v>
      </c>
      <c r="J188" s="69" t="b">
        <v>0</v>
      </c>
      <c r="K188" s="69" t="b">
        <v>0</v>
      </c>
      <c r="L188" s="69" t="b">
        <v>0</v>
      </c>
    </row>
    <row r="189" spans="1:12" ht="15">
      <c r="A189" s="69" t="s">
        <v>1118</v>
      </c>
      <c r="B189" s="69" t="s">
        <v>1035</v>
      </c>
      <c r="C189" s="69">
        <v>2</v>
      </c>
      <c r="D189" s="87">
        <v>0.008190291118868894</v>
      </c>
      <c r="E189" s="87">
        <v>1.301029995663981</v>
      </c>
      <c r="F189" s="69" t="s">
        <v>699</v>
      </c>
      <c r="G189" s="69" t="b">
        <v>0</v>
      </c>
      <c r="H189" s="69" t="b">
        <v>0</v>
      </c>
      <c r="I189" s="69" t="b">
        <v>0</v>
      </c>
      <c r="J189" s="69" t="b">
        <v>0</v>
      </c>
      <c r="K189" s="69" t="b">
        <v>0</v>
      </c>
      <c r="L189" s="69" t="b">
        <v>0</v>
      </c>
    </row>
    <row r="190" spans="1:12" ht="15">
      <c r="A190" s="69" t="s">
        <v>1035</v>
      </c>
      <c r="B190" s="69" t="s">
        <v>1036</v>
      </c>
      <c r="C190" s="69">
        <v>2</v>
      </c>
      <c r="D190" s="87">
        <v>0.008190291118868894</v>
      </c>
      <c r="E190" s="87">
        <v>1.1249387366083</v>
      </c>
      <c r="F190" s="69" t="s">
        <v>699</v>
      </c>
      <c r="G190" s="69" t="b">
        <v>0</v>
      </c>
      <c r="H190" s="69" t="b">
        <v>0</v>
      </c>
      <c r="I190" s="69" t="b">
        <v>0</v>
      </c>
      <c r="J190" s="69" t="b">
        <v>0</v>
      </c>
      <c r="K190" s="69" t="b">
        <v>0</v>
      </c>
      <c r="L190" s="69" t="b">
        <v>0</v>
      </c>
    </row>
    <row r="191" spans="1:12" ht="15">
      <c r="A191" s="69" t="s">
        <v>1036</v>
      </c>
      <c r="B191" s="69" t="s">
        <v>787</v>
      </c>
      <c r="C191" s="69">
        <v>2</v>
      </c>
      <c r="D191" s="87">
        <v>0.008190291118868894</v>
      </c>
      <c r="E191" s="87">
        <v>0.9488474775526188</v>
      </c>
      <c r="F191" s="69" t="s">
        <v>699</v>
      </c>
      <c r="G191" s="69" t="b">
        <v>0</v>
      </c>
      <c r="H191" s="69" t="b">
        <v>0</v>
      </c>
      <c r="I191" s="69" t="b">
        <v>0</v>
      </c>
      <c r="J191" s="69" t="b">
        <v>0</v>
      </c>
      <c r="K191" s="69" t="b">
        <v>0</v>
      </c>
      <c r="L191" s="69" t="b">
        <v>0</v>
      </c>
    </row>
    <row r="192" spans="1:12" ht="15">
      <c r="A192" s="69" t="s">
        <v>787</v>
      </c>
      <c r="B192" s="69" t="s">
        <v>773</v>
      </c>
      <c r="C192" s="69">
        <v>2</v>
      </c>
      <c r="D192" s="87">
        <v>0.008190291118868894</v>
      </c>
      <c r="E192" s="87">
        <v>1.1249387366083</v>
      </c>
      <c r="F192" s="69" t="s">
        <v>699</v>
      </c>
      <c r="G192" s="69" t="b">
        <v>0</v>
      </c>
      <c r="H192" s="69" t="b">
        <v>0</v>
      </c>
      <c r="I192" s="69" t="b">
        <v>0</v>
      </c>
      <c r="J192" s="69" t="b">
        <v>0</v>
      </c>
      <c r="K192" s="69" t="b">
        <v>0</v>
      </c>
      <c r="L192" s="69" t="b">
        <v>0</v>
      </c>
    </row>
    <row r="193" spans="1:12" ht="15">
      <c r="A193" s="69" t="s">
        <v>1034</v>
      </c>
      <c r="B193" s="69" t="s">
        <v>742</v>
      </c>
      <c r="C193" s="69">
        <v>4</v>
      </c>
      <c r="D193" s="87">
        <v>0.007752801040644514</v>
      </c>
      <c r="E193" s="87">
        <v>1.0511525224473812</v>
      </c>
      <c r="F193" s="69" t="s">
        <v>700</v>
      </c>
      <c r="G193" s="69" t="b">
        <v>0</v>
      </c>
      <c r="H193" s="69" t="b">
        <v>0</v>
      </c>
      <c r="I193" s="69" t="b">
        <v>0</v>
      </c>
      <c r="J193" s="69" t="b">
        <v>0</v>
      </c>
      <c r="K193" s="69" t="b">
        <v>0</v>
      </c>
      <c r="L193" s="69" t="b">
        <v>0</v>
      </c>
    </row>
    <row r="194" spans="1:12" ht="15">
      <c r="A194" s="69" t="s">
        <v>742</v>
      </c>
      <c r="B194" s="69" t="s">
        <v>763</v>
      </c>
      <c r="C194" s="69">
        <v>4</v>
      </c>
      <c r="D194" s="87">
        <v>0.007752801040644514</v>
      </c>
      <c r="E194" s="87">
        <v>1.0511525224473812</v>
      </c>
      <c r="F194" s="69" t="s">
        <v>700</v>
      </c>
      <c r="G194" s="69" t="b">
        <v>0</v>
      </c>
      <c r="H194" s="69" t="b">
        <v>0</v>
      </c>
      <c r="I194" s="69" t="b">
        <v>0</v>
      </c>
      <c r="J194" s="69" t="b">
        <v>0</v>
      </c>
      <c r="K194" s="69" t="b">
        <v>0</v>
      </c>
      <c r="L194" s="69" t="b">
        <v>0</v>
      </c>
    </row>
    <row r="195" spans="1:12" ht="15">
      <c r="A195" s="69" t="s">
        <v>747</v>
      </c>
      <c r="B195" s="69" t="s">
        <v>752</v>
      </c>
      <c r="C195" s="69">
        <v>3</v>
      </c>
      <c r="D195" s="87">
        <v>0.013310924976981383</v>
      </c>
      <c r="E195" s="87">
        <v>1.1760912590556813</v>
      </c>
      <c r="F195" s="69" t="s">
        <v>700</v>
      </c>
      <c r="G195" s="69" t="b">
        <v>0</v>
      </c>
      <c r="H195" s="69" t="b">
        <v>0</v>
      </c>
      <c r="I195" s="69" t="b">
        <v>0</v>
      </c>
      <c r="J195" s="69" t="b">
        <v>0</v>
      </c>
      <c r="K195" s="69" t="b">
        <v>0</v>
      </c>
      <c r="L195" s="69" t="b">
        <v>0</v>
      </c>
    </row>
    <row r="196" spans="1:12" ht="15">
      <c r="A196" s="69" t="s">
        <v>752</v>
      </c>
      <c r="B196" s="69" t="s">
        <v>1034</v>
      </c>
      <c r="C196" s="69">
        <v>3</v>
      </c>
      <c r="D196" s="87">
        <v>0.013310924976981383</v>
      </c>
      <c r="E196" s="87">
        <v>1.0511525224473812</v>
      </c>
      <c r="F196" s="69" t="s">
        <v>700</v>
      </c>
      <c r="G196" s="69" t="b">
        <v>0</v>
      </c>
      <c r="H196" s="69" t="b">
        <v>0</v>
      </c>
      <c r="I196" s="69" t="b">
        <v>0</v>
      </c>
      <c r="J196" s="69" t="b">
        <v>0</v>
      </c>
      <c r="K196" s="69" t="b">
        <v>0</v>
      </c>
      <c r="L196" s="69" t="b">
        <v>0</v>
      </c>
    </row>
    <row r="197" spans="1:12" ht="15">
      <c r="A197" s="69" t="s">
        <v>763</v>
      </c>
      <c r="B197" s="69" t="s">
        <v>780</v>
      </c>
      <c r="C197" s="69">
        <v>3</v>
      </c>
      <c r="D197" s="87">
        <v>0.013310924976981383</v>
      </c>
      <c r="E197" s="87">
        <v>0.9262137858390813</v>
      </c>
      <c r="F197" s="69" t="s">
        <v>700</v>
      </c>
      <c r="G197" s="69" t="b">
        <v>0</v>
      </c>
      <c r="H197" s="69" t="b">
        <v>0</v>
      </c>
      <c r="I197" s="69" t="b">
        <v>0</v>
      </c>
      <c r="J197" s="69" t="b">
        <v>0</v>
      </c>
      <c r="K197" s="69" t="b">
        <v>0</v>
      </c>
      <c r="L197" s="69" t="b">
        <v>0</v>
      </c>
    </row>
    <row r="198" spans="1:12" ht="15">
      <c r="A198" s="69" t="s">
        <v>780</v>
      </c>
      <c r="B198" s="69" t="s">
        <v>786</v>
      </c>
      <c r="C198" s="69">
        <v>3</v>
      </c>
      <c r="D198" s="87">
        <v>0.013310924976981383</v>
      </c>
      <c r="E198" s="87">
        <v>1.0511525224473812</v>
      </c>
      <c r="F198" s="69" t="s">
        <v>700</v>
      </c>
      <c r="G198" s="69" t="b">
        <v>0</v>
      </c>
      <c r="H198" s="69" t="b">
        <v>0</v>
      </c>
      <c r="I198" s="69" t="b">
        <v>0</v>
      </c>
      <c r="J198" s="69" t="b">
        <v>0</v>
      </c>
      <c r="K198" s="69" t="b">
        <v>0</v>
      </c>
      <c r="L198" s="69" t="b">
        <v>0</v>
      </c>
    </row>
    <row r="199" spans="1:12" ht="15">
      <c r="A199" s="69" t="s">
        <v>786</v>
      </c>
      <c r="B199" s="69" t="s">
        <v>783</v>
      </c>
      <c r="C199" s="69">
        <v>3</v>
      </c>
      <c r="D199" s="87">
        <v>0.013310924976981383</v>
      </c>
      <c r="E199" s="87">
        <v>0.9542425094393249</v>
      </c>
      <c r="F199" s="69" t="s">
        <v>700</v>
      </c>
      <c r="G199" s="69" t="b">
        <v>0</v>
      </c>
      <c r="H199" s="69" t="b">
        <v>0</v>
      </c>
      <c r="I199" s="69" t="b">
        <v>0</v>
      </c>
      <c r="J199" s="69" t="b">
        <v>0</v>
      </c>
      <c r="K199" s="69" t="b">
        <v>0</v>
      </c>
      <c r="L199" s="69" t="b">
        <v>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271</v>
      </c>
      <c r="B1" s="13" t="s">
        <v>34</v>
      </c>
    </row>
    <row r="2" spans="1:2" ht="15">
      <c r="A2" s="107" t="s">
        <v>773</v>
      </c>
      <c r="B2" s="63">
        <v>178.333333</v>
      </c>
    </row>
    <row r="3" spans="1:2" ht="15">
      <c r="A3" s="107" t="s">
        <v>783</v>
      </c>
      <c r="B3" s="63">
        <v>115.833333</v>
      </c>
    </row>
    <row r="4" spans="1:2" ht="15">
      <c r="A4" s="107" t="s">
        <v>779</v>
      </c>
      <c r="B4" s="63">
        <v>105</v>
      </c>
    </row>
    <row r="5" spans="1:2" ht="15">
      <c r="A5" s="107" t="s">
        <v>772</v>
      </c>
      <c r="B5" s="63">
        <v>38</v>
      </c>
    </row>
    <row r="6" spans="1:2" ht="15">
      <c r="A6" s="107" t="s">
        <v>369</v>
      </c>
      <c r="B6" s="63">
        <v>31</v>
      </c>
    </row>
    <row r="7" spans="1:2" ht="15">
      <c r="A7" s="107" t="s">
        <v>780</v>
      </c>
      <c r="B7" s="63">
        <v>3.333333</v>
      </c>
    </row>
    <row r="8" spans="1:2" ht="15">
      <c r="A8" s="107" t="s">
        <v>774</v>
      </c>
      <c r="B8" s="63">
        <v>1</v>
      </c>
    </row>
    <row r="9" spans="1:2" ht="15">
      <c r="A9" s="107" t="s">
        <v>777</v>
      </c>
      <c r="B9" s="63">
        <v>0.5</v>
      </c>
    </row>
    <row r="10" spans="1:2" ht="15">
      <c r="A10" s="107" t="s">
        <v>778</v>
      </c>
      <c r="B10" s="63">
        <v>0.5</v>
      </c>
    </row>
    <row r="11" spans="1:2" ht="15">
      <c r="A11" s="107" t="s">
        <v>786</v>
      </c>
      <c r="B11" s="63">
        <v>0.5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429</v>
      </c>
      <c r="B1" s="13" t="s">
        <v>264</v>
      </c>
      <c r="C1" s="13" t="s">
        <v>193</v>
      </c>
      <c r="D1" s="13" t="s">
        <v>338</v>
      </c>
    </row>
    <row r="2" spans="1:4" ht="15">
      <c r="A2" s="63" t="s">
        <v>369</v>
      </c>
      <c r="B2" s="63" t="s">
        <v>430</v>
      </c>
      <c r="C2" s="69" t="s">
        <v>387</v>
      </c>
      <c r="D2" s="129">
        <v>43660.63070601852</v>
      </c>
    </row>
    <row r="3" spans="1:4" ht="15">
      <c r="A3" s="63" t="s">
        <v>369</v>
      </c>
      <c r="B3" s="63" t="s">
        <v>348</v>
      </c>
      <c r="C3" s="69" t="s">
        <v>387</v>
      </c>
      <c r="D3" s="129">
        <v>43660.63070601852</v>
      </c>
    </row>
    <row r="4" spans="1:4" ht="15">
      <c r="A4" s="63" t="s">
        <v>369</v>
      </c>
      <c r="B4" s="63" t="s">
        <v>431</v>
      </c>
      <c r="C4" s="69" t="s">
        <v>387</v>
      </c>
      <c r="D4" s="129">
        <v>43660.63070601852</v>
      </c>
    </row>
    <row r="5" spans="1:4" ht="15">
      <c r="A5" s="63" t="s">
        <v>369</v>
      </c>
      <c r="B5" s="63" t="s">
        <v>432</v>
      </c>
      <c r="C5" s="69" t="s">
        <v>387</v>
      </c>
      <c r="D5" s="129">
        <v>43660.63070601852</v>
      </c>
    </row>
    <row r="6" spans="1:4" ht="15">
      <c r="A6" s="63" t="s">
        <v>369</v>
      </c>
      <c r="B6" s="63" t="s">
        <v>433</v>
      </c>
      <c r="C6" s="69" t="s">
        <v>387</v>
      </c>
      <c r="D6" s="129">
        <v>43660.63070601852</v>
      </c>
    </row>
    <row r="7" spans="1:4" ht="15">
      <c r="A7" s="63" t="s">
        <v>369</v>
      </c>
      <c r="B7" s="63" t="s">
        <v>434</v>
      </c>
      <c r="C7" s="69" t="s">
        <v>387</v>
      </c>
      <c r="D7" s="129">
        <v>43660.63070601852</v>
      </c>
    </row>
    <row r="8" spans="1:4" ht="15">
      <c r="A8" s="63" t="s">
        <v>369</v>
      </c>
      <c r="B8" s="63" t="s">
        <v>374</v>
      </c>
      <c r="C8" s="69" t="s">
        <v>387</v>
      </c>
      <c r="D8" s="129">
        <v>43660.63070601852</v>
      </c>
    </row>
    <row r="9" spans="1:4" ht="15">
      <c r="A9" s="63" t="s">
        <v>369</v>
      </c>
      <c r="B9" s="63" t="s">
        <v>435</v>
      </c>
      <c r="C9" s="69" t="s">
        <v>387</v>
      </c>
      <c r="D9" s="129">
        <v>43660.63070601852</v>
      </c>
    </row>
    <row r="10" spans="1:4" ht="15">
      <c r="A10" s="63" t="s">
        <v>369</v>
      </c>
      <c r="B10" s="63" t="s">
        <v>436</v>
      </c>
      <c r="C10" s="69" t="s">
        <v>387</v>
      </c>
      <c r="D10" s="129">
        <v>43660.63070601852</v>
      </c>
    </row>
    <row r="11" spans="1:4" ht="15">
      <c r="A11" s="63" t="s">
        <v>369</v>
      </c>
      <c r="B11" s="63" t="s">
        <v>395</v>
      </c>
      <c r="C11" s="69" t="s">
        <v>387</v>
      </c>
      <c r="D11" s="129">
        <v>43660.63070601852</v>
      </c>
    </row>
    <row r="12" spans="1:4" ht="15">
      <c r="A12" s="63" t="s">
        <v>369</v>
      </c>
      <c r="B12" s="63" t="s">
        <v>437</v>
      </c>
      <c r="C12" s="69" t="s">
        <v>392</v>
      </c>
      <c r="D12" s="129">
        <v>43656.98128472222</v>
      </c>
    </row>
    <row r="13" spans="1:4" ht="15">
      <c r="A13" s="63" t="s">
        <v>369</v>
      </c>
      <c r="B13" s="63" t="s">
        <v>438</v>
      </c>
      <c r="C13" s="69" t="s">
        <v>392</v>
      </c>
      <c r="D13" s="129">
        <v>43656.98128472222</v>
      </c>
    </row>
    <row r="14" spans="1:4" ht="15">
      <c r="A14" s="63" t="s">
        <v>369</v>
      </c>
      <c r="B14" s="63" t="s">
        <v>404</v>
      </c>
      <c r="C14" s="69" t="s">
        <v>392</v>
      </c>
      <c r="D14" s="129">
        <v>43656.98128472222</v>
      </c>
    </row>
    <row r="15" spans="1:4" ht="15">
      <c r="A15" s="63" t="s">
        <v>369</v>
      </c>
      <c r="B15" s="63">
        <v>60</v>
      </c>
      <c r="C15" s="69" t="s">
        <v>392</v>
      </c>
      <c r="D15" s="129">
        <v>43656.98128472222</v>
      </c>
    </row>
    <row r="16" spans="1:4" ht="15">
      <c r="A16" s="63" t="s">
        <v>369</v>
      </c>
      <c r="B16" s="63" t="s">
        <v>344</v>
      </c>
      <c r="C16" s="69" t="s">
        <v>392</v>
      </c>
      <c r="D16" s="129">
        <v>43656.98128472222</v>
      </c>
    </row>
    <row r="17" spans="1:4" ht="15">
      <c r="A17" s="63" t="s">
        <v>369</v>
      </c>
      <c r="B17" s="63" t="s">
        <v>439</v>
      </c>
      <c r="C17" s="69" t="s">
        <v>392</v>
      </c>
      <c r="D17" s="129">
        <v>43656.98128472222</v>
      </c>
    </row>
    <row r="18" spans="1:4" ht="15">
      <c r="A18" s="63" t="s">
        <v>369</v>
      </c>
      <c r="B18" s="63" t="s">
        <v>440</v>
      </c>
      <c r="C18" s="69" t="s">
        <v>392</v>
      </c>
      <c r="D18" s="129">
        <v>43656.98128472222</v>
      </c>
    </row>
    <row r="19" spans="1:4" ht="15">
      <c r="A19" s="63" t="s">
        <v>369</v>
      </c>
      <c r="B19" s="63" t="s">
        <v>441</v>
      </c>
      <c r="C19" s="69" t="s">
        <v>391</v>
      </c>
      <c r="D19" s="129">
        <v>43657.011030092595</v>
      </c>
    </row>
    <row r="20" spans="1:4" ht="15">
      <c r="A20" s="63" t="s">
        <v>369</v>
      </c>
      <c r="B20" s="63" t="s">
        <v>350</v>
      </c>
      <c r="C20" s="69" t="s">
        <v>391</v>
      </c>
      <c r="D20" s="129">
        <v>43657.011030092595</v>
      </c>
    </row>
    <row r="21" spans="1:4" ht="15">
      <c r="A21" s="63" t="s">
        <v>369</v>
      </c>
      <c r="B21" s="63" t="s">
        <v>343</v>
      </c>
      <c r="C21" s="69" t="s">
        <v>391</v>
      </c>
      <c r="D21" s="129">
        <v>43657.011030092595</v>
      </c>
    </row>
    <row r="22" spans="1:4" ht="15">
      <c r="A22" s="63" t="s">
        <v>369</v>
      </c>
      <c r="B22" s="63" t="s">
        <v>438</v>
      </c>
      <c r="C22" s="69" t="s">
        <v>391</v>
      </c>
      <c r="D22" s="129">
        <v>43657.011030092595</v>
      </c>
    </row>
    <row r="23" spans="1:4" ht="15">
      <c r="A23" s="63" t="s">
        <v>369</v>
      </c>
      <c r="B23" s="63" t="s">
        <v>442</v>
      </c>
      <c r="C23" s="69" t="s">
        <v>391</v>
      </c>
      <c r="D23" s="129">
        <v>43657.011030092595</v>
      </c>
    </row>
    <row r="24" spans="1:4" ht="15">
      <c r="A24" s="63" t="s">
        <v>369</v>
      </c>
      <c r="B24" s="63" t="s">
        <v>341</v>
      </c>
      <c r="C24" s="69" t="s">
        <v>391</v>
      </c>
      <c r="D24" s="129">
        <v>43657.011030092595</v>
      </c>
    </row>
    <row r="25" spans="1:4" ht="15">
      <c r="A25" s="63" t="s">
        <v>369</v>
      </c>
      <c r="B25" s="63" t="s">
        <v>408</v>
      </c>
      <c r="C25" s="69" t="s">
        <v>391</v>
      </c>
      <c r="D25" s="129">
        <v>43657.011030092595</v>
      </c>
    </row>
    <row r="26" spans="1:4" ht="15">
      <c r="A26" s="63" t="s">
        <v>369</v>
      </c>
      <c r="B26" s="63" t="s">
        <v>405</v>
      </c>
      <c r="C26" s="69" t="s">
        <v>391</v>
      </c>
      <c r="D26" s="129">
        <v>43657.011030092595</v>
      </c>
    </row>
    <row r="27" spans="1:4" ht="15">
      <c r="A27" s="63" t="s">
        <v>369</v>
      </c>
      <c r="B27" s="63" t="s">
        <v>351</v>
      </c>
      <c r="C27" s="69" t="s">
        <v>391</v>
      </c>
      <c r="D27" s="129">
        <v>43657.011030092595</v>
      </c>
    </row>
    <row r="28" spans="1:4" ht="15">
      <c r="A28" s="63" t="s">
        <v>369</v>
      </c>
      <c r="B28" s="63" t="s">
        <v>440</v>
      </c>
      <c r="C28" s="69" t="s">
        <v>391</v>
      </c>
      <c r="D28" s="129">
        <v>43657.011030092595</v>
      </c>
    </row>
    <row r="29" spans="1:4" ht="15">
      <c r="A29" s="63" t="s">
        <v>369</v>
      </c>
      <c r="B29" s="63" t="s">
        <v>435</v>
      </c>
      <c r="C29" s="69" t="s">
        <v>391</v>
      </c>
      <c r="D29" s="129">
        <v>43657.011030092595</v>
      </c>
    </row>
    <row r="30" spans="1:4" ht="15">
      <c r="A30" s="63" t="s">
        <v>369</v>
      </c>
      <c r="B30" s="63" t="s">
        <v>443</v>
      </c>
      <c r="C30" s="69" t="s">
        <v>386</v>
      </c>
      <c r="D30" s="129">
        <v>43657.00068287037</v>
      </c>
    </row>
    <row r="31" spans="1:4" ht="15">
      <c r="A31" s="63" t="s">
        <v>369</v>
      </c>
      <c r="B31" s="63" t="s">
        <v>396</v>
      </c>
      <c r="C31" s="69" t="s">
        <v>386</v>
      </c>
      <c r="D31" s="129">
        <v>43657.00068287037</v>
      </c>
    </row>
    <row r="32" spans="1:4" ht="15">
      <c r="A32" s="63" t="s">
        <v>369</v>
      </c>
      <c r="B32" s="63" t="s">
        <v>341</v>
      </c>
      <c r="C32" s="69" t="s">
        <v>386</v>
      </c>
      <c r="D32" s="129">
        <v>43657.00068287037</v>
      </c>
    </row>
    <row r="33" spans="1:4" ht="15">
      <c r="A33" s="63" t="s">
        <v>369</v>
      </c>
      <c r="B33" s="63" t="s">
        <v>444</v>
      </c>
      <c r="C33" s="69" t="s">
        <v>386</v>
      </c>
      <c r="D33" s="129">
        <v>43657.00068287037</v>
      </c>
    </row>
    <row r="34" spans="1:4" ht="15">
      <c r="A34" s="63" t="s">
        <v>369</v>
      </c>
      <c r="B34" s="63" t="s">
        <v>373</v>
      </c>
      <c r="C34" s="69" t="s">
        <v>386</v>
      </c>
      <c r="D34" s="129">
        <v>43657.00068287037</v>
      </c>
    </row>
    <row r="35" spans="1:4" ht="15">
      <c r="A35" s="63" t="s">
        <v>369</v>
      </c>
      <c r="B35" s="63" t="s">
        <v>440</v>
      </c>
      <c r="C35" s="69" t="s">
        <v>386</v>
      </c>
      <c r="D35" s="129">
        <v>43657.00068287037</v>
      </c>
    </row>
    <row r="36" spans="1:4" ht="15">
      <c r="A36" s="63" t="s">
        <v>369</v>
      </c>
      <c r="B36" s="63" t="s">
        <v>435</v>
      </c>
      <c r="C36" s="69" t="s">
        <v>386</v>
      </c>
      <c r="D36" s="129">
        <v>43657.00068287037</v>
      </c>
    </row>
    <row r="37" spans="1:4" ht="15">
      <c r="A37" s="63" t="s">
        <v>369</v>
      </c>
      <c r="B37" s="63" t="s">
        <v>445</v>
      </c>
      <c r="C37" s="69" t="s">
        <v>390</v>
      </c>
      <c r="D37" s="129">
        <v>43656.995034722226</v>
      </c>
    </row>
    <row r="38" spans="1:4" ht="15">
      <c r="A38" s="63" t="s">
        <v>369</v>
      </c>
      <c r="B38" s="63" t="s">
        <v>446</v>
      </c>
      <c r="C38" s="69" t="s">
        <v>390</v>
      </c>
      <c r="D38" s="129">
        <v>43656.995034722226</v>
      </c>
    </row>
    <row r="39" spans="1:4" ht="15">
      <c r="A39" s="63" t="s">
        <v>369</v>
      </c>
      <c r="B39" s="63" t="s">
        <v>395</v>
      </c>
      <c r="C39" s="69" t="s">
        <v>390</v>
      </c>
      <c r="D39" s="129">
        <v>43656.995034722226</v>
      </c>
    </row>
    <row r="40" spans="1:4" ht="15">
      <c r="A40" s="63" t="s">
        <v>369</v>
      </c>
      <c r="B40" s="63" t="s">
        <v>397</v>
      </c>
      <c r="C40" s="69" t="s">
        <v>390</v>
      </c>
      <c r="D40" s="129">
        <v>43656.995034722226</v>
      </c>
    </row>
    <row r="41" spans="1:4" ht="15">
      <c r="A41" s="63" t="s">
        <v>369</v>
      </c>
      <c r="B41" s="63" t="s">
        <v>447</v>
      </c>
      <c r="C41" s="69" t="s">
        <v>390</v>
      </c>
      <c r="D41" s="129">
        <v>43656.995034722226</v>
      </c>
    </row>
    <row r="42" spans="1:4" ht="15">
      <c r="A42" s="63" t="s">
        <v>369</v>
      </c>
      <c r="B42" s="63" t="s">
        <v>440</v>
      </c>
      <c r="C42" s="69" t="s">
        <v>390</v>
      </c>
      <c r="D42" s="129">
        <v>43656.995034722226</v>
      </c>
    </row>
    <row r="43" spans="1:4" ht="15">
      <c r="A43" s="63" t="s">
        <v>369</v>
      </c>
      <c r="B43" s="63" t="s">
        <v>435</v>
      </c>
      <c r="C43" s="69" t="s">
        <v>390</v>
      </c>
      <c r="D43" s="129">
        <v>43656.995034722226</v>
      </c>
    </row>
    <row r="44" spans="1:4" ht="15">
      <c r="A44" s="63" t="s">
        <v>369</v>
      </c>
      <c r="B44" s="63" t="s">
        <v>448</v>
      </c>
      <c r="C44" s="69" t="s">
        <v>389</v>
      </c>
      <c r="D44" s="129">
        <v>43656.98375</v>
      </c>
    </row>
    <row r="45" spans="1:4" ht="15">
      <c r="A45" s="63" t="s">
        <v>369</v>
      </c>
      <c r="B45" s="63" t="s">
        <v>442</v>
      </c>
      <c r="C45" s="69" t="s">
        <v>389</v>
      </c>
      <c r="D45" s="129">
        <v>43656.98375</v>
      </c>
    </row>
    <row r="46" spans="1:4" ht="15">
      <c r="A46" s="63" t="s">
        <v>369</v>
      </c>
      <c r="B46" s="63" t="s">
        <v>449</v>
      </c>
      <c r="C46" s="69" t="s">
        <v>389</v>
      </c>
      <c r="D46" s="129">
        <v>43656.98375</v>
      </c>
    </row>
    <row r="47" spans="1:4" ht="15">
      <c r="A47" s="63" t="s">
        <v>369</v>
      </c>
      <c r="B47" s="63" t="s">
        <v>404</v>
      </c>
      <c r="C47" s="69" t="s">
        <v>389</v>
      </c>
      <c r="D47" s="129">
        <v>43656.98375</v>
      </c>
    </row>
    <row r="48" spans="1:4" ht="15">
      <c r="A48" s="63" t="s">
        <v>369</v>
      </c>
      <c r="B48" s="63" t="s">
        <v>440</v>
      </c>
      <c r="C48" s="69" t="s">
        <v>389</v>
      </c>
      <c r="D48" s="129">
        <v>43656.98375</v>
      </c>
    </row>
    <row r="49" spans="1:4" ht="15">
      <c r="A49" s="63" t="s">
        <v>369</v>
      </c>
      <c r="B49" s="63" t="s">
        <v>435</v>
      </c>
      <c r="C49" s="69" t="s">
        <v>389</v>
      </c>
      <c r="D49" s="129">
        <v>43656.98375</v>
      </c>
    </row>
    <row r="50" spans="1:4" ht="15">
      <c r="A50" s="63" t="s">
        <v>369</v>
      </c>
      <c r="B50" s="63" t="s">
        <v>440</v>
      </c>
      <c r="C50" s="69" t="s">
        <v>388</v>
      </c>
      <c r="D50" s="129">
        <v>43656.97730324074</v>
      </c>
    </row>
    <row r="51" spans="1:4" ht="15">
      <c r="A51" s="63" t="s">
        <v>369</v>
      </c>
      <c r="B51" s="63" t="s">
        <v>438</v>
      </c>
      <c r="C51" s="69" t="s">
        <v>388</v>
      </c>
      <c r="D51" s="129">
        <v>43656.97730324074</v>
      </c>
    </row>
    <row r="52" spans="1:4" ht="15">
      <c r="A52" s="63" t="s">
        <v>369</v>
      </c>
      <c r="B52" s="63" t="s">
        <v>442</v>
      </c>
      <c r="C52" s="69" t="s">
        <v>388</v>
      </c>
      <c r="D52" s="129">
        <v>43656.97730324074</v>
      </c>
    </row>
    <row r="53" spans="1:4" ht="15">
      <c r="A53" s="63" t="s">
        <v>369</v>
      </c>
      <c r="B53" s="63" t="s">
        <v>341</v>
      </c>
      <c r="C53" s="69" t="s">
        <v>388</v>
      </c>
      <c r="D53" s="129">
        <v>43656.97730324074</v>
      </c>
    </row>
    <row r="54" spans="1:4" ht="15">
      <c r="A54" s="63" t="s">
        <v>369</v>
      </c>
      <c r="B54" s="63" t="s">
        <v>435</v>
      </c>
      <c r="C54" s="69" t="s">
        <v>388</v>
      </c>
      <c r="D54" s="129">
        <v>43656.97730324074</v>
      </c>
    </row>
    <row r="55" spans="1:4" ht="15">
      <c r="A55" s="63" t="s">
        <v>366</v>
      </c>
      <c r="B55" s="63" t="s">
        <v>435</v>
      </c>
      <c r="C55" s="69" t="s">
        <v>379</v>
      </c>
      <c r="D55" s="129">
        <v>43654.69541666667</v>
      </c>
    </row>
    <row r="56" spans="1:4" ht="15">
      <c r="A56" s="63" t="s">
        <v>366</v>
      </c>
      <c r="B56" s="63" t="s">
        <v>450</v>
      </c>
      <c r="C56" s="69" t="s">
        <v>379</v>
      </c>
      <c r="D56" s="129">
        <v>43654.69541666667</v>
      </c>
    </row>
    <row r="57" spans="1:4" ht="15">
      <c r="A57" s="63" t="s">
        <v>366</v>
      </c>
      <c r="B57" s="63" t="s">
        <v>451</v>
      </c>
      <c r="C57" s="69" t="s">
        <v>379</v>
      </c>
      <c r="D57" s="129">
        <v>43654.69541666667</v>
      </c>
    </row>
    <row r="58" spans="1:4" ht="15">
      <c r="A58" s="63" t="s">
        <v>366</v>
      </c>
      <c r="B58" s="63" t="s">
        <v>452</v>
      </c>
      <c r="C58" s="69" t="s">
        <v>379</v>
      </c>
      <c r="D58" s="129">
        <v>43654.69541666667</v>
      </c>
    </row>
    <row r="59" spans="1:4" ht="15">
      <c r="A59" s="63" t="s">
        <v>366</v>
      </c>
      <c r="B59" s="63" t="s">
        <v>372</v>
      </c>
      <c r="C59" s="69" t="s">
        <v>379</v>
      </c>
      <c r="D59" s="129">
        <v>43654.69541666667</v>
      </c>
    </row>
    <row r="60" spans="1:4" ht="15">
      <c r="A60" s="63" t="s">
        <v>366</v>
      </c>
      <c r="B60" s="63" t="s">
        <v>453</v>
      </c>
      <c r="C60" s="69" t="s">
        <v>379</v>
      </c>
      <c r="D60" s="129">
        <v>43654.69541666667</v>
      </c>
    </row>
    <row r="61" spans="1:4" ht="15">
      <c r="A61" s="63" t="s">
        <v>366</v>
      </c>
      <c r="B61" s="63" t="s">
        <v>454</v>
      </c>
      <c r="C61" s="69" t="s">
        <v>379</v>
      </c>
      <c r="D61" s="129">
        <v>43654.69541666667</v>
      </c>
    </row>
    <row r="62" spans="1:4" ht="15">
      <c r="A62" s="63" t="s">
        <v>366</v>
      </c>
      <c r="B62" s="63" t="s">
        <v>455</v>
      </c>
      <c r="C62" s="69" t="s">
        <v>379</v>
      </c>
      <c r="D62" s="129">
        <v>43654.69541666667</v>
      </c>
    </row>
    <row r="63" spans="1:4" ht="15">
      <c r="A63" s="63" t="s">
        <v>366</v>
      </c>
      <c r="B63" s="63" t="s">
        <v>456</v>
      </c>
      <c r="C63" s="69" t="s">
        <v>379</v>
      </c>
      <c r="D63" s="129">
        <v>43654.69541666667</v>
      </c>
    </row>
    <row r="64" spans="1:4" ht="15">
      <c r="A64" s="63" t="s">
        <v>366</v>
      </c>
      <c r="B64" s="63" t="s">
        <v>457</v>
      </c>
      <c r="C64" s="69" t="s">
        <v>379</v>
      </c>
      <c r="D64" s="129">
        <v>43654.69541666667</v>
      </c>
    </row>
    <row r="65" spans="1:4" ht="15">
      <c r="A65" s="63" t="s">
        <v>366</v>
      </c>
      <c r="B65" s="63" t="s">
        <v>458</v>
      </c>
      <c r="C65" s="69" t="s">
        <v>379</v>
      </c>
      <c r="D65" s="129">
        <v>43654.69541666667</v>
      </c>
    </row>
    <row r="66" spans="1:4" ht="15">
      <c r="A66" s="63" t="s">
        <v>366</v>
      </c>
      <c r="B66" s="63" t="s">
        <v>459</v>
      </c>
      <c r="C66" s="69" t="s">
        <v>379</v>
      </c>
      <c r="D66" s="129">
        <v>43654.69541666667</v>
      </c>
    </row>
    <row r="67" spans="1:4" ht="15">
      <c r="A67" s="63" t="s">
        <v>366</v>
      </c>
      <c r="B67" s="63" t="s">
        <v>415</v>
      </c>
      <c r="C67" s="69" t="s">
        <v>379</v>
      </c>
      <c r="D67" s="129">
        <v>43654.69541666667</v>
      </c>
    </row>
    <row r="68" spans="1:4" ht="15">
      <c r="A68" s="63" t="s">
        <v>366</v>
      </c>
      <c r="B68" s="63" t="s">
        <v>416</v>
      </c>
      <c r="C68" s="69" t="s">
        <v>379</v>
      </c>
      <c r="D68" s="129">
        <v>43654.69541666667</v>
      </c>
    </row>
    <row r="69" spans="1:4" ht="15">
      <c r="A69" s="63" t="s">
        <v>366</v>
      </c>
      <c r="B69" s="63" t="s">
        <v>460</v>
      </c>
      <c r="C69" s="69" t="s">
        <v>379</v>
      </c>
      <c r="D69" s="129">
        <v>43654.69541666667</v>
      </c>
    </row>
    <row r="70" spans="1:4" ht="15">
      <c r="A70" s="63" t="s">
        <v>366</v>
      </c>
      <c r="B70" s="63" t="s">
        <v>461</v>
      </c>
      <c r="C70" s="69" t="s">
        <v>379</v>
      </c>
      <c r="D70" s="129">
        <v>43654.69541666667</v>
      </c>
    </row>
    <row r="71" spans="1:4" ht="15">
      <c r="A71" s="63" t="s">
        <v>366</v>
      </c>
      <c r="B71" s="63" t="s">
        <v>353</v>
      </c>
      <c r="C71" s="69" t="s">
        <v>379</v>
      </c>
      <c r="D71" s="129">
        <v>43654.69541666667</v>
      </c>
    </row>
    <row r="72" spans="1:4" ht="15">
      <c r="A72" s="63" t="s">
        <v>366</v>
      </c>
      <c r="B72" s="63" t="s">
        <v>417</v>
      </c>
      <c r="C72" s="69" t="s">
        <v>379</v>
      </c>
      <c r="D72" s="129">
        <v>43654.69541666667</v>
      </c>
    </row>
    <row r="73" spans="1:4" ht="15">
      <c r="A73" s="63" t="s">
        <v>366</v>
      </c>
      <c r="B73" s="63" t="s">
        <v>462</v>
      </c>
      <c r="C73" s="69" t="s">
        <v>379</v>
      </c>
      <c r="D73" s="129">
        <v>43654.69541666667</v>
      </c>
    </row>
    <row r="74" spans="1:4" ht="15">
      <c r="A74" s="63" t="s">
        <v>366</v>
      </c>
      <c r="B74" s="63" t="s">
        <v>463</v>
      </c>
      <c r="C74" s="69" t="s">
        <v>379</v>
      </c>
      <c r="D74" s="129">
        <v>43654.69541666667</v>
      </c>
    </row>
    <row r="75" spans="1:4" ht="15">
      <c r="A75" s="63" t="s">
        <v>366</v>
      </c>
      <c r="B75" s="63" t="s">
        <v>464</v>
      </c>
      <c r="C75" s="69" t="s">
        <v>379</v>
      </c>
      <c r="D75" s="129">
        <v>43654.69541666667</v>
      </c>
    </row>
    <row r="76" spans="1:4" ht="15">
      <c r="A76" s="63" t="s">
        <v>366</v>
      </c>
      <c r="B76" s="63" t="s">
        <v>465</v>
      </c>
      <c r="C76" s="69" t="s">
        <v>379</v>
      </c>
      <c r="D76" s="129">
        <v>43654.69541666667</v>
      </c>
    </row>
    <row r="77" spans="1:4" ht="15">
      <c r="A77" s="63" t="s">
        <v>366</v>
      </c>
      <c r="B77" s="63" t="s">
        <v>418</v>
      </c>
      <c r="C77" s="69" t="s">
        <v>379</v>
      </c>
      <c r="D77" s="129">
        <v>43654.69541666667</v>
      </c>
    </row>
    <row r="78" spans="1:4" ht="15">
      <c r="A78" s="63" t="s">
        <v>366</v>
      </c>
      <c r="B78" s="63" t="s">
        <v>466</v>
      </c>
      <c r="C78" s="69" t="s">
        <v>379</v>
      </c>
      <c r="D78" s="129">
        <v>43654.69541666667</v>
      </c>
    </row>
    <row r="79" spans="1:4" ht="15">
      <c r="A79" s="63" t="s">
        <v>366</v>
      </c>
      <c r="B79" s="63" t="s">
        <v>467</v>
      </c>
      <c r="C79" s="69" t="s">
        <v>379</v>
      </c>
      <c r="D79" s="129">
        <v>43654.69541666667</v>
      </c>
    </row>
    <row r="80" spans="1:4" ht="15">
      <c r="A80" s="63" t="s">
        <v>366</v>
      </c>
      <c r="B80" s="63" t="s">
        <v>440</v>
      </c>
      <c r="C80" s="69" t="s">
        <v>379</v>
      </c>
      <c r="D80" s="129">
        <v>43654.69541666667</v>
      </c>
    </row>
    <row r="81" spans="1:4" ht="15">
      <c r="A81" s="63" t="s">
        <v>366</v>
      </c>
      <c r="B81" s="63" t="s">
        <v>432</v>
      </c>
      <c r="C81" s="69" t="s">
        <v>379</v>
      </c>
      <c r="D81" s="129">
        <v>43654.69541666667</v>
      </c>
    </row>
    <row r="82" spans="1:4" ht="15">
      <c r="A82" s="63" t="s">
        <v>366</v>
      </c>
      <c r="B82" s="63" t="s">
        <v>419</v>
      </c>
      <c r="C82" s="69" t="s">
        <v>379</v>
      </c>
      <c r="D82" s="129">
        <v>43654.69541666667</v>
      </c>
    </row>
    <row r="83" spans="1:4" ht="15">
      <c r="A83" s="63" t="s">
        <v>366</v>
      </c>
      <c r="B83" s="63" t="s">
        <v>420</v>
      </c>
      <c r="C83" s="69" t="s">
        <v>379</v>
      </c>
      <c r="D83" s="129">
        <v>43654.69541666667</v>
      </c>
    </row>
    <row r="84" spans="1:4" ht="15">
      <c r="A84" s="63" t="s">
        <v>366</v>
      </c>
      <c r="B84" s="63" t="s">
        <v>468</v>
      </c>
      <c r="C84" s="69" t="s">
        <v>379</v>
      </c>
      <c r="D84" s="129">
        <v>43654.69541666667</v>
      </c>
    </row>
    <row r="85" spans="1:4" ht="15">
      <c r="A85" s="63" t="s">
        <v>366</v>
      </c>
      <c r="B85" s="63" t="s">
        <v>358</v>
      </c>
      <c r="C85" s="69" t="s">
        <v>379</v>
      </c>
      <c r="D85" s="129">
        <v>43654.69541666667</v>
      </c>
    </row>
    <row r="86" spans="1:4" ht="15">
      <c r="A86" s="63" t="s">
        <v>366</v>
      </c>
      <c r="B86" s="63" t="s">
        <v>469</v>
      </c>
      <c r="C86" s="69" t="s">
        <v>379</v>
      </c>
      <c r="D86" s="129">
        <v>43654.69541666667</v>
      </c>
    </row>
    <row r="87" spans="1:4" ht="15">
      <c r="A87" s="63" t="s">
        <v>366</v>
      </c>
      <c r="B87" s="63" t="s">
        <v>349</v>
      </c>
      <c r="C87" s="69" t="s">
        <v>379</v>
      </c>
      <c r="D87" s="129">
        <v>43654.69541666667</v>
      </c>
    </row>
    <row r="88" spans="1:4" ht="15">
      <c r="A88" s="63" t="s">
        <v>366</v>
      </c>
      <c r="B88" s="63" t="s">
        <v>421</v>
      </c>
      <c r="C88" s="69" t="s">
        <v>379</v>
      </c>
      <c r="D88" s="129">
        <v>43654.69541666667</v>
      </c>
    </row>
    <row r="89" spans="1:4" ht="15">
      <c r="A89" s="63" t="s">
        <v>366</v>
      </c>
      <c r="B89" s="63" t="s">
        <v>434</v>
      </c>
      <c r="C89" s="69" t="s">
        <v>379</v>
      </c>
      <c r="D89" s="129">
        <v>43654.69541666667</v>
      </c>
    </row>
    <row r="90" spans="1:4" ht="15">
      <c r="A90" s="63" t="s">
        <v>366</v>
      </c>
      <c r="B90" s="63" t="s">
        <v>402</v>
      </c>
      <c r="C90" s="69" t="s">
        <v>379</v>
      </c>
      <c r="D90" s="129">
        <v>43654.69541666667</v>
      </c>
    </row>
    <row r="91" spans="1:4" ht="15">
      <c r="A91" s="63" t="s">
        <v>366</v>
      </c>
      <c r="B91" s="63" t="s">
        <v>403</v>
      </c>
      <c r="C91" s="69" t="s">
        <v>379</v>
      </c>
      <c r="D91" s="129">
        <v>43654.69541666667</v>
      </c>
    </row>
    <row r="92" spans="1:4" ht="15">
      <c r="A92" s="63" t="s">
        <v>366</v>
      </c>
      <c r="B92" s="63" t="s">
        <v>422</v>
      </c>
      <c r="C92" s="69" t="s">
        <v>379</v>
      </c>
      <c r="D92" s="129">
        <v>43654.69541666667</v>
      </c>
    </row>
    <row r="93" spans="1:4" ht="15">
      <c r="A93" s="63" t="s">
        <v>366</v>
      </c>
      <c r="B93" s="63" t="s">
        <v>470</v>
      </c>
      <c r="C93" s="69" t="s">
        <v>379</v>
      </c>
      <c r="D93" s="129">
        <v>43654.69541666667</v>
      </c>
    </row>
    <row r="94" spans="1:4" ht="15">
      <c r="A94" s="63" t="s">
        <v>366</v>
      </c>
      <c r="B94" s="63" t="s">
        <v>435</v>
      </c>
      <c r="C94" s="69" t="s">
        <v>378</v>
      </c>
      <c r="D94" s="129">
        <v>43654.694375</v>
      </c>
    </row>
    <row r="95" spans="1:4" ht="15">
      <c r="A95" s="63" t="s">
        <v>366</v>
      </c>
      <c r="B95" s="63" t="s">
        <v>450</v>
      </c>
      <c r="C95" s="69" t="s">
        <v>378</v>
      </c>
      <c r="D95" s="129">
        <v>43654.694375</v>
      </c>
    </row>
    <row r="96" spans="1:4" ht="15">
      <c r="A96" s="63" t="s">
        <v>366</v>
      </c>
      <c r="B96" s="63" t="s">
        <v>451</v>
      </c>
      <c r="C96" s="69" t="s">
        <v>378</v>
      </c>
      <c r="D96" s="129">
        <v>43654.694375</v>
      </c>
    </row>
    <row r="97" spans="1:4" ht="15">
      <c r="A97" s="63" t="s">
        <v>366</v>
      </c>
      <c r="B97" s="63" t="s">
        <v>452</v>
      </c>
      <c r="C97" s="69" t="s">
        <v>378</v>
      </c>
      <c r="D97" s="129">
        <v>43654.694375</v>
      </c>
    </row>
    <row r="98" spans="1:4" ht="15">
      <c r="A98" s="63" t="s">
        <v>366</v>
      </c>
      <c r="B98" s="63" t="s">
        <v>372</v>
      </c>
      <c r="C98" s="69" t="s">
        <v>378</v>
      </c>
      <c r="D98" s="129">
        <v>43654.694375</v>
      </c>
    </row>
    <row r="99" spans="1:4" ht="15">
      <c r="A99" s="63" t="s">
        <v>366</v>
      </c>
      <c r="B99" s="63" t="s">
        <v>453</v>
      </c>
      <c r="C99" s="69" t="s">
        <v>378</v>
      </c>
      <c r="D99" s="129">
        <v>43654.694375</v>
      </c>
    </row>
    <row r="100" spans="1:4" ht="15">
      <c r="A100" s="63" t="s">
        <v>366</v>
      </c>
      <c r="B100" s="63" t="s">
        <v>454</v>
      </c>
      <c r="C100" s="69" t="s">
        <v>378</v>
      </c>
      <c r="D100" s="129">
        <v>43654.694375</v>
      </c>
    </row>
    <row r="101" spans="1:4" ht="15">
      <c r="A101" s="63" t="s">
        <v>366</v>
      </c>
      <c r="B101" s="63" t="s">
        <v>455</v>
      </c>
      <c r="C101" s="69" t="s">
        <v>378</v>
      </c>
      <c r="D101" s="129">
        <v>43654.694375</v>
      </c>
    </row>
    <row r="102" spans="1:4" ht="15">
      <c r="A102" s="63" t="s">
        <v>366</v>
      </c>
      <c r="B102" s="63" t="s">
        <v>456</v>
      </c>
      <c r="C102" s="69" t="s">
        <v>378</v>
      </c>
      <c r="D102" s="129">
        <v>43654.694375</v>
      </c>
    </row>
    <row r="103" spans="1:4" ht="15">
      <c r="A103" s="63" t="s">
        <v>366</v>
      </c>
      <c r="B103" s="63" t="s">
        <v>471</v>
      </c>
      <c r="C103" s="69" t="s">
        <v>378</v>
      </c>
      <c r="D103" s="129">
        <v>43654.694375</v>
      </c>
    </row>
    <row r="104" spans="1:4" ht="15">
      <c r="A104" s="63" t="s">
        <v>366</v>
      </c>
      <c r="B104" s="63" t="s">
        <v>458</v>
      </c>
      <c r="C104" s="69" t="s">
        <v>378</v>
      </c>
      <c r="D104" s="129">
        <v>43654.694375</v>
      </c>
    </row>
    <row r="105" spans="1:4" ht="15">
      <c r="A105" s="63" t="s">
        <v>366</v>
      </c>
      <c r="B105" s="63" t="s">
        <v>459</v>
      </c>
      <c r="C105" s="69" t="s">
        <v>378</v>
      </c>
      <c r="D105" s="129">
        <v>43654.694375</v>
      </c>
    </row>
    <row r="106" spans="1:4" ht="15">
      <c r="A106" s="63" t="s">
        <v>366</v>
      </c>
      <c r="B106" s="63" t="s">
        <v>415</v>
      </c>
      <c r="C106" s="69" t="s">
        <v>378</v>
      </c>
      <c r="D106" s="129">
        <v>43654.694375</v>
      </c>
    </row>
    <row r="107" spans="1:4" ht="15">
      <c r="A107" s="63" t="s">
        <v>366</v>
      </c>
      <c r="B107" s="63" t="s">
        <v>416</v>
      </c>
      <c r="C107" s="69" t="s">
        <v>378</v>
      </c>
      <c r="D107" s="129">
        <v>43654.694375</v>
      </c>
    </row>
    <row r="108" spans="1:4" ht="15">
      <c r="A108" s="63" t="s">
        <v>366</v>
      </c>
      <c r="B108" s="63" t="s">
        <v>460</v>
      </c>
      <c r="C108" s="69" t="s">
        <v>378</v>
      </c>
      <c r="D108" s="129">
        <v>43654.694375</v>
      </c>
    </row>
    <row r="109" spans="1:4" ht="15">
      <c r="A109" s="63" t="s">
        <v>366</v>
      </c>
      <c r="B109" s="63" t="s">
        <v>461</v>
      </c>
      <c r="C109" s="69" t="s">
        <v>378</v>
      </c>
      <c r="D109" s="129">
        <v>43654.694375</v>
      </c>
    </row>
    <row r="110" spans="1:4" ht="15">
      <c r="A110" s="63" t="s">
        <v>366</v>
      </c>
      <c r="B110" s="63" t="s">
        <v>353</v>
      </c>
      <c r="C110" s="69" t="s">
        <v>378</v>
      </c>
      <c r="D110" s="129">
        <v>43654.694375</v>
      </c>
    </row>
    <row r="111" spans="1:4" ht="15">
      <c r="A111" s="63" t="s">
        <v>366</v>
      </c>
      <c r="B111" s="63" t="s">
        <v>417</v>
      </c>
      <c r="C111" s="69" t="s">
        <v>378</v>
      </c>
      <c r="D111" s="129">
        <v>43654.694375</v>
      </c>
    </row>
    <row r="112" spans="1:4" ht="15">
      <c r="A112" s="63" t="s">
        <v>366</v>
      </c>
      <c r="B112" s="63" t="s">
        <v>462</v>
      </c>
      <c r="C112" s="69" t="s">
        <v>378</v>
      </c>
      <c r="D112" s="129">
        <v>43654.694375</v>
      </c>
    </row>
    <row r="113" spans="1:4" ht="15">
      <c r="A113" s="63" t="s">
        <v>366</v>
      </c>
      <c r="B113" s="63" t="s">
        <v>463</v>
      </c>
      <c r="C113" s="69" t="s">
        <v>378</v>
      </c>
      <c r="D113" s="129">
        <v>43654.694375</v>
      </c>
    </row>
    <row r="114" spans="1:4" ht="15">
      <c r="A114" s="63" t="s">
        <v>366</v>
      </c>
      <c r="B114" s="63" t="s">
        <v>464</v>
      </c>
      <c r="C114" s="69" t="s">
        <v>378</v>
      </c>
      <c r="D114" s="129">
        <v>43654.694375</v>
      </c>
    </row>
    <row r="115" spans="1:4" ht="15">
      <c r="A115" s="63" t="s">
        <v>366</v>
      </c>
      <c r="B115" s="63" t="s">
        <v>465</v>
      </c>
      <c r="C115" s="69" t="s">
        <v>378</v>
      </c>
      <c r="D115" s="129">
        <v>43654.694375</v>
      </c>
    </row>
    <row r="116" spans="1:4" ht="15">
      <c r="A116" s="63" t="s">
        <v>366</v>
      </c>
      <c r="B116" s="63" t="s">
        <v>418</v>
      </c>
      <c r="C116" s="69" t="s">
        <v>378</v>
      </c>
      <c r="D116" s="129">
        <v>43654.694375</v>
      </c>
    </row>
    <row r="117" spans="1:4" ht="15">
      <c r="A117" s="63" t="s">
        <v>366</v>
      </c>
      <c r="B117" s="63" t="s">
        <v>466</v>
      </c>
      <c r="C117" s="69" t="s">
        <v>378</v>
      </c>
      <c r="D117" s="129">
        <v>43654.694375</v>
      </c>
    </row>
    <row r="118" spans="1:4" ht="15">
      <c r="A118" s="63" t="s">
        <v>366</v>
      </c>
      <c r="B118" s="63" t="s">
        <v>467</v>
      </c>
      <c r="C118" s="69" t="s">
        <v>378</v>
      </c>
      <c r="D118" s="129">
        <v>43654.694375</v>
      </c>
    </row>
    <row r="119" spans="1:4" ht="15">
      <c r="A119" s="63" t="s">
        <v>366</v>
      </c>
      <c r="B119" s="63" t="s">
        <v>440</v>
      </c>
      <c r="C119" s="69" t="s">
        <v>378</v>
      </c>
      <c r="D119" s="129">
        <v>43654.694375</v>
      </c>
    </row>
    <row r="120" spans="1:4" ht="15">
      <c r="A120" s="63" t="s">
        <v>366</v>
      </c>
      <c r="B120" s="63" t="s">
        <v>432</v>
      </c>
      <c r="C120" s="69" t="s">
        <v>378</v>
      </c>
      <c r="D120" s="129">
        <v>43654.694375</v>
      </c>
    </row>
    <row r="121" spans="1:4" ht="15">
      <c r="A121" s="63" t="s">
        <v>366</v>
      </c>
      <c r="B121" s="63" t="s">
        <v>419</v>
      </c>
      <c r="C121" s="69" t="s">
        <v>378</v>
      </c>
      <c r="D121" s="129">
        <v>43654.694375</v>
      </c>
    </row>
    <row r="122" spans="1:4" ht="15">
      <c r="A122" s="63" t="s">
        <v>366</v>
      </c>
      <c r="B122" s="63" t="s">
        <v>420</v>
      </c>
      <c r="C122" s="69" t="s">
        <v>378</v>
      </c>
      <c r="D122" s="129">
        <v>43654.694375</v>
      </c>
    </row>
    <row r="123" spans="1:4" ht="15">
      <c r="A123" s="63" t="s">
        <v>366</v>
      </c>
      <c r="B123" s="63" t="s">
        <v>468</v>
      </c>
      <c r="C123" s="69" t="s">
        <v>378</v>
      </c>
      <c r="D123" s="129">
        <v>43654.694375</v>
      </c>
    </row>
    <row r="124" spans="1:4" ht="15">
      <c r="A124" s="63" t="s">
        <v>366</v>
      </c>
      <c r="B124" s="63" t="s">
        <v>358</v>
      </c>
      <c r="C124" s="69" t="s">
        <v>378</v>
      </c>
      <c r="D124" s="129">
        <v>43654.694375</v>
      </c>
    </row>
    <row r="125" spans="1:4" ht="15">
      <c r="A125" s="63" t="s">
        <v>366</v>
      </c>
      <c r="B125" s="63" t="s">
        <v>469</v>
      </c>
      <c r="C125" s="69" t="s">
        <v>378</v>
      </c>
      <c r="D125" s="129">
        <v>43654.694375</v>
      </c>
    </row>
    <row r="126" spans="1:4" ht="15">
      <c r="A126" s="63" t="s">
        <v>366</v>
      </c>
      <c r="B126" s="63" t="s">
        <v>349</v>
      </c>
      <c r="C126" s="69" t="s">
        <v>378</v>
      </c>
      <c r="D126" s="129">
        <v>43654.694375</v>
      </c>
    </row>
    <row r="127" spans="1:4" ht="15">
      <c r="A127" s="63" t="s">
        <v>366</v>
      </c>
      <c r="B127" s="63" t="s">
        <v>421</v>
      </c>
      <c r="C127" s="69" t="s">
        <v>378</v>
      </c>
      <c r="D127" s="129">
        <v>43654.694375</v>
      </c>
    </row>
    <row r="128" spans="1:4" ht="15">
      <c r="A128" s="63" t="s">
        <v>366</v>
      </c>
      <c r="B128" s="63" t="s">
        <v>434</v>
      </c>
      <c r="C128" s="69" t="s">
        <v>378</v>
      </c>
      <c r="D128" s="129">
        <v>43654.694375</v>
      </c>
    </row>
    <row r="129" spans="1:4" ht="15">
      <c r="A129" s="63" t="s">
        <v>366</v>
      </c>
      <c r="B129" s="63" t="s">
        <v>402</v>
      </c>
      <c r="C129" s="69" t="s">
        <v>378</v>
      </c>
      <c r="D129" s="129">
        <v>43654.694375</v>
      </c>
    </row>
    <row r="130" spans="1:4" ht="15">
      <c r="A130" s="63" t="s">
        <v>366</v>
      </c>
      <c r="B130" s="63" t="s">
        <v>403</v>
      </c>
      <c r="C130" s="69" t="s">
        <v>378</v>
      </c>
      <c r="D130" s="129">
        <v>43654.694375</v>
      </c>
    </row>
    <row r="131" spans="1:4" ht="15">
      <c r="A131" s="63" t="s">
        <v>366</v>
      </c>
      <c r="B131" s="63" t="s">
        <v>422</v>
      </c>
      <c r="C131" s="69" t="s">
        <v>378</v>
      </c>
      <c r="D131" s="129">
        <v>43654.694375</v>
      </c>
    </row>
    <row r="132" spans="1:4" ht="15">
      <c r="A132" s="63" t="s">
        <v>366</v>
      </c>
      <c r="B132" s="63" t="s">
        <v>470</v>
      </c>
      <c r="C132" s="69" t="s">
        <v>378</v>
      </c>
      <c r="D132" s="129">
        <v>43654.694375</v>
      </c>
    </row>
    <row r="133" spans="1:4" ht="15">
      <c r="A133" s="63" t="s">
        <v>365</v>
      </c>
      <c r="B133" s="63" t="s">
        <v>472</v>
      </c>
      <c r="C133" s="69" t="s">
        <v>377</v>
      </c>
      <c r="D133" s="129">
        <v>43655.71891203704</v>
      </c>
    </row>
    <row r="134" spans="1:4" ht="15">
      <c r="A134" s="63" t="s">
        <v>365</v>
      </c>
      <c r="B134" s="63" t="s">
        <v>347</v>
      </c>
      <c r="C134" s="69" t="s">
        <v>377</v>
      </c>
      <c r="D134" s="129">
        <v>43655.71891203704</v>
      </c>
    </row>
    <row r="135" spans="1:4" ht="15">
      <c r="A135" s="63" t="s">
        <v>365</v>
      </c>
      <c r="B135" s="63" t="s">
        <v>371</v>
      </c>
      <c r="C135" s="69" t="s">
        <v>377</v>
      </c>
      <c r="D135" s="129">
        <v>43655.71891203704</v>
      </c>
    </row>
    <row r="136" spans="1:4" ht="15">
      <c r="A136" s="63" t="s">
        <v>365</v>
      </c>
      <c r="B136" s="63" t="s">
        <v>454</v>
      </c>
      <c r="C136" s="69" t="s">
        <v>377</v>
      </c>
      <c r="D136" s="129">
        <v>43655.71891203704</v>
      </c>
    </row>
    <row r="137" spans="1:4" ht="15">
      <c r="A137" s="63" t="s">
        <v>365</v>
      </c>
      <c r="B137" s="63" t="s">
        <v>370</v>
      </c>
      <c r="C137" s="69" t="s">
        <v>377</v>
      </c>
      <c r="D137" s="129">
        <v>43655.71891203704</v>
      </c>
    </row>
    <row r="138" spans="1:4" ht="15">
      <c r="A138" s="63" t="s">
        <v>365</v>
      </c>
      <c r="B138" s="63" t="s">
        <v>464</v>
      </c>
      <c r="C138" s="69" t="s">
        <v>377</v>
      </c>
      <c r="D138" s="129">
        <v>43655.71891203704</v>
      </c>
    </row>
    <row r="139" spans="1:4" ht="15">
      <c r="A139" s="63" t="s">
        <v>365</v>
      </c>
      <c r="B139" s="63" t="s">
        <v>473</v>
      </c>
      <c r="C139" s="69" t="s">
        <v>377</v>
      </c>
      <c r="D139" s="129">
        <v>43655.71891203704</v>
      </c>
    </row>
    <row r="140" spans="1:4" ht="15">
      <c r="A140" s="63" t="s">
        <v>365</v>
      </c>
      <c r="B140" s="63" t="s">
        <v>460</v>
      </c>
      <c r="C140" s="69" t="s">
        <v>377</v>
      </c>
      <c r="D140" s="129">
        <v>43655.71891203704</v>
      </c>
    </row>
    <row r="141" spans="1:4" ht="15">
      <c r="A141" s="63" t="s">
        <v>365</v>
      </c>
      <c r="B141" s="63" t="s">
        <v>438</v>
      </c>
      <c r="C141" s="69" t="s">
        <v>377</v>
      </c>
      <c r="D141" s="129">
        <v>43655.71891203704</v>
      </c>
    </row>
    <row r="142" spans="1:4" ht="15">
      <c r="A142" s="63" t="s">
        <v>365</v>
      </c>
      <c r="B142" s="63" t="s">
        <v>474</v>
      </c>
      <c r="C142" s="69" t="s">
        <v>377</v>
      </c>
      <c r="D142" s="129">
        <v>43655.71891203704</v>
      </c>
    </row>
    <row r="143" spans="1:4" ht="15">
      <c r="A143" s="63" t="s">
        <v>365</v>
      </c>
      <c r="B143" s="63" t="s">
        <v>442</v>
      </c>
      <c r="C143" s="69" t="s">
        <v>377</v>
      </c>
      <c r="D143" s="129">
        <v>43655.71891203704</v>
      </c>
    </row>
    <row r="144" spans="1:4" ht="15">
      <c r="A144" s="63" t="s">
        <v>365</v>
      </c>
      <c r="B144" s="63" t="s">
        <v>475</v>
      </c>
      <c r="C144" s="69" t="s">
        <v>377</v>
      </c>
      <c r="D144" s="129">
        <v>43655.71891203704</v>
      </c>
    </row>
    <row r="145" spans="1:4" ht="15">
      <c r="A145" s="63" t="s">
        <v>365</v>
      </c>
      <c r="B145" s="63" t="s">
        <v>476</v>
      </c>
      <c r="C145" s="69" t="s">
        <v>377</v>
      </c>
      <c r="D145" s="129">
        <v>43655.71891203704</v>
      </c>
    </row>
    <row r="146" spans="1:4" ht="15">
      <c r="A146" s="63" t="s">
        <v>365</v>
      </c>
      <c r="B146" s="63" t="s">
        <v>477</v>
      </c>
      <c r="C146" s="69" t="s">
        <v>377</v>
      </c>
      <c r="D146" s="129">
        <v>43655.71891203704</v>
      </c>
    </row>
    <row r="147" spans="1:4" ht="15">
      <c r="A147" s="63" t="s">
        <v>365</v>
      </c>
      <c r="B147" s="63" t="s">
        <v>478</v>
      </c>
      <c r="C147" s="69" t="s">
        <v>377</v>
      </c>
      <c r="D147" s="129">
        <v>43655.71891203704</v>
      </c>
    </row>
    <row r="148" spans="1:4" ht="15">
      <c r="A148" s="63" t="s">
        <v>365</v>
      </c>
      <c r="B148" s="63" t="s">
        <v>479</v>
      </c>
      <c r="C148" s="69" t="s">
        <v>377</v>
      </c>
      <c r="D148" s="129">
        <v>43655.71891203704</v>
      </c>
    </row>
    <row r="149" spans="1:4" ht="15">
      <c r="A149" s="63" t="s">
        <v>365</v>
      </c>
      <c r="B149" s="63" t="s">
        <v>435</v>
      </c>
      <c r="C149" s="69" t="s">
        <v>377</v>
      </c>
      <c r="D149" s="129">
        <v>43655.71891203704</v>
      </c>
    </row>
    <row r="150" spans="1:4" ht="15">
      <c r="A150" s="63" t="s">
        <v>365</v>
      </c>
      <c r="B150" s="63" t="s">
        <v>480</v>
      </c>
      <c r="C150" s="69" t="s">
        <v>377</v>
      </c>
      <c r="D150" s="129">
        <v>43655.71891203704</v>
      </c>
    </row>
    <row r="151" spans="1:4" ht="15">
      <c r="A151" s="63" t="s">
        <v>365</v>
      </c>
      <c r="B151" s="63" t="s">
        <v>481</v>
      </c>
      <c r="C151" s="69" t="s">
        <v>377</v>
      </c>
      <c r="D151" s="129">
        <v>43655.71891203704</v>
      </c>
    </row>
    <row r="152" spans="1:4" ht="15">
      <c r="A152" s="63" t="s">
        <v>365</v>
      </c>
      <c r="B152" s="63" t="s">
        <v>482</v>
      </c>
      <c r="C152" s="69" t="s">
        <v>377</v>
      </c>
      <c r="D152" s="129">
        <v>43655.71891203704</v>
      </c>
    </row>
    <row r="153" spans="1:4" ht="15">
      <c r="A153" s="63" t="s">
        <v>366</v>
      </c>
      <c r="B153" s="63" t="s">
        <v>483</v>
      </c>
      <c r="C153" s="69" t="s">
        <v>385</v>
      </c>
      <c r="D153" s="129">
        <v>43656.997569444444</v>
      </c>
    </row>
    <row r="154" spans="1:4" ht="15">
      <c r="A154" s="63" t="s">
        <v>366</v>
      </c>
      <c r="B154" s="63">
        <v>1871</v>
      </c>
      <c r="C154" s="69" t="s">
        <v>385</v>
      </c>
      <c r="D154" s="129">
        <v>43656.997569444444</v>
      </c>
    </row>
    <row r="155" spans="1:4" ht="15">
      <c r="A155" s="63" t="s">
        <v>366</v>
      </c>
      <c r="B155" s="63" t="s">
        <v>423</v>
      </c>
      <c r="C155" s="69" t="s">
        <v>385</v>
      </c>
      <c r="D155" s="129">
        <v>43656.997569444444</v>
      </c>
    </row>
    <row r="156" spans="1:4" ht="15">
      <c r="A156" s="63" t="s">
        <v>366</v>
      </c>
      <c r="B156" s="63" t="s">
        <v>484</v>
      </c>
      <c r="C156" s="69" t="s">
        <v>385</v>
      </c>
      <c r="D156" s="129">
        <v>43656.997569444444</v>
      </c>
    </row>
    <row r="157" spans="1:4" ht="15">
      <c r="A157" s="63" t="s">
        <v>366</v>
      </c>
      <c r="B157" s="63" t="s">
        <v>461</v>
      </c>
      <c r="C157" s="69" t="s">
        <v>385</v>
      </c>
      <c r="D157" s="129">
        <v>43656.997569444444</v>
      </c>
    </row>
    <row r="158" spans="1:4" ht="15">
      <c r="A158" s="63" t="s">
        <v>366</v>
      </c>
      <c r="B158" s="63" t="s">
        <v>341</v>
      </c>
      <c r="C158" s="69" t="s">
        <v>385</v>
      </c>
      <c r="D158" s="129">
        <v>43656.997569444444</v>
      </c>
    </row>
    <row r="159" spans="1:4" ht="15">
      <c r="A159" s="63" t="s">
        <v>366</v>
      </c>
      <c r="B159" s="63" t="s">
        <v>464</v>
      </c>
      <c r="C159" s="69" t="s">
        <v>385</v>
      </c>
      <c r="D159" s="129">
        <v>43656.997569444444</v>
      </c>
    </row>
    <row r="160" spans="1:4" ht="15">
      <c r="A160" s="63" t="s">
        <v>366</v>
      </c>
      <c r="B160" s="63" t="s">
        <v>438</v>
      </c>
      <c r="C160" s="69" t="s">
        <v>385</v>
      </c>
      <c r="D160" s="129">
        <v>43656.997569444444</v>
      </c>
    </row>
    <row r="161" spans="1:4" ht="15">
      <c r="A161" s="63" t="s">
        <v>366</v>
      </c>
      <c r="B161" s="63" t="s">
        <v>442</v>
      </c>
      <c r="C161" s="69" t="s">
        <v>385</v>
      </c>
      <c r="D161" s="129">
        <v>43656.997569444444</v>
      </c>
    </row>
    <row r="162" spans="1:4" ht="15">
      <c r="A162" s="63" t="s">
        <v>366</v>
      </c>
      <c r="B162" s="63" t="s">
        <v>424</v>
      </c>
      <c r="C162" s="69" t="s">
        <v>385</v>
      </c>
      <c r="D162" s="129">
        <v>43656.997569444444</v>
      </c>
    </row>
    <row r="163" spans="1:4" ht="15">
      <c r="A163" s="63" t="s">
        <v>366</v>
      </c>
      <c r="B163" s="63" t="s">
        <v>425</v>
      </c>
      <c r="C163" s="69" t="s">
        <v>385</v>
      </c>
      <c r="D163" s="129">
        <v>43656.997569444444</v>
      </c>
    </row>
    <row r="164" spans="1:4" ht="15">
      <c r="A164" s="63" t="s">
        <v>366</v>
      </c>
      <c r="B164" s="63" t="s">
        <v>466</v>
      </c>
      <c r="C164" s="69" t="s">
        <v>385</v>
      </c>
      <c r="D164" s="129">
        <v>43656.997569444444</v>
      </c>
    </row>
    <row r="165" spans="1:4" ht="15">
      <c r="A165" s="63" t="s">
        <v>366</v>
      </c>
      <c r="B165" s="63" t="s">
        <v>365</v>
      </c>
      <c r="C165" s="69" t="s">
        <v>385</v>
      </c>
      <c r="D165" s="129">
        <v>43656.997569444444</v>
      </c>
    </row>
    <row r="166" spans="1:4" ht="15">
      <c r="A166" s="63" t="s">
        <v>366</v>
      </c>
      <c r="B166" s="63" t="s">
        <v>434</v>
      </c>
      <c r="C166" s="69" t="s">
        <v>385</v>
      </c>
      <c r="D166" s="129">
        <v>43656.997569444444</v>
      </c>
    </row>
    <row r="167" spans="1:4" ht="15">
      <c r="A167" s="63" t="s">
        <v>366</v>
      </c>
      <c r="B167" s="63" t="s">
        <v>407</v>
      </c>
      <c r="C167" s="69" t="s">
        <v>385</v>
      </c>
      <c r="D167" s="129">
        <v>43656.997569444444</v>
      </c>
    </row>
    <row r="168" spans="1:4" ht="15">
      <c r="A168" s="63" t="s">
        <v>366</v>
      </c>
      <c r="B168" s="63" t="s">
        <v>485</v>
      </c>
      <c r="C168" s="69" t="s">
        <v>385</v>
      </c>
      <c r="D168" s="129">
        <v>43656.997569444444</v>
      </c>
    </row>
    <row r="169" spans="1:4" ht="15">
      <c r="A169" s="63" t="s">
        <v>366</v>
      </c>
      <c r="B169" s="63" t="s">
        <v>374</v>
      </c>
      <c r="C169" s="69" t="s">
        <v>385</v>
      </c>
      <c r="D169" s="129">
        <v>43656.997569444444</v>
      </c>
    </row>
    <row r="170" spans="1:4" ht="15">
      <c r="A170" s="63" t="s">
        <v>366</v>
      </c>
      <c r="B170" s="63" t="s">
        <v>394</v>
      </c>
      <c r="C170" s="69" t="s">
        <v>385</v>
      </c>
      <c r="D170" s="129">
        <v>43656.997569444444</v>
      </c>
    </row>
    <row r="171" spans="1:4" ht="15">
      <c r="A171" s="63" t="s">
        <v>366</v>
      </c>
      <c r="B171" s="63" t="s">
        <v>393</v>
      </c>
      <c r="C171" s="69" t="s">
        <v>385</v>
      </c>
      <c r="D171" s="129">
        <v>43656.997569444444</v>
      </c>
    </row>
    <row r="172" spans="1:4" ht="15">
      <c r="A172" s="63" t="s">
        <v>368</v>
      </c>
      <c r="B172" s="63" t="s">
        <v>483</v>
      </c>
      <c r="C172" s="69" t="s">
        <v>384</v>
      </c>
      <c r="D172" s="129">
        <v>43656.988344907404</v>
      </c>
    </row>
    <row r="173" spans="1:4" ht="15">
      <c r="A173" s="63" t="s">
        <v>368</v>
      </c>
      <c r="B173" s="63">
        <v>1871</v>
      </c>
      <c r="C173" s="69" t="s">
        <v>384</v>
      </c>
      <c r="D173" s="129">
        <v>43656.988344907404</v>
      </c>
    </row>
    <row r="174" spans="1:4" ht="15">
      <c r="A174" s="63" t="s">
        <v>368</v>
      </c>
      <c r="B174" s="63" t="s">
        <v>423</v>
      </c>
      <c r="C174" s="69" t="s">
        <v>384</v>
      </c>
      <c r="D174" s="129">
        <v>43656.988344907404</v>
      </c>
    </row>
    <row r="175" spans="1:4" ht="15">
      <c r="A175" s="63" t="s">
        <v>368</v>
      </c>
      <c r="B175" s="63" t="s">
        <v>484</v>
      </c>
      <c r="C175" s="69" t="s">
        <v>384</v>
      </c>
      <c r="D175" s="129">
        <v>43656.988344907404</v>
      </c>
    </row>
    <row r="176" spans="1:4" ht="15">
      <c r="A176" s="63" t="s">
        <v>368</v>
      </c>
      <c r="B176" s="63" t="s">
        <v>461</v>
      </c>
      <c r="C176" s="69" t="s">
        <v>384</v>
      </c>
      <c r="D176" s="129">
        <v>43656.988344907404</v>
      </c>
    </row>
    <row r="177" spans="1:4" ht="15">
      <c r="A177" s="63" t="s">
        <v>368</v>
      </c>
      <c r="B177" s="63" t="s">
        <v>341</v>
      </c>
      <c r="C177" s="69" t="s">
        <v>384</v>
      </c>
      <c r="D177" s="129">
        <v>43656.988344907404</v>
      </c>
    </row>
    <row r="178" spans="1:4" ht="15">
      <c r="A178" s="63" t="s">
        <v>368</v>
      </c>
      <c r="B178" s="63" t="s">
        <v>464</v>
      </c>
      <c r="C178" s="69" t="s">
        <v>384</v>
      </c>
      <c r="D178" s="129">
        <v>43656.988344907404</v>
      </c>
    </row>
    <row r="179" spans="1:4" ht="15">
      <c r="A179" s="63" t="s">
        <v>368</v>
      </c>
      <c r="B179" s="63" t="s">
        <v>438</v>
      </c>
      <c r="C179" s="69" t="s">
        <v>384</v>
      </c>
      <c r="D179" s="129">
        <v>43656.988344907404</v>
      </c>
    </row>
    <row r="180" spans="1:4" ht="15">
      <c r="A180" s="63" t="s">
        <v>368</v>
      </c>
      <c r="B180" s="63" t="s">
        <v>442</v>
      </c>
      <c r="C180" s="69" t="s">
        <v>384</v>
      </c>
      <c r="D180" s="129">
        <v>43656.988344907404</v>
      </c>
    </row>
    <row r="181" spans="1:4" ht="15">
      <c r="A181" s="63" t="s">
        <v>368</v>
      </c>
      <c r="B181" s="63" t="s">
        <v>424</v>
      </c>
      <c r="C181" s="69" t="s">
        <v>384</v>
      </c>
      <c r="D181" s="129">
        <v>43656.988344907404</v>
      </c>
    </row>
    <row r="182" spans="1:4" ht="15">
      <c r="A182" s="63" t="s">
        <v>368</v>
      </c>
      <c r="B182" s="63" t="s">
        <v>425</v>
      </c>
      <c r="C182" s="69" t="s">
        <v>384</v>
      </c>
      <c r="D182" s="129">
        <v>43656.988344907404</v>
      </c>
    </row>
    <row r="183" spans="1:4" ht="15">
      <c r="A183" s="63" t="s">
        <v>368</v>
      </c>
      <c r="B183" s="63" t="s">
        <v>466</v>
      </c>
      <c r="C183" s="69" t="s">
        <v>384</v>
      </c>
      <c r="D183" s="129">
        <v>43656.988344907404</v>
      </c>
    </row>
    <row r="184" spans="1:4" ht="15">
      <c r="A184" s="63" t="s">
        <v>368</v>
      </c>
      <c r="B184" s="63" t="s">
        <v>365</v>
      </c>
      <c r="C184" s="69" t="s">
        <v>384</v>
      </c>
      <c r="D184" s="129">
        <v>43656.988344907404</v>
      </c>
    </row>
    <row r="185" spans="1:4" ht="15">
      <c r="A185" s="63" t="s">
        <v>368</v>
      </c>
      <c r="B185" s="63" t="s">
        <v>434</v>
      </c>
      <c r="C185" s="69" t="s">
        <v>384</v>
      </c>
      <c r="D185" s="129">
        <v>43656.988344907404</v>
      </c>
    </row>
    <row r="186" spans="1:4" ht="15">
      <c r="A186" s="63" t="s">
        <v>368</v>
      </c>
      <c r="B186" s="63" t="s">
        <v>407</v>
      </c>
      <c r="C186" s="69" t="s">
        <v>384</v>
      </c>
      <c r="D186" s="129">
        <v>43656.988344907404</v>
      </c>
    </row>
    <row r="187" spans="1:4" ht="15">
      <c r="A187" s="63" t="s">
        <v>368</v>
      </c>
      <c r="B187" s="63" t="s">
        <v>485</v>
      </c>
      <c r="C187" s="69" t="s">
        <v>384</v>
      </c>
      <c r="D187" s="129">
        <v>43656.988344907404</v>
      </c>
    </row>
    <row r="188" spans="1:4" ht="15">
      <c r="A188" s="63" t="s">
        <v>368</v>
      </c>
      <c r="B188" s="63" t="s">
        <v>374</v>
      </c>
      <c r="C188" s="69" t="s">
        <v>384</v>
      </c>
      <c r="D188" s="129">
        <v>43656.988344907404</v>
      </c>
    </row>
    <row r="189" spans="1:4" ht="15">
      <c r="A189" s="63" t="s">
        <v>368</v>
      </c>
      <c r="B189" s="63" t="s">
        <v>394</v>
      </c>
      <c r="C189" s="69" t="s">
        <v>384</v>
      </c>
      <c r="D189" s="129">
        <v>43656.988344907404</v>
      </c>
    </row>
    <row r="190" spans="1:4" ht="15">
      <c r="A190" s="63" t="s">
        <v>368</v>
      </c>
      <c r="B190" s="63" t="s">
        <v>393</v>
      </c>
      <c r="C190" s="69" t="s">
        <v>384</v>
      </c>
      <c r="D190" s="129">
        <v>43656.988344907404</v>
      </c>
    </row>
    <row r="191" spans="1:4" ht="15">
      <c r="A191" s="63" t="s">
        <v>368</v>
      </c>
      <c r="B191" s="63" t="s">
        <v>468</v>
      </c>
      <c r="C191" s="69" t="s">
        <v>382</v>
      </c>
      <c r="D191" s="129">
        <v>43654.829733796294</v>
      </c>
    </row>
    <row r="192" spans="1:4" ht="15">
      <c r="A192" s="63" t="s">
        <v>368</v>
      </c>
      <c r="B192" s="63" t="s">
        <v>357</v>
      </c>
      <c r="C192" s="69" t="s">
        <v>382</v>
      </c>
      <c r="D192" s="129">
        <v>43654.829733796294</v>
      </c>
    </row>
    <row r="193" spans="1:4" ht="15">
      <c r="A193" s="63" t="s">
        <v>368</v>
      </c>
      <c r="B193" s="63" t="s">
        <v>438</v>
      </c>
      <c r="C193" s="69" t="s">
        <v>382</v>
      </c>
      <c r="D193" s="129">
        <v>43654.829733796294</v>
      </c>
    </row>
    <row r="194" spans="1:4" ht="15">
      <c r="A194" s="63" t="s">
        <v>368</v>
      </c>
      <c r="B194" s="63" t="s">
        <v>474</v>
      </c>
      <c r="C194" s="69" t="s">
        <v>382</v>
      </c>
      <c r="D194" s="129">
        <v>43654.829733796294</v>
      </c>
    </row>
    <row r="195" spans="1:4" ht="15">
      <c r="A195" s="63" t="s">
        <v>368</v>
      </c>
      <c r="B195" s="63" t="s">
        <v>442</v>
      </c>
      <c r="C195" s="69" t="s">
        <v>382</v>
      </c>
      <c r="D195" s="129">
        <v>43654.829733796294</v>
      </c>
    </row>
    <row r="196" spans="1:4" ht="15">
      <c r="A196" s="63" t="s">
        <v>368</v>
      </c>
      <c r="B196" s="63" t="s">
        <v>486</v>
      </c>
      <c r="C196" s="69" t="s">
        <v>382</v>
      </c>
      <c r="D196" s="129">
        <v>43654.829733796294</v>
      </c>
    </row>
    <row r="197" spans="1:4" ht="15">
      <c r="A197" s="63" t="s">
        <v>368</v>
      </c>
      <c r="B197" s="63" t="s">
        <v>487</v>
      </c>
      <c r="C197" s="69" t="s">
        <v>382</v>
      </c>
      <c r="D197" s="129">
        <v>43654.829733796294</v>
      </c>
    </row>
    <row r="198" spans="1:4" ht="15">
      <c r="A198" s="63" t="s">
        <v>368</v>
      </c>
      <c r="B198" s="63" t="s">
        <v>488</v>
      </c>
      <c r="C198" s="69" t="s">
        <v>382</v>
      </c>
      <c r="D198" s="129">
        <v>43654.829733796294</v>
      </c>
    </row>
    <row r="199" spans="1:4" ht="15">
      <c r="A199" s="63" t="s">
        <v>368</v>
      </c>
      <c r="B199" s="63" t="s">
        <v>440</v>
      </c>
      <c r="C199" s="69" t="s">
        <v>382</v>
      </c>
      <c r="D199" s="129">
        <v>43654.829733796294</v>
      </c>
    </row>
    <row r="200" spans="1:4" ht="15">
      <c r="A200" s="63" t="s">
        <v>368</v>
      </c>
      <c r="B200" s="63" t="s">
        <v>366</v>
      </c>
      <c r="C200" s="69" t="s">
        <v>382</v>
      </c>
      <c r="D200" s="129">
        <v>43654.829733796294</v>
      </c>
    </row>
    <row r="201" spans="1:4" ht="15">
      <c r="A201" s="63" t="s">
        <v>368</v>
      </c>
      <c r="B201" s="63" t="s">
        <v>401</v>
      </c>
      <c r="C201" s="69" t="s">
        <v>382</v>
      </c>
      <c r="D201" s="129">
        <v>43654.829733796294</v>
      </c>
    </row>
    <row r="202" spans="1:4" ht="15">
      <c r="A202" s="63" t="s">
        <v>368</v>
      </c>
      <c r="B202" s="63" t="s">
        <v>489</v>
      </c>
      <c r="C202" s="69" t="s">
        <v>382</v>
      </c>
      <c r="D202" s="129">
        <v>43654.829733796294</v>
      </c>
    </row>
    <row r="203" spans="1:4" ht="15">
      <c r="A203" s="63" t="s">
        <v>368</v>
      </c>
      <c r="B203" s="63" t="s">
        <v>490</v>
      </c>
      <c r="C203" s="69" t="s">
        <v>382</v>
      </c>
      <c r="D203" s="129">
        <v>43654.829733796294</v>
      </c>
    </row>
    <row r="204" spans="1:4" ht="15">
      <c r="A204" s="63" t="s">
        <v>368</v>
      </c>
      <c r="B204" s="63" t="s">
        <v>481</v>
      </c>
      <c r="C204" s="69" t="s">
        <v>382</v>
      </c>
      <c r="D204" s="129">
        <v>43654.829733796294</v>
      </c>
    </row>
    <row r="205" spans="1:4" ht="15">
      <c r="A205" s="63" t="s">
        <v>368</v>
      </c>
      <c r="B205" s="63" t="s">
        <v>409</v>
      </c>
      <c r="C205" s="69" t="s">
        <v>382</v>
      </c>
      <c r="D205" s="129">
        <v>43654.829733796294</v>
      </c>
    </row>
    <row r="206" spans="1:4" ht="15">
      <c r="A206" s="63" t="s">
        <v>368</v>
      </c>
      <c r="B206" s="63" t="s">
        <v>356</v>
      </c>
      <c r="C206" s="69" t="s">
        <v>382</v>
      </c>
      <c r="D206" s="129">
        <v>43654.829733796294</v>
      </c>
    </row>
    <row r="207" spans="1:4" ht="15">
      <c r="A207" s="63" t="s">
        <v>368</v>
      </c>
      <c r="B207" s="63" t="s">
        <v>435</v>
      </c>
      <c r="C207" s="69" t="s">
        <v>382</v>
      </c>
      <c r="D207" s="129">
        <v>43654.829733796294</v>
      </c>
    </row>
    <row r="208" spans="1:4" ht="15">
      <c r="A208" s="63" t="s">
        <v>368</v>
      </c>
      <c r="B208" s="63" t="s">
        <v>479</v>
      </c>
      <c r="C208" s="69" t="s">
        <v>382</v>
      </c>
      <c r="D208" s="129">
        <v>43654.829733796294</v>
      </c>
    </row>
    <row r="209" spans="1:4" ht="15">
      <c r="A209" s="63" t="s">
        <v>368</v>
      </c>
      <c r="B209" s="63">
        <v>5</v>
      </c>
      <c r="C209" s="69" t="s">
        <v>382</v>
      </c>
      <c r="D209" s="129">
        <v>43654.829733796294</v>
      </c>
    </row>
    <row r="210" spans="1:4" ht="15">
      <c r="A210" s="63" t="s">
        <v>368</v>
      </c>
      <c r="B210" s="63" t="s">
        <v>410</v>
      </c>
      <c r="C210" s="69" t="s">
        <v>382</v>
      </c>
      <c r="D210" s="129">
        <v>43654.829733796294</v>
      </c>
    </row>
    <row r="211" spans="1:4" ht="15">
      <c r="A211" s="63" t="s">
        <v>368</v>
      </c>
      <c r="B211" s="63" t="s">
        <v>347</v>
      </c>
      <c r="C211" s="69" t="s">
        <v>382</v>
      </c>
      <c r="D211" s="129">
        <v>43654.829733796294</v>
      </c>
    </row>
    <row r="212" spans="1:4" ht="15">
      <c r="A212" s="63" t="s">
        <v>368</v>
      </c>
      <c r="B212" s="63" t="s">
        <v>491</v>
      </c>
      <c r="C212" s="69" t="s">
        <v>382</v>
      </c>
      <c r="D212" s="129">
        <v>43654.829733796294</v>
      </c>
    </row>
    <row r="213" spans="1:4" ht="15">
      <c r="A213" s="63" t="s">
        <v>368</v>
      </c>
      <c r="B213" s="63" t="s">
        <v>466</v>
      </c>
      <c r="C213" s="69" t="s">
        <v>382</v>
      </c>
      <c r="D213" s="129">
        <v>43654.829733796294</v>
      </c>
    </row>
    <row r="214" spans="1:4" ht="15">
      <c r="A214" s="63" t="s">
        <v>368</v>
      </c>
      <c r="B214" s="63" t="s">
        <v>361</v>
      </c>
      <c r="C214" s="69" t="s">
        <v>382</v>
      </c>
      <c r="D214" s="129">
        <v>43654.829733796294</v>
      </c>
    </row>
    <row r="215" spans="1:4" ht="15">
      <c r="A215" s="63" t="s">
        <v>368</v>
      </c>
      <c r="B215" s="63" t="s">
        <v>411</v>
      </c>
      <c r="C215" s="69" t="s">
        <v>382</v>
      </c>
      <c r="D215" s="129">
        <v>43654.829733796294</v>
      </c>
    </row>
    <row r="216" spans="1:4" ht="15">
      <c r="A216" s="63" t="s">
        <v>368</v>
      </c>
      <c r="B216" s="63" t="s">
        <v>412</v>
      </c>
      <c r="C216" s="69" t="s">
        <v>382</v>
      </c>
      <c r="D216" s="129">
        <v>43654.829733796294</v>
      </c>
    </row>
    <row r="217" spans="1:4" ht="15">
      <c r="A217" s="63" t="s">
        <v>368</v>
      </c>
      <c r="B217" s="63" t="s">
        <v>461</v>
      </c>
      <c r="C217" s="69" t="s">
        <v>382</v>
      </c>
      <c r="D217" s="129">
        <v>43654.829733796294</v>
      </c>
    </row>
    <row r="218" spans="1:4" ht="15">
      <c r="A218" s="63" t="s">
        <v>368</v>
      </c>
      <c r="B218" s="63" t="s">
        <v>360</v>
      </c>
      <c r="C218" s="69" t="s">
        <v>382</v>
      </c>
      <c r="D218" s="129">
        <v>43654.829733796294</v>
      </c>
    </row>
    <row r="219" spans="1:4" ht="15">
      <c r="A219" s="63" t="s">
        <v>368</v>
      </c>
      <c r="B219" s="63" t="s">
        <v>408</v>
      </c>
      <c r="C219" s="69" t="s">
        <v>382</v>
      </c>
      <c r="D219" s="129">
        <v>43654.829733796294</v>
      </c>
    </row>
    <row r="220" spans="1:4" ht="15">
      <c r="A220" s="63" t="s">
        <v>368</v>
      </c>
      <c r="B220" s="63" t="s">
        <v>464</v>
      </c>
      <c r="C220" s="69" t="s">
        <v>382</v>
      </c>
      <c r="D220" s="129">
        <v>43654.829733796294</v>
      </c>
    </row>
    <row r="221" spans="1:4" ht="15">
      <c r="A221" s="63" t="s">
        <v>368</v>
      </c>
      <c r="B221" s="63" t="s">
        <v>492</v>
      </c>
      <c r="C221" s="69" t="s">
        <v>382</v>
      </c>
      <c r="D221" s="129">
        <v>43654.829733796294</v>
      </c>
    </row>
    <row r="222" spans="1:4" ht="15">
      <c r="A222" s="63" t="s">
        <v>368</v>
      </c>
      <c r="B222" s="63" t="s">
        <v>459</v>
      </c>
      <c r="C222" s="69" t="s">
        <v>382</v>
      </c>
      <c r="D222" s="129">
        <v>43654.829733796294</v>
      </c>
    </row>
    <row r="223" spans="1:4" ht="15">
      <c r="A223" s="63" t="s">
        <v>368</v>
      </c>
      <c r="B223" s="63" t="s">
        <v>413</v>
      </c>
      <c r="C223" s="69" t="s">
        <v>382</v>
      </c>
      <c r="D223" s="129">
        <v>43654.829733796294</v>
      </c>
    </row>
    <row r="224" spans="1:4" ht="15">
      <c r="A224" s="63" t="s">
        <v>368</v>
      </c>
      <c r="B224" s="63" t="s">
        <v>414</v>
      </c>
      <c r="C224" s="69" t="s">
        <v>382</v>
      </c>
      <c r="D224" s="129">
        <v>43654.829733796294</v>
      </c>
    </row>
    <row r="225" spans="1:4" ht="15">
      <c r="A225" s="63" t="s">
        <v>368</v>
      </c>
      <c r="B225" s="63" t="s">
        <v>352</v>
      </c>
      <c r="C225" s="69" t="s">
        <v>382</v>
      </c>
      <c r="D225" s="129">
        <v>43654.829733796294</v>
      </c>
    </row>
    <row r="226" spans="1:4" ht="15">
      <c r="A226" s="63" t="s">
        <v>368</v>
      </c>
      <c r="B226" s="63" t="s">
        <v>493</v>
      </c>
      <c r="C226" s="69" t="s">
        <v>382</v>
      </c>
      <c r="D226" s="129">
        <v>43654.829733796294</v>
      </c>
    </row>
    <row r="227" spans="1:4" ht="15">
      <c r="A227" s="63" t="s">
        <v>368</v>
      </c>
      <c r="B227" s="63" t="s">
        <v>494</v>
      </c>
      <c r="C227" s="69" t="s">
        <v>382</v>
      </c>
      <c r="D227" s="129">
        <v>43654.829733796294</v>
      </c>
    </row>
    <row r="228" spans="1:4" ht="15">
      <c r="A228" s="63" t="s">
        <v>368</v>
      </c>
      <c r="B228" s="63" t="s">
        <v>495</v>
      </c>
      <c r="C228" s="69" t="s">
        <v>382</v>
      </c>
      <c r="D228" s="129">
        <v>43654.829733796294</v>
      </c>
    </row>
    <row r="229" spans="1:4" ht="15">
      <c r="A229" s="63" t="s">
        <v>366</v>
      </c>
      <c r="B229" s="63" t="s">
        <v>496</v>
      </c>
      <c r="C229" s="69" t="s">
        <v>383</v>
      </c>
      <c r="D229" s="129">
        <v>43654.77043981481</v>
      </c>
    </row>
    <row r="230" spans="1:4" ht="15">
      <c r="A230" s="63" t="s">
        <v>366</v>
      </c>
      <c r="B230" s="63" t="s">
        <v>354</v>
      </c>
      <c r="C230" s="69" t="s">
        <v>383</v>
      </c>
      <c r="D230" s="129">
        <v>43654.77043981481</v>
      </c>
    </row>
    <row r="231" spans="1:4" ht="15">
      <c r="A231" s="63" t="s">
        <v>366</v>
      </c>
      <c r="B231" s="63" t="s">
        <v>466</v>
      </c>
      <c r="C231" s="69" t="s">
        <v>383</v>
      </c>
      <c r="D231" s="129">
        <v>43654.77043981481</v>
      </c>
    </row>
    <row r="232" spans="1:4" ht="15">
      <c r="A232" s="63" t="s">
        <v>366</v>
      </c>
      <c r="B232" s="63" t="s">
        <v>435</v>
      </c>
      <c r="C232" s="69" t="s">
        <v>383</v>
      </c>
      <c r="D232" s="129">
        <v>43654.77043981481</v>
      </c>
    </row>
    <row r="233" spans="1:4" ht="15">
      <c r="A233" s="63" t="s">
        <v>366</v>
      </c>
      <c r="B233" s="63" t="s">
        <v>460</v>
      </c>
      <c r="C233" s="69" t="s">
        <v>383</v>
      </c>
      <c r="D233" s="129">
        <v>43654.77043981481</v>
      </c>
    </row>
    <row r="234" spans="1:4" ht="15">
      <c r="A234" s="63" t="s">
        <v>366</v>
      </c>
      <c r="B234" s="63" t="s">
        <v>426</v>
      </c>
      <c r="C234" s="69" t="s">
        <v>383</v>
      </c>
      <c r="D234" s="129">
        <v>43654.77043981481</v>
      </c>
    </row>
    <row r="235" spans="1:4" ht="15">
      <c r="A235" s="63" t="s">
        <v>366</v>
      </c>
      <c r="B235" s="63" t="s">
        <v>489</v>
      </c>
      <c r="C235" s="69" t="s">
        <v>383</v>
      </c>
      <c r="D235" s="129">
        <v>43654.77043981481</v>
      </c>
    </row>
    <row r="236" spans="1:4" ht="15">
      <c r="A236" s="63" t="s">
        <v>366</v>
      </c>
      <c r="B236" s="63" t="s">
        <v>497</v>
      </c>
      <c r="C236" s="69" t="s">
        <v>383</v>
      </c>
      <c r="D236" s="129">
        <v>43654.77043981481</v>
      </c>
    </row>
    <row r="237" spans="1:4" ht="15">
      <c r="A237" s="63" t="s">
        <v>366</v>
      </c>
      <c r="B237" s="63" t="s">
        <v>366</v>
      </c>
      <c r="C237" s="69" t="s">
        <v>383</v>
      </c>
      <c r="D237" s="129">
        <v>43654.77043981481</v>
      </c>
    </row>
    <row r="238" spans="1:4" ht="15">
      <c r="A238" s="63" t="s">
        <v>366</v>
      </c>
      <c r="B238" s="63" t="s">
        <v>498</v>
      </c>
      <c r="C238" s="69" t="s">
        <v>383</v>
      </c>
      <c r="D238" s="129">
        <v>43654.77043981481</v>
      </c>
    </row>
    <row r="239" spans="1:4" ht="15">
      <c r="A239" s="63" t="s">
        <v>366</v>
      </c>
      <c r="B239" s="63" t="s">
        <v>486</v>
      </c>
      <c r="C239" s="69" t="s">
        <v>383</v>
      </c>
      <c r="D239" s="129">
        <v>43654.77043981481</v>
      </c>
    </row>
    <row r="240" spans="1:4" ht="15">
      <c r="A240" s="63" t="s">
        <v>366</v>
      </c>
      <c r="B240" s="63" t="s">
        <v>487</v>
      </c>
      <c r="C240" s="69" t="s">
        <v>383</v>
      </c>
      <c r="D240" s="129">
        <v>43654.77043981481</v>
      </c>
    </row>
    <row r="241" spans="1:4" ht="15">
      <c r="A241" s="63" t="s">
        <v>366</v>
      </c>
      <c r="B241" s="63" t="s">
        <v>488</v>
      </c>
      <c r="C241" s="69" t="s">
        <v>383</v>
      </c>
      <c r="D241" s="129">
        <v>43654.77043981481</v>
      </c>
    </row>
    <row r="242" spans="1:4" ht="15">
      <c r="A242" s="63" t="s">
        <v>366</v>
      </c>
      <c r="B242" s="63" t="s">
        <v>440</v>
      </c>
      <c r="C242" s="69" t="s">
        <v>383</v>
      </c>
      <c r="D242" s="129">
        <v>43654.77043981481</v>
      </c>
    </row>
    <row r="243" spans="1:4" ht="15">
      <c r="A243" s="63" t="s">
        <v>366</v>
      </c>
      <c r="B243" s="63" t="s">
        <v>499</v>
      </c>
      <c r="C243" s="69" t="s">
        <v>383</v>
      </c>
      <c r="D243" s="129">
        <v>43654.77043981481</v>
      </c>
    </row>
    <row r="244" spans="1:4" ht="15">
      <c r="A244" s="63" t="s">
        <v>366</v>
      </c>
      <c r="B244" s="63" t="s">
        <v>345</v>
      </c>
      <c r="C244" s="69" t="s">
        <v>383</v>
      </c>
      <c r="D244" s="129">
        <v>43654.77043981481</v>
      </c>
    </row>
    <row r="245" spans="1:4" ht="15">
      <c r="A245" s="63" t="s">
        <v>366</v>
      </c>
      <c r="B245" s="63" t="s">
        <v>500</v>
      </c>
      <c r="C245" s="69" t="s">
        <v>383</v>
      </c>
      <c r="D245" s="129">
        <v>43654.77043981481</v>
      </c>
    </row>
    <row r="246" spans="1:4" ht="15">
      <c r="A246" s="63" t="s">
        <v>366</v>
      </c>
      <c r="B246" s="63" t="s">
        <v>462</v>
      </c>
      <c r="C246" s="69" t="s">
        <v>383</v>
      </c>
      <c r="D246" s="129">
        <v>43654.77043981481</v>
      </c>
    </row>
    <row r="247" spans="1:4" ht="15">
      <c r="A247" s="63" t="s">
        <v>366</v>
      </c>
      <c r="B247" s="63" t="s">
        <v>501</v>
      </c>
      <c r="C247" s="69" t="s">
        <v>383</v>
      </c>
      <c r="D247" s="129">
        <v>43654.77043981481</v>
      </c>
    </row>
    <row r="248" spans="1:4" ht="15">
      <c r="A248" s="63" t="s">
        <v>366</v>
      </c>
      <c r="B248" s="63" t="s">
        <v>427</v>
      </c>
      <c r="C248" s="69" t="s">
        <v>383</v>
      </c>
      <c r="D248" s="129">
        <v>43654.77043981481</v>
      </c>
    </row>
    <row r="249" spans="1:4" ht="15">
      <c r="A249" s="63" t="s">
        <v>366</v>
      </c>
      <c r="B249" s="63" t="s">
        <v>463</v>
      </c>
      <c r="C249" s="69" t="s">
        <v>383</v>
      </c>
      <c r="D249" s="129">
        <v>43654.77043981481</v>
      </c>
    </row>
    <row r="250" spans="1:4" ht="15">
      <c r="A250" s="63" t="s">
        <v>366</v>
      </c>
      <c r="B250" s="63" t="s">
        <v>465</v>
      </c>
      <c r="C250" s="69" t="s">
        <v>383</v>
      </c>
      <c r="D250" s="129">
        <v>43654.77043981481</v>
      </c>
    </row>
    <row r="251" spans="1:4" ht="15">
      <c r="A251" s="63" t="s">
        <v>366</v>
      </c>
      <c r="B251" s="63" t="s">
        <v>474</v>
      </c>
      <c r="C251" s="69" t="s">
        <v>383</v>
      </c>
      <c r="D251" s="129">
        <v>43654.77043981481</v>
      </c>
    </row>
    <row r="252" spans="1:4" ht="15">
      <c r="A252" s="63" t="s">
        <v>366</v>
      </c>
      <c r="B252" s="63" t="s">
        <v>502</v>
      </c>
      <c r="C252" s="69" t="s">
        <v>383</v>
      </c>
      <c r="D252" s="129">
        <v>43654.77043981481</v>
      </c>
    </row>
    <row r="253" spans="1:4" ht="15">
      <c r="A253" s="63" t="s">
        <v>366</v>
      </c>
      <c r="B253" s="63" t="s">
        <v>503</v>
      </c>
      <c r="C253" s="69" t="s">
        <v>383</v>
      </c>
      <c r="D253" s="129">
        <v>43654.77043981481</v>
      </c>
    </row>
    <row r="254" spans="1:4" ht="15">
      <c r="A254" s="63" t="s">
        <v>366</v>
      </c>
      <c r="B254" s="63" t="s">
        <v>504</v>
      </c>
      <c r="C254" s="69" t="s">
        <v>383</v>
      </c>
      <c r="D254" s="129">
        <v>43654.77043981481</v>
      </c>
    </row>
    <row r="255" spans="1:4" ht="15">
      <c r="A255" s="63" t="s">
        <v>366</v>
      </c>
      <c r="B255" s="63" t="s">
        <v>470</v>
      </c>
      <c r="C255" s="69" t="s">
        <v>383</v>
      </c>
      <c r="D255" s="129">
        <v>43654.77043981481</v>
      </c>
    </row>
    <row r="256" spans="1:4" ht="15">
      <c r="A256" s="63" t="s">
        <v>366</v>
      </c>
      <c r="B256" s="63" t="s">
        <v>450</v>
      </c>
      <c r="C256" s="69" t="s">
        <v>383</v>
      </c>
      <c r="D256" s="129">
        <v>43654.77043981481</v>
      </c>
    </row>
    <row r="257" spans="1:4" ht="15">
      <c r="A257" s="63" t="s">
        <v>366</v>
      </c>
      <c r="B257" s="63" t="s">
        <v>505</v>
      </c>
      <c r="C257" s="69" t="s">
        <v>383</v>
      </c>
      <c r="D257" s="129">
        <v>43654.77043981481</v>
      </c>
    </row>
    <row r="258" spans="1:4" ht="15">
      <c r="A258" s="63" t="s">
        <v>366</v>
      </c>
      <c r="B258" s="63" t="s">
        <v>506</v>
      </c>
      <c r="C258" s="69" t="s">
        <v>383</v>
      </c>
      <c r="D258" s="129">
        <v>43654.77043981481</v>
      </c>
    </row>
    <row r="259" spans="1:4" ht="15">
      <c r="A259" s="63" t="s">
        <v>366</v>
      </c>
      <c r="B259" s="63" t="s">
        <v>467</v>
      </c>
      <c r="C259" s="69" t="s">
        <v>383</v>
      </c>
      <c r="D259" s="129">
        <v>43654.77043981481</v>
      </c>
    </row>
    <row r="260" spans="1:4" ht="15">
      <c r="A260" s="63" t="s">
        <v>366</v>
      </c>
      <c r="B260" s="63" t="s">
        <v>507</v>
      </c>
      <c r="C260" s="69" t="s">
        <v>383</v>
      </c>
      <c r="D260" s="129">
        <v>43654.77043981481</v>
      </c>
    </row>
    <row r="261" spans="1:4" ht="15">
      <c r="A261" s="63" t="s">
        <v>366</v>
      </c>
      <c r="B261" s="63" t="s">
        <v>362</v>
      </c>
      <c r="C261" s="69" t="s">
        <v>383</v>
      </c>
      <c r="D261" s="129">
        <v>43654.77043981481</v>
      </c>
    </row>
    <row r="262" spans="1:4" ht="15">
      <c r="A262" s="63" t="s">
        <v>366</v>
      </c>
      <c r="B262" s="63" t="s">
        <v>428</v>
      </c>
      <c r="C262" s="69" t="s">
        <v>383</v>
      </c>
      <c r="D262" s="129">
        <v>43654.77043981481</v>
      </c>
    </row>
    <row r="263" spans="1:4" ht="15">
      <c r="A263" s="63" t="s">
        <v>367</v>
      </c>
      <c r="B263" s="63" t="s">
        <v>496</v>
      </c>
      <c r="C263" s="69" t="s">
        <v>381</v>
      </c>
      <c r="D263" s="129">
        <v>43655.006423611114</v>
      </c>
    </row>
    <row r="264" spans="1:4" ht="15">
      <c r="A264" s="63" t="s">
        <v>367</v>
      </c>
      <c r="B264" s="63" t="s">
        <v>354</v>
      </c>
      <c r="C264" s="69" t="s">
        <v>381</v>
      </c>
      <c r="D264" s="129">
        <v>43655.006423611114</v>
      </c>
    </row>
    <row r="265" spans="1:4" ht="15">
      <c r="A265" s="63" t="s">
        <v>367</v>
      </c>
      <c r="B265" s="63" t="s">
        <v>466</v>
      </c>
      <c r="C265" s="69" t="s">
        <v>381</v>
      </c>
      <c r="D265" s="129">
        <v>43655.006423611114</v>
      </c>
    </row>
    <row r="266" spans="1:4" ht="15">
      <c r="A266" s="63" t="s">
        <v>367</v>
      </c>
      <c r="B266" s="63" t="s">
        <v>435</v>
      </c>
      <c r="C266" s="69" t="s">
        <v>381</v>
      </c>
      <c r="D266" s="129">
        <v>43655.006423611114</v>
      </c>
    </row>
    <row r="267" spans="1:4" ht="15">
      <c r="A267" s="63" t="s">
        <v>367</v>
      </c>
      <c r="B267" s="63" t="s">
        <v>460</v>
      </c>
      <c r="C267" s="69" t="s">
        <v>381</v>
      </c>
      <c r="D267" s="129">
        <v>43655.006423611114</v>
      </c>
    </row>
    <row r="268" spans="1:4" ht="15">
      <c r="A268" s="63" t="s">
        <v>367</v>
      </c>
      <c r="B268" s="63" t="s">
        <v>426</v>
      </c>
      <c r="C268" s="69" t="s">
        <v>381</v>
      </c>
      <c r="D268" s="129">
        <v>43655.006423611114</v>
      </c>
    </row>
    <row r="269" spans="1:4" ht="15">
      <c r="A269" s="63" t="s">
        <v>367</v>
      </c>
      <c r="B269" s="63" t="s">
        <v>489</v>
      </c>
      <c r="C269" s="69" t="s">
        <v>381</v>
      </c>
      <c r="D269" s="129">
        <v>43655.006423611114</v>
      </c>
    </row>
    <row r="270" spans="1:4" ht="15">
      <c r="A270" s="63" t="s">
        <v>367</v>
      </c>
      <c r="B270" s="63" t="s">
        <v>497</v>
      </c>
      <c r="C270" s="69" t="s">
        <v>381</v>
      </c>
      <c r="D270" s="129">
        <v>43655.006423611114</v>
      </c>
    </row>
    <row r="271" spans="1:4" ht="15">
      <c r="A271" s="63" t="s">
        <v>367</v>
      </c>
      <c r="B271" s="63" t="s">
        <v>366</v>
      </c>
      <c r="C271" s="69" t="s">
        <v>381</v>
      </c>
      <c r="D271" s="129">
        <v>43655.006423611114</v>
      </c>
    </row>
    <row r="272" spans="1:4" ht="15">
      <c r="A272" s="63" t="s">
        <v>367</v>
      </c>
      <c r="B272" s="63" t="s">
        <v>498</v>
      </c>
      <c r="C272" s="69" t="s">
        <v>381</v>
      </c>
      <c r="D272" s="129">
        <v>43655.006423611114</v>
      </c>
    </row>
    <row r="273" spans="1:4" ht="15">
      <c r="A273" s="63" t="s">
        <v>367</v>
      </c>
      <c r="B273" s="63" t="s">
        <v>486</v>
      </c>
      <c r="C273" s="69" t="s">
        <v>381</v>
      </c>
      <c r="D273" s="129">
        <v>43655.006423611114</v>
      </c>
    </row>
    <row r="274" spans="1:4" ht="15">
      <c r="A274" s="63" t="s">
        <v>367</v>
      </c>
      <c r="B274" s="63" t="s">
        <v>487</v>
      </c>
      <c r="C274" s="69" t="s">
        <v>381</v>
      </c>
      <c r="D274" s="129">
        <v>43655.006423611114</v>
      </c>
    </row>
    <row r="275" spans="1:4" ht="15">
      <c r="A275" s="63" t="s">
        <v>367</v>
      </c>
      <c r="B275" s="63" t="s">
        <v>488</v>
      </c>
      <c r="C275" s="69" t="s">
        <v>381</v>
      </c>
      <c r="D275" s="129">
        <v>43655.006423611114</v>
      </c>
    </row>
    <row r="276" spans="1:4" ht="15">
      <c r="A276" s="63" t="s">
        <v>367</v>
      </c>
      <c r="B276" s="63" t="s">
        <v>440</v>
      </c>
      <c r="C276" s="69" t="s">
        <v>381</v>
      </c>
      <c r="D276" s="129">
        <v>43655.006423611114</v>
      </c>
    </row>
    <row r="277" spans="1:4" ht="15">
      <c r="A277" s="63" t="s">
        <v>367</v>
      </c>
      <c r="B277" s="63" t="s">
        <v>499</v>
      </c>
      <c r="C277" s="69" t="s">
        <v>381</v>
      </c>
      <c r="D277" s="129">
        <v>43655.006423611114</v>
      </c>
    </row>
    <row r="278" spans="1:4" ht="15">
      <c r="A278" s="63" t="s">
        <v>367</v>
      </c>
      <c r="B278" s="63" t="s">
        <v>345</v>
      </c>
      <c r="C278" s="69" t="s">
        <v>381</v>
      </c>
      <c r="D278" s="129">
        <v>43655.006423611114</v>
      </c>
    </row>
    <row r="279" spans="1:4" ht="15">
      <c r="A279" s="63" t="s">
        <v>367</v>
      </c>
      <c r="B279" s="63" t="s">
        <v>500</v>
      </c>
      <c r="C279" s="69" t="s">
        <v>381</v>
      </c>
      <c r="D279" s="129">
        <v>43655.006423611114</v>
      </c>
    </row>
    <row r="280" spans="1:4" ht="15">
      <c r="A280" s="63" t="s">
        <v>367</v>
      </c>
      <c r="B280" s="63" t="s">
        <v>462</v>
      </c>
      <c r="C280" s="69" t="s">
        <v>381</v>
      </c>
      <c r="D280" s="129">
        <v>43655.006423611114</v>
      </c>
    </row>
    <row r="281" spans="1:4" ht="15">
      <c r="A281" s="63" t="s">
        <v>367</v>
      </c>
      <c r="B281" s="63" t="s">
        <v>501</v>
      </c>
      <c r="C281" s="69" t="s">
        <v>381</v>
      </c>
      <c r="D281" s="129">
        <v>43655.006423611114</v>
      </c>
    </row>
    <row r="282" spans="1:4" ht="15">
      <c r="A282" s="63" t="s">
        <v>367</v>
      </c>
      <c r="B282" s="63" t="s">
        <v>427</v>
      </c>
      <c r="C282" s="69" t="s">
        <v>381</v>
      </c>
      <c r="D282" s="129">
        <v>43655.006423611114</v>
      </c>
    </row>
    <row r="283" spans="1:4" ht="15">
      <c r="A283" s="63" t="s">
        <v>367</v>
      </c>
      <c r="B283" s="63" t="s">
        <v>463</v>
      </c>
      <c r="C283" s="69" t="s">
        <v>381</v>
      </c>
      <c r="D283" s="129">
        <v>43655.006423611114</v>
      </c>
    </row>
    <row r="284" spans="1:4" ht="15">
      <c r="A284" s="63" t="s">
        <v>367</v>
      </c>
      <c r="B284" s="63" t="s">
        <v>465</v>
      </c>
      <c r="C284" s="69" t="s">
        <v>381</v>
      </c>
      <c r="D284" s="129">
        <v>43655.006423611114</v>
      </c>
    </row>
    <row r="285" spans="1:4" ht="15">
      <c r="A285" s="63" t="s">
        <v>367</v>
      </c>
      <c r="B285" s="63" t="s">
        <v>474</v>
      </c>
      <c r="C285" s="69" t="s">
        <v>381</v>
      </c>
      <c r="D285" s="129">
        <v>43655.006423611114</v>
      </c>
    </row>
    <row r="286" spans="1:4" ht="15">
      <c r="A286" s="63" t="s">
        <v>367</v>
      </c>
      <c r="B286" s="63" t="s">
        <v>502</v>
      </c>
      <c r="C286" s="69" t="s">
        <v>381</v>
      </c>
      <c r="D286" s="129">
        <v>43655.006423611114</v>
      </c>
    </row>
    <row r="287" spans="1:4" ht="15">
      <c r="A287" s="63" t="s">
        <v>367</v>
      </c>
      <c r="B287" s="63" t="s">
        <v>503</v>
      </c>
      <c r="C287" s="69" t="s">
        <v>381</v>
      </c>
      <c r="D287" s="129">
        <v>43655.006423611114</v>
      </c>
    </row>
    <row r="288" spans="1:4" ht="15">
      <c r="A288" s="63" t="s">
        <v>367</v>
      </c>
      <c r="B288" s="63" t="s">
        <v>504</v>
      </c>
      <c r="C288" s="69" t="s">
        <v>381</v>
      </c>
      <c r="D288" s="129">
        <v>43655.006423611114</v>
      </c>
    </row>
    <row r="289" spans="1:4" ht="15">
      <c r="A289" s="63" t="s">
        <v>367</v>
      </c>
      <c r="B289" s="63" t="s">
        <v>470</v>
      </c>
      <c r="C289" s="69" t="s">
        <v>381</v>
      </c>
      <c r="D289" s="129">
        <v>43655.006423611114</v>
      </c>
    </row>
    <row r="290" spans="1:4" ht="15">
      <c r="A290" s="63" t="s">
        <v>367</v>
      </c>
      <c r="B290" s="63" t="s">
        <v>450</v>
      </c>
      <c r="C290" s="69" t="s">
        <v>381</v>
      </c>
      <c r="D290" s="129">
        <v>43655.006423611114</v>
      </c>
    </row>
    <row r="291" spans="1:4" ht="15">
      <c r="A291" s="63" t="s">
        <v>367</v>
      </c>
      <c r="B291" s="63" t="s">
        <v>505</v>
      </c>
      <c r="C291" s="69" t="s">
        <v>381</v>
      </c>
      <c r="D291" s="129">
        <v>43655.006423611114</v>
      </c>
    </row>
    <row r="292" spans="1:4" ht="15">
      <c r="A292" s="63" t="s">
        <v>367</v>
      </c>
      <c r="B292" s="63" t="s">
        <v>506</v>
      </c>
      <c r="C292" s="69" t="s">
        <v>381</v>
      </c>
      <c r="D292" s="129">
        <v>43655.006423611114</v>
      </c>
    </row>
    <row r="293" spans="1:4" ht="15">
      <c r="A293" s="63" t="s">
        <v>367</v>
      </c>
      <c r="B293" s="63" t="s">
        <v>467</v>
      </c>
      <c r="C293" s="69" t="s">
        <v>381</v>
      </c>
      <c r="D293" s="129">
        <v>43655.006423611114</v>
      </c>
    </row>
    <row r="294" spans="1:4" ht="15">
      <c r="A294" s="63" t="s">
        <v>367</v>
      </c>
      <c r="B294" s="63" t="s">
        <v>507</v>
      </c>
      <c r="C294" s="69" t="s">
        <v>381</v>
      </c>
      <c r="D294" s="129">
        <v>43655.006423611114</v>
      </c>
    </row>
    <row r="295" spans="1:4" ht="15">
      <c r="A295" s="63" t="s">
        <v>367</v>
      </c>
      <c r="B295" s="63" t="s">
        <v>362</v>
      </c>
      <c r="C295" s="69" t="s">
        <v>381</v>
      </c>
      <c r="D295" s="129">
        <v>43655.006423611114</v>
      </c>
    </row>
    <row r="296" spans="1:4" ht="15">
      <c r="A296" s="63" t="s">
        <v>367</v>
      </c>
      <c r="B296" s="63" t="s">
        <v>428</v>
      </c>
      <c r="C296" s="69" t="s">
        <v>381</v>
      </c>
      <c r="D296" s="129">
        <v>43655.006423611114</v>
      </c>
    </row>
    <row r="297" spans="1:4" ht="15">
      <c r="A297" s="63" t="s">
        <v>364</v>
      </c>
      <c r="B297" s="63" t="s">
        <v>508</v>
      </c>
      <c r="C297" s="69" t="s">
        <v>376</v>
      </c>
      <c r="D297" s="129">
        <v>43655.60502314815</v>
      </c>
    </row>
    <row r="298" spans="1:4" ht="15">
      <c r="A298" s="63" t="s">
        <v>364</v>
      </c>
      <c r="B298" s="63" t="s">
        <v>509</v>
      </c>
      <c r="C298" s="69" t="s">
        <v>376</v>
      </c>
      <c r="D298" s="129">
        <v>43655.60502314815</v>
      </c>
    </row>
    <row r="299" spans="1:4" ht="15">
      <c r="A299" s="63" t="s">
        <v>364</v>
      </c>
      <c r="B299" s="63" t="s">
        <v>510</v>
      </c>
      <c r="C299" s="69" t="s">
        <v>376</v>
      </c>
      <c r="D299" s="129">
        <v>43655.60502314815</v>
      </c>
    </row>
    <row r="300" spans="1:4" ht="15">
      <c r="A300" s="63" t="s">
        <v>364</v>
      </c>
      <c r="B300" s="63" t="s">
        <v>501</v>
      </c>
      <c r="C300" s="69" t="s">
        <v>376</v>
      </c>
      <c r="D300" s="129">
        <v>43655.60502314815</v>
      </c>
    </row>
    <row r="301" spans="1:4" ht="15">
      <c r="A301" s="63" t="s">
        <v>364</v>
      </c>
      <c r="B301" s="63" t="s">
        <v>511</v>
      </c>
      <c r="C301" s="69" t="s">
        <v>376</v>
      </c>
      <c r="D301" s="129">
        <v>43655.60502314815</v>
      </c>
    </row>
    <row r="302" spans="1:4" ht="15">
      <c r="A302" s="63" t="s">
        <v>364</v>
      </c>
      <c r="B302" s="63" t="s">
        <v>406</v>
      </c>
      <c r="C302" s="69" t="s">
        <v>376</v>
      </c>
      <c r="D302" s="129">
        <v>43655.60502314815</v>
      </c>
    </row>
    <row r="303" spans="1:4" ht="15">
      <c r="A303" s="63" t="s">
        <v>364</v>
      </c>
      <c r="B303" s="63" t="s">
        <v>512</v>
      </c>
      <c r="C303" s="69" t="s">
        <v>376</v>
      </c>
      <c r="D303" s="129">
        <v>43655.60502314815</v>
      </c>
    </row>
    <row r="304" spans="1:4" ht="15">
      <c r="A304" s="63" t="s">
        <v>364</v>
      </c>
      <c r="B304" s="63" t="s">
        <v>466</v>
      </c>
      <c r="C304" s="69" t="s">
        <v>376</v>
      </c>
      <c r="D304" s="129">
        <v>43655.60502314815</v>
      </c>
    </row>
    <row r="305" spans="1:4" ht="15">
      <c r="A305" s="63" t="s">
        <v>364</v>
      </c>
      <c r="B305" s="63" t="s">
        <v>346</v>
      </c>
      <c r="C305" s="69" t="s">
        <v>376</v>
      </c>
      <c r="D305" s="129">
        <v>43655.60502314815</v>
      </c>
    </row>
    <row r="306" spans="1:4" ht="15">
      <c r="A306" s="63" t="s">
        <v>364</v>
      </c>
      <c r="B306" s="63" t="s">
        <v>513</v>
      </c>
      <c r="C306" s="69" t="s">
        <v>376</v>
      </c>
      <c r="D306" s="129">
        <v>43655.60502314815</v>
      </c>
    </row>
    <row r="307" spans="1:4" ht="15">
      <c r="A307" s="63" t="s">
        <v>364</v>
      </c>
      <c r="B307" s="63" t="s">
        <v>464</v>
      </c>
      <c r="C307" s="69" t="s">
        <v>376</v>
      </c>
      <c r="D307" s="129">
        <v>43655.60502314815</v>
      </c>
    </row>
    <row r="308" spans="1:4" ht="15">
      <c r="A308" s="63" t="s">
        <v>364</v>
      </c>
      <c r="B308" s="63" t="s">
        <v>514</v>
      </c>
      <c r="C308" s="69" t="s">
        <v>376</v>
      </c>
      <c r="D308" s="129">
        <v>43655.60502314815</v>
      </c>
    </row>
    <row r="309" spans="1:4" ht="15">
      <c r="A309" s="63" t="s">
        <v>364</v>
      </c>
      <c r="B309" s="63" t="s">
        <v>515</v>
      </c>
      <c r="C309" s="69" t="s">
        <v>376</v>
      </c>
      <c r="D309" s="129">
        <v>43655.60502314815</v>
      </c>
    </row>
    <row r="310" spans="1:4" ht="15">
      <c r="A310" s="63" t="s">
        <v>364</v>
      </c>
      <c r="B310" s="63" t="s">
        <v>516</v>
      </c>
      <c r="C310" s="69" t="s">
        <v>376</v>
      </c>
      <c r="D310" s="129">
        <v>43655.60502314815</v>
      </c>
    </row>
    <row r="311" spans="1:4" ht="15">
      <c r="A311" s="63" t="s">
        <v>364</v>
      </c>
      <c r="B311" s="63" t="s">
        <v>517</v>
      </c>
      <c r="C311" s="69" t="s">
        <v>376</v>
      </c>
      <c r="D311" s="129">
        <v>43655.60502314815</v>
      </c>
    </row>
    <row r="312" spans="1:4" ht="15">
      <c r="A312" s="63" t="s">
        <v>364</v>
      </c>
      <c r="B312" s="63" t="s">
        <v>506</v>
      </c>
      <c r="C312" s="69" t="s">
        <v>376</v>
      </c>
      <c r="D312" s="129">
        <v>43655.60502314815</v>
      </c>
    </row>
    <row r="313" spans="1:4" ht="15">
      <c r="A313" s="63" t="s">
        <v>364</v>
      </c>
      <c r="B313" s="63" t="s">
        <v>518</v>
      </c>
      <c r="C313" s="69" t="s">
        <v>376</v>
      </c>
      <c r="D313" s="129">
        <v>43655.60502314815</v>
      </c>
    </row>
    <row r="314" spans="1:4" ht="15">
      <c r="A314" s="63" t="s">
        <v>364</v>
      </c>
      <c r="B314" s="63" t="s">
        <v>519</v>
      </c>
      <c r="C314" s="69" t="s">
        <v>376</v>
      </c>
      <c r="D314" s="129">
        <v>43655.60502314815</v>
      </c>
    </row>
    <row r="315" spans="1:4" ht="15">
      <c r="A315" s="63" t="s">
        <v>364</v>
      </c>
      <c r="B315" s="63" t="s">
        <v>520</v>
      </c>
      <c r="C315" s="69" t="s">
        <v>376</v>
      </c>
      <c r="D315" s="129">
        <v>43655.60502314815</v>
      </c>
    </row>
    <row r="316" spans="1:4" ht="15">
      <c r="A316" s="63" t="s">
        <v>364</v>
      </c>
      <c r="B316" s="63" t="s">
        <v>521</v>
      </c>
      <c r="C316" s="69" t="s">
        <v>376</v>
      </c>
      <c r="D316" s="129">
        <v>43655.60502314815</v>
      </c>
    </row>
    <row r="317" spans="1:4" ht="15">
      <c r="A317" s="63" t="s">
        <v>364</v>
      </c>
      <c r="B317" s="63" t="s">
        <v>488</v>
      </c>
      <c r="C317" s="69" t="s">
        <v>376</v>
      </c>
      <c r="D317" s="129">
        <v>43655.60502314815</v>
      </c>
    </row>
    <row r="318" spans="1:4" ht="15">
      <c r="A318" s="63" t="s">
        <v>364</v>
      </c>
      <c r="B318" s="63" t="s">
        <v>359</v>
      </c>
      <c r="C318" s="69" t="s">
        <v>376</v>
      </c>
      <c r="D318" s="129">
        <v>43655.60502314815</v>
      </c>
    </row>
    <row r="319" spans="1:4" ht="15">
      <c r="A319" s="63" t="s">
        <v>364</v>
      </c>
      <c r="B319" s="63" t="s">
        <v>522</v>
      </c>
      <c r="C319" s="69" t="s">
        <v>376</v>
      </c>
      <c r="D319" s="129">
        <v>43655.60502314815</v>
      </c>
    </row>
    <row r="320" spans="1:4" ht="15">
      <c r="A320" s="63" t="s">
        <v>364</v>
      </c>
      <c r="B320" s="63" t="s">
        <v>523</v>
      </c>
      <c r="C320" s="69" t="s">
        <v>376</v>
      </c>
      <c r="D320" s="129">
        <v>43655.60502314815</v>
      </c>
    </row>
    <row r="321" spans="1:4" ht="15">
      <c r="A321" s="63" t="s">
        <v>364</v>
      </c>
      <c r="B321" s="63" t="s">
        <v>524</v>
      </c>
      <c r="C321" s="69" t="s">
        <v>376</v>
      </c>
      <c r="D321" s="129">
        <v>43655.60502314815</v>
      </c>
    </row>
    <row r="322" spans="1:4" ht="15">
      <c r="A322" s="63" t="s">
        <v>364</v>
      </c>
      <c r="B322" s="63" t="s">
        <v>525</v>
      </c>
      <c r="C322" s="69" t="s">
        <v>376</v>
      </c>
      <c r="D322" s="129">
        <v>43655.60502314815</v>
      </c>
    </row>
    <row r="323" spans="1:4" ht="15">
      <c r="A323" s="63" t="s">
        <v>364</v>
      </c>
      <c r="B323" s="63" t="s">
        <v>526</v>
      </c>
      <c r="C323" s="69" t="s">
        <v>376</v>
      </c>
      <c r="D323" s="129">
        <v>43655.60502314815</v>
      </c>
    </row>
    <row r="324" spans="1:4" ht="15">
      <c r="A324" s="63" t="s">
        <v>364</v>
      </c>
      <c r="B324" s="63" t="s">
        <v>432</v>
      </c>
      <c r="C324" s="69" t="s">
        <v>376</v>
      </c>
      <c r="D324" s="129">
        <v>43655.60502314815</v>
      </c>
    </row>
    <row r="325" spans="1:4" ht="15">
      <c r="A325" s="63" t="s">
        <v>364</v>
      </c>
      <c r="B325" s="63" t="s">
        <v>527</v>
      </c>
      <c r="C325" s="69" t="s">
        <v>376</v>
      </c>
      <c r="D325" s="129">
        <v>43655.60502314815</v>
      </c>
    </row>
    <row r="326" spans="1:4" ht="15">
      <c r="A326" s="63" t="s">
        <v>364</v>
      </c>
      <c r="B326" s="63" t="s">
        <v>528</v>
      </c>
      <c r="C326" s="69" t="s">
        <v>376</v>
      </c>
      <c r="D326" s="129">
        <v>43655.60502314815</v>
      </c>
    </row>
    <row r="327" spans="1:4" ht="15">
      <c r="A327" s="63" t="s">
        <v>364</v>
      </c>
      <c r="B327" s="63" t="s">
        <v>529</v>
      </c>
      <c r="C327" s="69" t="s">
        <v>376</v>
      </c>
      <c r="D327" s="129">
        <v>43655.60502314815</v>
      </c>
    </row>
    <row r="328" spans="1:4" ht="15">
      <c r="A328" s="63" t="s">
        <v>364</v>
      </c>
      <c r="B328" s="63" t="s">
        <v>398</v>
      </c>
      <c r="C328" s="69" t="s">
        <v>376</v>
      </c>
      <c r="D328" s="129">
        <v>43655.60502314815</v>
      </c>
    </row>
    <row r="329" spans="1:4" ht="15">
      <c r="A329" s="63" t="s">
        <v>364</v>
      </c>
      <c r="B329" s="63" t="s">
        <v>399</v>
      </c>
      <c r="C329" s="69" t="s">
        <v>376</v>
      </c>
      <c r="D329" s="129">
        <v>43655.60502314815</v>
      </c>
    </row>
    <row r="330" spans="1:4" ht="15">
      <c r="A330" s="63" t="s">
        <v>364</v>
      </c>
      <c r="B330" s="63" t="s">
        <v>400</v>
      </c>
      <c r="C330" s="69" t="s">
        <v>376</v>
      </c>
      <c r="D330" s="129">
        <v>43655.60502314815</v>
      </c>
    </row>
    <row r="331" spans="1:4" ht="15">
      <c r="A331" s="63" t="s">
        <v>364</v>
      </c>
      <c r="B331" s="63" t="s">
        <v>374</v>
      </c>
      <c r="C331" s="69" t="s">
        <v>376</v>
      </c>
      <c r="D331" s="129">
        <v>43655.60502314815</v>
      </c>
    </row>
    <row r="332" spans="1:4" ht="15">
      <c r="A332" s="63" t="s">
        <v>367</v>
      </c>
      <c r="B332" s="63" t="s">
        <v>468</v>
      </c>
      <c r="C332" s="69" t="s">
        <v>380</v>
      </c>
      <c r="D332" s="129">
        <v>43654.72467592593</v>
      </c>
    </row>
    <row r="333" spans="1:4" ht="15">
      <c r="A333" s="63" t="s">
        <v>367</v>
      </c>
      <c r="B333" s="63" t="s">
        <v>357</v>
      </c>
      <c r="C333" s="69" t="s">
        <v>380</v>
      </c>
      <c r="D333" s="129">
        <v>43654.72467592593</v>
      </c>
    </row>
    <row r="334" spans="1:4" ht="15">
      <c r="A334" s="63" t="s">
        <v>367</v>
      </c>
      <c r="B334" s="63" t="s">
        <v>438</v>
      </c>
      <c r="C334" s="69" t="s">
        <v>380</v>
      </c>
      <c r="D334" s="129">
        <v>43654.72467592593</v>
      </c>
    </row>
    <row r="335" spans="1:4" ht="15">
      <c r="A335" s="63" t="s">
        <v>367</v>
      </c>
      <c r="B335" s="63" t="s">
        <v>474</v>
      </c>
      <c r="C335" s="69" t="s">
        <v>380</v>
      </c>
      <c r="D335" s="129">
        <v>43654.72467592593</v>
      </c>
    </row>
    <row r="336" spans="1:4" ht="15">
      <c r="A336" s="63" t="s">
        <v>367</v>
      </c>
      <c r="B336" s="63" t="s">
        <v>442</v>
      </c>
      <c r="C336" s="69" t="s">
        <v>380</v>
      </c>
      <c r="D336" s="129">
        <v>43654.72467592593</v>
      </c>
    </row>
    <row r="337" spans="1:4" ht="15">
      <c r="A337" s="63" t="s">
        <v>367</v>
      </c>
      <c r="B337" s="63" t="s">
        <v>486</v>
      </c>
      <c r="C337" s="69" t="s">
        <v>380</v>
      </c>
      <c r="D337" s="129">
        <v>43654.72467592593</v>
      </c>
    </row>
    <row r="338" spans="1:4" ht="15">
      <c r="A338" s="63" t="s">
        <v>367</v>
      </c>
      <c r="B338" s="63" t="s">
        <v>487</v>
      </c>
      <c r="C338" s="69" t="s">
        <v>380</v>
      </c>
      <c r="D338" s="129">
        <v>43654.72467592593</v>
      </c>
    </row>
    <row r="339" spans="1:4" ht="15">
      <c r="A339" s="63" t="s">
        <v>367</v>
      </c>
      <c r="B339" s="63" t="s">
        <v>488</v>
      </c>
      <c r="C339" s="69" t="s">
        <v>380</v>
      </c>
      <c r="D339" s="129">
        <v>43654.72467592593</v>
      </c>
    </row>
    <row r="340" spans="1:4" ht="15">
      <c r="A340" s="63" t="s">
        <v>367</v>
      </c>
      <c r="B340" s="63" t="s">
        <v>440</v>
      </c>
      <c r="C340" s="69" t="s">
        <v>380</v>
      </c>
      <c r="D340" s="129">
        <v>43654.72467592593</v>
      </c>
    </row>
    <row r="341" spans="1:4" ht="15">
      <c r="A341" s="63" t="s">
        <v>367</v>
      </c>
      <c r="B341" s="63" t="s">
        <v>366</v>
      </c>
      <c r="C341" s="69" t="s">
        <v>380</v>
      </c>
      <c r="D341" s="129">
        <v>43654.72467592593</v>
      </c>
    </row>
    <row r="342" spans="1:4" ht="15">
      <c r="A342" s="63" t="s">
        <v>367</v>
      </c>
      <c r="B342" s="63" t="s">
        <v>401</v>
      </c>
      <c r="C342" s="69" t="s">
        <v>380</v>
      </c>
      <c r="D342" s="129">
        <v>43654.72467592593</v>
      </c>
    </row>
    <row r="343" spans="1:4" ht="15">
      <c r="A343" s="63" t="s">
        <v>367</v>
      </c>
      <c r="B343" s="63" t="s">
        <v>489</v>
      </c>
      <c r="C343" s="69" t="s">
        <v>380</v>
      </c>
      <c r="D343" s="129">
        <v>43654.72467592593</v>
      </c>
    </row>
    <row r="344" spans="1:4" ht="15">
      <c r="A344" s="63" t="s">
        <v>367</v>
      </c>
      <c r="B344" s="63" t="s">
        <v>490</v>
      </c>
      <c r="C344" s="69" t="s">
        <v>380</v>
      </c>
      <c r="D344" s="129">
        <v>43654.72467592593</v>
      </c>
    </row>
    <row r="345" spans="1:4" ht="15">
      <c r="A345" s="63" t="s">
        <v>367</v>
      </c>
      <c r="B345" s="63" t="s">
        <v>481</v>
      </c>
      <c r="C345" s="69" t="s">
        <v>380</v>
      </c>
      <c r="D345" s="129">
        <v>43654.72467592593</v>
      </c>
    </row>
    <row r="346" spans="1:4" ht="15">
      <c r="A346" s="63" t="s">
        <v>367</v>
      </c>
      <c r="B346" s="63" t="s">
        <v>409</v>
      </c>
      <c r="C346" s="69" t="s">
        <v>380</v>
      </c>
      <c r="D346" s="129">
        <v>43654.72467592593</v>
      </c>
    </row>
    <row r="347" spans="1:4" ht="15">
      <c r="A347" s="63" t="s">
        <v>367</v>
      </c>
      <c r="B347" s="63" t="s">
        <v>356</v>
      </c>
      <c r="C347" s="69" t="s">
        <v>380</v>
      </c>
      <c r="D347" s="129">
        <v>43654.72467592593</v>
      </c>
    </row>
    <row r="348" spans="1:4" ht="15">
      <c r="A348" s="63" t="s">
        <v>367</v>
      </c>
      <c r="B348" s="63" t="s">
        <v>435</v>
      </c>
      <c r="C348" s="69" t="s">
        <v>380</v>
      </c>
      <c r="D348" s="129">
        <v>43654.72467592593</v>
      </c>
    </row>
    <row r="349" spans="1:4" ht="15">
      <c r="A349" s="63" t="s">
        <v>367</v>
      </c>
      <c r="B349" s="63" t="s">
        <v>479</v>
      </c>
      <c r="C349" s="69" t="s">
        <v>380</v>
      </c>
      <c r="D349" s="129">
        <v>43654.72467592593</v>
      </c>
    </row>
    <row r="350" spans="1:4" ht="15">
      <c r="A350" s="63" t="s">
        <v>367</v>
      </c>
      <c r="B350" s="63">
        <v>5</v>
      </c>
      <c r="C350" s="69" t="s">
        <v>380</v>
      </c>
      <c r="D350" s="129">
        <v>43654.72467592593</v>
      </c>
    </row>
    <row r="351" spans="1:4" ht="15">
      <c r="A351" s="63" t="s">
        <v>367</v>
      </c>
      <c r="B351" s="63" t="s">
        <v>410</v>
      </c>
      <c r="C351" s="69" t="s">
        <v>380</v>
      </c>
      <c r="D351" s="129">
        <v>43654.72467592593</v>
      </c>
    </row>
    <row r="352" spans="1:4" ht="15">
      <c r="A352" s="63" t="s">
        <v>367</v>
      </c>
      <c r="B352" s="63" t="s">
        <v>347</v>
      </c>
      <c r="C352" s="69" t="s">
        <v>380</v>
      </c>
      <c r="D352" s="129">
        <v>43654.72467592593</v>
      </c>
    </row>
    <row r="353" spans="1:4" ht="15">
      <c r="A353" s="63" t="s">
        <v>367</v>
      </c>
      <c r="B353" s="63" t="s">
        <v>491</v>
      </c>
      <c r="C353" s="69" t="s">
        <v>380</v>
      </c>
      <c r="D353" s="129">
        <v>43654.72467592593</v>
      </c>
    </row>
    <row r="354" spans="1:4" ht="15">
      <c r="A354" s="63" t="s">
        <v>367</v>
      </c>
      <c r="B354" s="63" t="s">
        <v>466</v>
      </c>
      <c r="C354" s="69" t="s">
        <v>380</v>
      </c>
      <c r="D354" s="129">
        <v>43654.72467592593</v>
      </c>
    </row>
    <row r="355" spans="1:4" ht="15">
      <c r="A355" s="63" t="s">
        <v>367</v>
      </c>
      <c r="B355" s="63" t="s">
        <v>361</v>
      </c>
      <c r="C355" s="69" t="s">
        <v>380</v>
      </c>
      <c r="D355" s="129">
        <v>43654.72467592593</v>
      </c>
    </row>
    <row r="356" spans="1:4" ht="15">
      <c r="A356" s="63" t="s">
        <v>367</v>
      </c>
      <c r="B356" s="63" t="s">
        <v>411</v>
      </c>
      <c r="C356" s="69" t="s">
        <v>380</v>
      </c>
      <c r="D356" s="129">
        <v>43654.72467592593</v>
      </c>
    </row>
    <row r="357" spans="1:4" ht="15">
      <c r="A357" s="63" t="s">
        <v>367</v>
      </c>
      <c r="B357" s="63" t="s">
        <v>412</v>
      </c>
      <c r="C357" s="69" t="s">
        <v>380</v>
      </c>
      <c r="D357" s="129">
        <v>43654.72467592593</v>
      </c>
    </row>
    <row r="358" spans="1:4" ht="15">
      <c r="A358" s="63" t="s">
        <v>367</v>
      </c>
      <c r="B358" s="63" t="s">
        <v>461</v>
      </c>
      <c r="C358" s="69" t="s">
        <v>380</v>
      </c>
      <c r="D358" s="129">
        <v>43654.72467592593</v>
      </c>
    </row>
    <row r="359" spans="1:4" ht="15">
      <c r="A359" s="63" t="s">
        <v>367</v>
      </c>
      <c r="B359" s="63" t="s">
        <v>360</v>
      </c>
      <c r="C359" s="69" t="s">
        <v>380</v>
      </c>
      <c r="D359" s="129">
        <v>43654.72467592593</v>
      </c>
    </row>
    <row r="360" spans="1:4" ht="15">
      <c r="A360" s="63" t="s">
        <v>367</v>
      </c>
      <c r="B360" s="63" t="s">
        <v>408</v>
      </c>
      <c r="C360" s="69" t="s">
        <v>380</v>
      </c>
      <c r="D360" s="129">
        <v>43654.72467592593</v>
      </c>
    </row>
    <row r="361" spans="1:4" ht="15">
      <c r="A361" s="63" t="s">
        <v>367</v>
      </c>
      <c r="B361" s="63" t="s">
        <v>464</v>
      </c>
      <c r="C361" s="69" t="s">
        <v>380</v>
      </c>
      <c r="D361" s="129">
        <v>43654.72467592593</v>
      </c>
    </row>
    <row r="362" spans="1:4" ht="15">
      <c r="A362" s="63" t="s">
        <v>367</v>
      </c>
      <c r="B362" s="63" t="s">
        <v>492</v>
      </c>
      <c r="C362" s="69" t="s">
        <v>380</v>
      </c>
      <c r="D362" s="129">
        <v>43654.72467592593</v>
      </c>
    </row>
    <row r="363" spans="1:4" ht="15">
      <c r="A363" s="63" t="s">
        <v>367</v>
      </c>
      <c r="B363" s="63" t="s">
        <v>459</v>
      </c>
      <c r="C363" s="69" t="s">
        <v>380</v>
      </c>
      <c r="D363" s="129">
        <v>43654.72467592593</v>
      </c>
    </row>
    <row r="364" spans="1:4" ht="15">
      <c r="A364" s="63" t="s">
        <v>367</v>
      </c>
      <c r="B364" s="63" t="s">
        <v>413</v>
      </c>
      <c r="C364" s="69" t="s">
        <v>380</v>
      </c>
      <c r="D364" s="129">
        <v>43654.72467592593</v>
      </c>
    </row>
    <row r="365" spans="1:4" ht="15">
      <c r="A365" s="63" t="s">
        <v>367</v>
      </c>
      <c r="B365" s="63" t="s">
        <v>414</v>
      </c>
      <c r="C365" s="69" t="s">
        <v>380</v>
      </c>
      <c r="D365" s="129">
        <v>43654.72467592593</v>
      </c>
    </row>
    <row r="366" spans="1:4" ht="15">
      <c r="A366" s="63" t="s">
        <v>367</v>
      </c>
      <c r="B366" s="63" t="s">
        <v>352</v>
      </c>
      <c r="C366" s="69" t="s">
        <v>380</v>
      </c>
      <c r="D366" s="129">
        <v>43654.72467592593</v>
      </c>
    </row>
    <row r="367" spans="1:4" ht="15">
      <c r="A367" s="63" t="s">
        <v>367</v>
      </c>
      <c r="B367" s="63" t="s">
        <v>493</v>
      </c>
      <c r="C367" s="69" t="s">
        <v>380</v>
      </c>
      <c r="D367" s="129">
        <v>43654.72467592593</v>
      </c>
    </row>
    <row r="368" spans="1:4" ht="15">
      <c r="A368" s="63" t="s">
        <v>367</v>
      </c>
      <c r="B368" s="63" t="s">
        <v>494</v>
      </c>
      <c r="C368" s="69" t="s">
        <v>380</v>
      </c>
      <c r="D368" s="129">
        <v>43654.72467592593</v>
      </c>
    </row>
    <row r="369" spans="1:4" ht="15">
      <c r="A369" s="63" t="s">
        <v>367</v>
      </c>
      <c r="B369" s="63" t="s">
        <v>495</v>
      </c>
      <c r="C369" s="69" t="s">
        <v>380</v>
      </c>
      <c r="D369" s="129">
        <v>43654.72467592593</v>
      </c>
    </row>
    <row r="370" spans="1:4" ht="15">
      <c r="A370" s="63" t="s">
        <v>363</v>
      </c>
      <c r="B370" s="63" t="s">
        <v>468</v>
      </c>
      <c r="C370" s="69" t="s">
        <v>375</v>
      </c>
      <c r="D370" s="129">
        <v>43654.8299537037</v>
      </c>
    </row>
    <row r="371" spans="1:4" ht="15">
      <c r="A371" s="63" t="s">
        <v>363</v>
      </c>
      <c r="B371" s="63" t="s">
        <v>357</v>
      </c>
      <c r="C371" s="69" t="s">
        <v>375</v>
      </c>
      <c r="D371" s="129">
        <v>43654.8299537037</v>
      </c>
    </row>
    <row r="372" spans="1:4" ht="15">
      <c r="A372" s="63" t="s">
        <v>363</v>
      </c>
      <c r="B372" s="63" t="s">
        <v>438</v>
      </c>
      <c r="C372" s="69" t="s">
        <v>375</v>
      </c>
      <c r="D372" s="129">
        <v>43654.8299537037</v>
      </c>
    </row>
    <row r="373" spans="1:4" ht="15">
      <c r="A373" s="63" t="s">
        <v>363</v>
      </c>
      <c r="B373" s="63" t="s">
        <v>474</v>
      </c>
      <c r="C373" s="69" t="s">
        <v>375</v>
      </c>
      <c r="D373" s="129">
        <v>43654.8299537037</v>
      </c>
    </row>
    <row r="374" spans="1:4" ht="15">
      <c r="A374" s="63" t="s">
        <v>363</v>
      </c>
      <c r="B374" s="63" t="s">
        <v>442</v>
      </c>
      <c r="C374" s="69" t="s">
        <v>375</v>
      </c>
      <c r="D374" s="129">
        <v>43654.8299537037</v>
      </c>
    </row>
    <row r="375" spans="1:4" ht="15">
      <c r="A375" s="63" t="s">
        <v>363</v>
      </c>
      <c r="B375" s="63" t="s">
        <v>486</v>
      </c>
      <c r="C375" s="69" t="s">
        <v>375</v>
      </c>
      <c r="D375" s="129">
        <v>43654.8299537037</v>
      </c>
    </row>
    <row r="376" spans="1:4" ht="15">
      <c r="A376" s="63" t="s">
        <v>363</v>
      </c>
      <c r="B376" s="63" t="s">
        <v>487</v>
      </c>
      <c r="C376" s="69" t="s">
        <v>375</v>
      </c>
      <c r="D376" s="129">
        <v>43654.8299537037</v>
      </c>
    </row>
    <row r="377" spans="1:4" ht="15">
      <c r="A377" s="63" t="s">
        <v>363</v>
      </c>
      <c r="B377" s="63" t="s">
        <v>488</v>
      </c>
      <c r="C377" s="69" t="s">
        <v>375</v>
      </c>
      <c r="D377" s="129">
        <v>43654.8299537037</v>
      </c>
    </row>
    <row r="378" spans="1:4" ht="15">
      <c r="A378" s="63" t="s">
        <v>363</v>
      </c>
      <c r="B378" s="63" t="s">
        <v>440</v>
      </c>
      <c r="C378" s="69" t="s">
        <v>375</v>
      </c>
      <c r="D378" s="129">
        <v>43654.8299537037</v>
      </c>
    </row>
    <row r="379" spans="1:4" ht="15">
      <c r="A379" s="63" t="s">
        <v>363</v>
      </c>
      <c r="B379" s="63" t="s">
        <v>366</v>
      </c>
      <c r="C379" s="69" t="s">
        <v>375</v>
      </c>
      <c r="D379" s="129">
        <v>43654.8299537037</v>
      </c>
    </row>
    <row r="380" spans="1:4" ht="15">
      <c r="A380" s="63" t="s">
        <v>363</v>
      </c>
      <c r="B380" s="63" t="s">
        <v>401</v>
      </c>
      <c r="C380" s="69" t="s">
        <v>375</v>
      </c>
      <c r="D380" s="129">
        <v>43654.8299537037</v>
      </c>
    </row>
    <row r="381" spans="1:4" ht="15">
      <c r="A381" s="63" t="s">
        <v>363</v>
      </c>
      <c r="B381" s="63" t="s">
        <v>489</v>
      </c>
      <c r="C381" s="69" t="s">
        <v>375</v>
      </c>
      <c r="D381" s="129">
        <v>43654.8299537037</v>
      </c>
    </row>
    <row r="382" spans="1:4" ht="15">
      <c r="A382" s="63" t="s">
        <v>363</v>
      </c>
      <c r="B382" s="63" t="s">
        <v>490</v>
      </c>
      <c r="C382" s="69" t="s">
        <v>375</v>
      </c>
      <c r="D382" s="129">
        <v>43654.8299537037</v>
      </c>
    </row>
    <row r="383" spans="1:4" ht="15">
      <c r="A383" s="63" t="s">
        <v>363</v>
      </c>
      <c r="B383" s="63" t="s">
        <v>481</v>
      </c>
      <c r="C383" s="69" t="s">
        <v>375</v>
      </c>
      <c r="D383" s="129">
        <v>43654.8299537037</v>
      </c>
    </row>
    <row r="384" spans="1:4" ht="15">
      <c r="A384" s="63" t="s">
        <v>363</v>
      </c>
      <c r="B384" s="63" t="s">
        <v>409</v>
      </c>
      <c r="C384" s="69" t="s">
        <v>375</v>
      </c>
      <c r="D384" s="129">
        <v>43654.8299537037</v>
      </c>
    </row>
    <row r="385" spans="1:4" ht="15">
      <c r="A385" s="63" t="s">
        <v>363</v>
      </c>
      <c r="B385" s="63" t="s">
        <v>356</v>
      </c>
      <c r="C385" s="69" t="s">
        <v>375</v>
      </c>
      <c r="D385" s="129">
        <v>43654.8299537037</v>
      </c>
    </row>
    <row r="386" spans="1:4" ht="15">
      <c r="A386" s="63" t="s">
        <v>363</v>
      </c>
      <c r="B386" s="63" t="s">
        <v>435</v>
      </c>
      <c r="C386" s="69" t="s">
        <v>375</v>
      </c>
      <c r="D386" s="129">
        <v>43654.8299537037</v>
      </c>
    </row>
    <row r="387" spans="1:4" ht="15">
      <c r="A387" s="63" t="s">
        <v>363</v>
      </c>
      <c r="B387" s="63" t="s">
        <v>479</v>
      </c>
      <c r="C387" s="69" t="s">
        <v>375</v>
      </c>
      <c r="D387" s="129">
        <v>43654.8299537037</v>
      </c>
    </row>
    <row r="388" spans="1:4" ht="15">
      <c r="A388" s="63" t="s">
        <v>363</v>
      </c>
      <c r="B388" s="63">
        <v>5</v>
      </c>
      <c r="C388" s="69" t="s">
        <v>375</v>
      </c>
      <c r="D388" s="129">
        <v>43654.8299537037</v>
      </c>
    </row>
    <row r="389" spans="1:4" ht="15">
      <c r="A389" s="63" t="s">
        <v>363</v>
      </c>
      <c r="B389" s="63" t="s">
        <v>410</v>
      </c>
      <c r="C389" s="69" t="s">
        <v>375</v>
      </c>
      <c r="D389" s="129">
        <v>43654.8299537037</v>
      </c>
    </row>
    <row r="390" spans="1:4" ht="15">
      <c r="A390" s="63" t="s">
        <v>363</v>
      </c>
      <c r="B390" s="63" t="s">
        <v>347</v>
      </c>
      <c r="C390" s="69" t="s">
        <v>375</v>
      </c>
      <c r="D390" s="129">
        <v>43654.8299537037</v>
      </c>
    </row>
    <row r="391" spans="1:4" ht="15">
      <c r="A391" s="63" t="s">
        <v>363</v>
      </c>
      <c r="B391" s="63" t="s">
        <v>491</v>
      </c>
      <c r="C391" s="69" t="s">
        <v>375</v>
      </c>
      <c r="D391" s="129">
        <v>43654.8299537037</v>
      </c>
    </row>
    <row r="392" spans="1:4" ht="15">
      <c r="A392" s="63" t="s">
        <v>363</v>
      </c>
      <c r="B392" s="63" t="s">
        <v>466</v>
      </c>
      <c r="C392" s="69" t="s">
        <v>375</v>
      </c>
      <c r="D392" s="129">
        <v>43654.8299537037</v>
      </c>
    </row>
    <row r="393" spans="1:4" ht="15">
      <c r="A393" s="63" t="s">
        <v>363</v>
      </c>
      <c r="B393" s="63" t="s">
        <v>361</v>
      </c>
      <c r="C393" s="69" t="s">
        <v>375</v>
      </c>
      <c r="D393" s="129">
        <v>43654.8299537037</v>
      </c>
    </row>
    <row r="394" spans="1:4" ht="15">
      <c r="A394" s="63" t="s">
        <v>363</v>
      </c>
      <c r="B394" s="63" t="s">
        <v>411</v>
      </c>
      <c r="C394" s="69" t="s">
        <v>375</v>
      </c>
      <c r="D394" s="129">
        <v>43654.8299537037</v>
      </c>
    </row>
    <row r="395" spans="1:4" ht="15">
      <c r="A395" s="63" t="s">
        <v>363</v>
      </c>
      <c r="B395" s="63" t="s">
        <v>412</v>
      </c>
      <c r="C395" s="69" t="s">
        <v>375</v>
      </c>
      <c r="D395" s="129">
        <v>43654.8299537037</v>
      </c>
    </row>
    <row r="396" spans="1:4" ht="15">
      <c r="A396" s="63" t="s">
        <v>363</v>
      </c>
      <c r="B396" s="63" t="s">
        <v>461</v>
      </c>
      <c r="C396" s="69" t="s">
        <v>375</v>
      </c>
      <c r="D396" s="129">
        <v>43654.8299537037</v>
      </c>
    </row>
    <row r="397" spans="1:4" ht="15">
      <c r="A397" s="63" t="s">
        <v>363</v>
      </c>
      <c r="B397" s="63" t="s">
        <v>360</v>
      </c>
      <c r="C397" s="69" t="s">
        <v>375</v>
      </c>
      <c r="D397" s="129">
        <v>43654.8299537037</v>
      </c>
    </row>
    <row r="398" spans="1:4" ht="15">
      <c r="A398" s="63" t="s">
        <v>363</v>
      </c>
      <c r="B398" s="63" t="s">
        <v>408</v>
      </c>
      <c r="C398" s="69" t="s">
        <v>375</v>
      </c>
      <c r="D398" s="129">
        <v>43654.8299537037</v>
      </c>
    </row>
    <row r="399" spans="1:4" ht="15">
      <c r="A399" s="63" t="s">
        <v>363</v>
      </c>
      <c r="B399" s="63" t="s">
        <v>464</v>
      </c>
      <c r="C399" s="69" t="s">
        <v>375</v>
      </c>
      <c r="D399" s="129">
        <v>43654.8299537037</v>
      </c>
    </row>
    <row r="400" spans="1:4" ht="15">
      <c r="A400" s="63" t="s">
        <v>363</v>
      </c>
      <c r="B400" s="63" t="s">
        <v>492</v>
      </c>
      <c r="C400" s="69" t="s">
        <v>375</v>
      </c>
      <c r="D400" s="129">
        <v>43654.8299537037</v>
      </c>
    </row>
    <row r="401" spans="1:4" ht="15">
      <c r="A401" s="63" t="s">
        <v>363</v>
      </c>
      <c r="B401" s="63" t="s">
        <v>459</v>
      </c>
      <c r="C401" s="69" t="s">
        <v>375</v>
      </c>
      <c r="D401" s="129">
        <v>43654.8299537037</v>
      </c>
    </row>
    <row r="402" spans="1:4" ht="15">
      <c r="A402" s="63" t="s">
        <v>363</v>
      </c>
      <c r="B402" s="63" t="s">
        <v>413</v>
      </c>
      <c r="C402" s="69" t="s">
        <v>375</v>
      </c>
      <c r="D402" s="129">
        <v>43654.8299537037</v>
      </c>
    </row>
    <row r="403" spans="1:4" ht="15">
      <c r="A403" s="63" t="s">
        <v>363</v>
      </c>
      <c r="B403" s="63" t="s">
        <v>414</v>
      </c>
      <c r="C403" s="69" t="s">
        <v>375</v>
      </c>
      <c r="D403" s="129">
        <v>43654.8299537037</v>
      </c>
    </row>
    <row r="404" spans="1:4" ht="15">
      <c r="A404" s="63" t="s">
        <v>363</v>
      </c>
      <c r="B404" s="63" t="s">
        <v>352</v>
      </c>
      <c r="C404" s="69" t="s">
        <v>375</v>
      </c>
      <c r="D404" s="129">
        <v>43654.8299537037</v>
      </c>
    </row>
    <row r="405" spans="1:4" ht="15">
      <c r="A405" s="63" t="s">
        <v>363</v>
      </c>
      <c r="B405" s="63" t="s">
        <v>493</v>
      </c>
      <c r="C405" s="69" t="s">
        <v>375</v>
      </c>
      <c r="D405" s="129">
        <v>43654.8299537037</v>
      </c>
    </row>
    <row r="406" spans="1:4" ht="15">
      <c r="A406" s="63" t="s">
        <v>363</v>
      </c>
      <c r="B406" s="63" t="s">
        <v>494</v>
      </c>
      <c r="C406" s="69" t="s">
        <v>375</v>
      </c>
      <c r="D406" s="129">
        <v>43654.8299537037</v>
      </c>
    </row>
    <row r="407" spans="1:4" ht="15">
      <c r="A407" s="63" t="s">
        <v>363</v>
      </c>
      <c r="B407" s="63" t="s">
        <v>495</v>
      </c>
      <c r="C407" s="69" t="s">
        <v>375</v>
      </c>
      <c r="D407" s="129">
        <v>43654.8299537037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6"/>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264</v>
      </c>
      <c r="B1" s="13" t="s">
        <v>672</v>
      </c>
    </row>
    <row r="2" spans="1:2" ht="15">
      <c r="A2" s="63" t="s">
        <v>530</v>
      </c>
      <c r="B2" s="63" t="s">
        <v>673</v>
      </c>
    </row>
    <row r="3" spans="1:2" ht="15">
      <c r="A3" s="63" t="s">
        <v>531</v>
      </c>
      <c r="B3" s="63" t="s">
        <v>673</v>
      </c>
    </row>
    <row r="4" spans="1:2" ht="15">
      <c r="A4" s="63" t="s">
        <v>484</v>
      </c>
      <c r="B4" s="63" t="s">
        <v>673</v>
      </c>
    </row>
    <row r="5" spans="1:2" ht="15">
      <c r="A5" s="63" t="s">
        <v>532</v>
      </c>
      <c r="B5" s="63" t="s">
        <v>673</v>
      </c>
    </row>
    <row r="6" spans="1:2" ht="15">
      <c r="A6" s="63" t="s">
        <v>533</v>
      </c>
      <c r="B6" s="63" t="s">
        <v>673</v>
      </c>
    </row>
    <row r="7" spans="1:2" ht="15">
      <c r="A7" s="63" t="s">
        <v>534</v>
      </c>
      <c r="B7" s="63" t="s">
        <v>673</v>
      </c>
    </row>
    <row r="8" spans="1:2" ht="15">
      <c r="A8" s="63" t="s">
        <v>535</v>
      </c>
      <c r="B8" s="63" t="s">
        <v>673</v>
      </c>
    </row>
    <row r="9" spans="1:2" ht="15">
      <c r="A9" s="63" t="s">
        <v>536</v>
      </c>
      <c r="B9" s="63" t="s">
        <v>673</v>
      </c>
    </row>
    <row r="10" spans="1:2" ht="15">
      <c r="A10" s="63" t="s">
        <v>537</v>
      </c>
      <c r="B10" s="63" t="s">
        <v>673</v>
      </c>
    </row>
    <row r="11" spans="1:2" ht="15">
      <c r="A11" s="63" t="s">
        <v>538</v>
      </c>
      <c r="B11" s="63" t="s">
        <v>673</v>
      </c>
    </row>
    <row r="12" spans="1:2" ht="15">
      <c r="A12" s="63" t="s">
        <v>539</v>
      </c>
      <c r="B12" s="63" t="s">
        <v>673</v>
      </c>
    </row>
    <row r="13" spans="1:2" ht="15">
      <c r="A13" s="63" t="s">
        <v>474</v>
      </c>
      <c r="B13" s="63" t="s">
        <v>673</v>
      </c>
    </row>
    <row r="14" spans="1:2" ht="15">
      <c r="A14" s="63" t="s">
        <v>519</v>
      </c>
      <c r="B14" s="63" t="s">
        <v>673</v>
      </c>
    </row>
    <row r="15" spans="1:2" ht="15">
      <c r="A15" s="63" t="s">
        <v>464</v>
      </c>
      <c r="B15" s="63" t="s">
        <v>673</v>
      </c>
    </row>
    <row r="16" spans="1:2" ht="15">
      <c r="A16" s="63" t="s">
        <v>540</v>
      </c>
      <c r="B16" s="63" t="s">
        <v>673</v>
      </c>
    </row>
    <row r="17" spans="1:2" ht="15">
      <c r="A17" s="63" t="s">
        <v>458</v>
      </c>
      <c r="B17" s="63" t="s">
        <v>673</v>
      </c>
    </row>
    <row r="18" spans="1:2" ht="15">
      <c r="A18" s="63" t="s">
        <v>541</v>
      </c>
      <c r="B18" s="63" t="s">
        <v>673</v>
      </c>
    </row>
    <row r="19" spans="1:2" ht="15">
      <c r="A19" s="63" t="s">
        <v>462</v>
      </c>
      <c r="B19" s="63" t="s">
        <v>673</v>
      </c>
    </row>
    <row r="20" spans="1:2" ht="15">
      <c r="A20" s="63" t="s">
        <v>479</v>
      </c>
      <c r="B20" s="63" t="s">
        <v>673</v>
      </c>
    </row>
    <row r="21" spans="1:2" ht="15">
      <c r="A21" s="63" t="s">
        <v>467</v>
      </c>
      <c r="B21" s="63" t="s">
        <v>673</v>
      </c>
    </row>
    <row r="22" spans="1:2" ht="15">
      <c r="A22" s="63" t="s">
        <v>542</v>
      </c>
      <c r="B22" s="63" t="s">
        <v>673</v>
      </c>
    </row>
    <row r="23" spans="1:2" ht="15">
      <c r="A23" s="63" t="s">
        <v>543</v>
      </c>
      <c r="B23" s="63" t="s">
        <v>673</v>
      </c>
    </row>
    <row r="24" spans="1:2" ht="15">
      <c r="A24" s="63" t="s">
        <v>544</v>
      </c>
      <c r="B24" s="63" t="s">
        <v>673</v>
      </c>
    </row>
    <row r="25" spans="1:2" ht="15">
      <c r="A25" s="63" t="s">
        <v>470</v>
      </c>
      <c r="B25" s="63" t="s">
        <v>673</v>
      </c>
    </row>
    <row r="26" spans="1:2" ht="15">
      <c r="A26" s="63" t="s">
        <v>545</v>
      </c>
      <c r="B26" s="63" t="s">
        <v>673</v>
      </c>
    </row>
    <row r="27" spans="1:2" ht="15">
      <c r="A27" s="63" t="s">
        <v>546</v>
      </c>
      <c r="B27" s="63" t="s">
        <v>673</v>
      </c>
    </row>
    <row r="28" spans="1:2" ht="15">
      <c r="A28" s="63" t="s">
        <v>547</v>
      </c>
      <c r="B28" s="63" t="s">
        <v>673</v>
      </c>
    </row>
    <row r="29" spans="1:2" ht="15">
      <c r="A29" s="63" t="s">
        <v>548</v>
      </c>
      <c r="B29" s="63" t="s">
        <v>673</v>
      </c>
    </row>
    <row r="30" spans="1:2" ht="15">
      <c r="A30" s="63" t="s">
        <v>549</v>
      </c>
      <c r="B30" s="63" t="s">
        <v>673</v>
      </c>
    </row>
    <row r="31" spans="1:2" ht="15">
      <c r="A31" s="63" t="s">
        <v>550</v>
      </c>
      <c r="B31" s="63" t="s">
        <v>673</v>
      </c>
    </row>
    <row r="32" spans="1:2" ht="15">
      <c r="A32" s="63" t="s">
        <v>551</v>
      </c>
      <c r="B32" s="63" t="s">
        <v>673</v>
      </c>
    </row>
    <row r="33" spans="1:2" ht="15">
      <c r="A33" s="63" t="s">
        <v>552</v>
      </c>
      <c r="B33" s="63" t="s">
        <v>673</v>
      </c>
    </row>
    <row r="34" spans="1:2" ht="15">
      <c r="A34" s="63" t="s">
        <v>553</v>
      </c>
      <c r="B34" s="63" t="s">
        <v>673</v>
      </c>
    </row>
    <row r="35" spans="1:2" ht="15">
      <c r="A35" s="63" t="s">
        <v>554</v>
      </c>
      <c r="B35" s="63" t="s">
        <v>673</v>
      </c>
    </row>
    <row r="36" spans="1:2" ht="15">
      <c r="A36" s="63" t="s">
        <v>555</v>
      </c>
      <c r="B36" s="63" t="s">
        <v>673</v>
      </c>
    </row>
    <row r="37" spans="1:2" ht="15">
      <c r="A37" s="63" t="s">
        <v>556</v>
      </c>
      <c r="B37" s="63" t="s">
        <v>673</v>
      </c>
    </row>
    <row r="38" spans="1:2" ht="15">
      <c r="A38" s="63" t="s">
        <v>557</v>
      </c>
      <c r="B38" s="63" t="s">
        <v>673</v>
      </c>
    </row>
    <row r="39" spans="1:2" ht="15">
      <c r="A39" s="63" t="s">
        <v>558</v>
      </c>
      <c r="B39" s="63" t="s">
        <v>673</v>
      </c>
    </row>
    <row r="40" spans="1:2" ht="15">
      <c r="A40" s="63" t="s">
        <v>559</v>
      </c>
      <c r="B40" s="63" t="s">
        <v>673</v>
      </c>
    </row>
    <row r="41" spans="1:2" ht="15">
      <c r="A41" s="63" t="s">
        <v>560</v>
      </c>
      <c r="B41" s="63" t="s">
        <v>673</v>
      </c>
    </row>
    <row r="42" spans="1:2" ht="15">
      <c r="A42" s="63" t="s">
        <v>460</v>
      </c>
      <c r="B42" s="63" t="s">
        <v>673</v>
      </c>
    </row>
    <row r="43" spans="1:2" ht="15">
      <c r="A43" s="63" t="s">
        <v>561</v>
      </c>
      <c r="B43" s="63" t="s">
        <v>673</v>
      </c>
    </row>
    <row r="44" spans="1:2" ht="15">
      <c r="A44" s="63" t="s">
        <v>492</v>
      </c>
      <c r="B44" s="63" t="s">
        <v>673</v>
      </c>
    </row>
    <row r="45" spans="1:2" ht="15">
      <c r="A45" s="63" t="s">
        <v>562</v>
      </c>
      <c r="B45" s="63" t="s">
        <v>673</v>
      </c>
    </row>
    <row r="46" spans="1:2" ht="15">
      <c r="A46" s="63" t="s">
        <v>563</v>
      </c>
      <c r="B46" s="63" t="s">
        <v>673</v>
      </c>
    </row>
    <row r="47" spans="1:2" ht="15">
      <c r="A47" s="63" t="s">
        <v>564</v>
      </c>
      <c r="B47" s="63" t="s">
        <v>673</v>
      </c>
    </row>
    <row r="48" spans="1:2" ht="15">
      <c r="A48" s="63" t="s">
        <v>565</v>
      </c>
      <c r="B48" s="63" t="s">
        <v>673</v>
      </c>
    </row>
    <row r="49" spans="1:2" ht="15">
      <c r="A49" s="63" t="s">
        <v>566</v>
      </c>
      <c r="B49" s="63" t="s">
        <v>673</v>
      </c>
    </row>
    <row r="50" spans="1:2" ht="15">
      <c r="A50" s="63" t="s">
        <v>567</v>
      </c>
      <c r="B50" s="63" t="s">
        <v>673</v>
      </c>
    </row>
    <row r="51" spans="1:2" ht="15">
      <c r="A51" s="63" t="s">
        <v>568</v>
      </c>
      <c r="B51" s="63" t="s">
        <v>673</v>
      </c>
    </row>
    <row r="52" spans="1:2" ht="15">
      <c r="A52" s="63" t="s">
        <v>569</v>
      </c>
      <c r="B52" s="63" t="s">
        <v>673</v>
      </c>
    </row>
    <row r="53" spans="1:2" ht="15">
      <c r="A53" s="63" t="s">
        <v>570</v>
      </c>
      <c r="B53" s="63" t="s">
        <v>673</v>
      </c>
    </row>
    <row r="54" spans="1:2" ht="15">
      <c r="A54" s="63" t="s">
        <v>571</v>
      </c>
      <c r="B54" s="63" t="s">
        <v>673</v>
      </c>
    </row>
    <row r="55" spans="1:2" ht="15">
      <c r="A55" s="63" t="s">
        <v>572</v>
      </c>
      <c r="B55" s="63" t="s">
        <v>673</v>
      </c>
    </row>
    <row r="56" spans="1:2" ht="15">
      <c r="A56" s="63" t="s">
        <v>573</v>
      </c>
      <c r="B56" s="63" t="s">
        <v>673</v>
      </c>
    </row>
    <row r="57" spans="1:2" ht="15">
      <c r="A57" s="63" t="s">
        <v>574</v>
      </c>
      <c r="B57" s="63" t="s">
        <v>673</v>
      </c>
    </row>
    <row r="58" spans="1:2" ht="15">
      <c r="A58" s="63" t="s">
        <v>512</v>
      </c>
      <c r="B58" s="63" t="s">
        <v>673</v>
      </c>
    </row>
    <row r="59" spans="1:2" ht="15">
      <c r="A59" s="63" t="s">
        <v>575</v>
      </c>
      <c r="B59" s="63" t="s">
        <v>673</v>
      </c>
    </row>
    <row r="60" spans="1:2" ht="15">
      <c r="A60" s="63" t="s">
        <v>576</v>
      </c>
      <c r="B60" s="63" t="s">
        <v>673</v>
      </c>
    </row>
    <row r="61" spans="1:2" ht="15">
      <c r="A61" s="63" t="s">
        <v>577</v>
      </c>
      <c r="B61" s="63" t="s">
        <v>673</v>
      </c>
    </row>
    <row r="62" spans="1:2" ht="15">
      <c r="A62" s="63" t="s">
        <v>578</v>
      </c>
      <c r="B62" s="63" t="s">
        <v>673</v>
      </c>
    </row>
    <row r="63" spans="1:2" ht="15">
      <c r="A63" s="63" t="s">
        <v>579</v>
      </c>
      <c r="B63" s="63" t="s">
        <v>673</v>
      </c>
    </row>
    <row r="64" spans="1:2" ht="15">
      <c r="A64" s="63" t="s">
        <v>580</v>
      </c>
      <c r="B64" s="63" t="s">
        <v>673</v>
      </c>
    </row>
    <row r="65" spans="1:2" ht="15">
      <c r="A65" s="63" t="s">
        <v>581</v>
      </c>
      <c r="B65" s="63" t="s">
        <v>673</v>
      </c>
    </row>
    <row r="66" spans="1:2" ht="15">
      <c r="A66" s="63" t="s">
        <v>582</v>
      </c>
      <c r="B66" s="63" t="s">
        <v>673</v>
      </c>
    </row>
    <row r="67" spans="1:2" ht="15">
      <c r="A67" s="63" t="s">
        <v>583</v>
      </c>
      <c r="B67" s="63" t="s">
        <v>673</v>
      </c>
    </row>
    <row r="68" spans="1:2" ht="15">
      <c r="A68" s="63" t="s">
        <v>584</v>
      </c>
      <c r="B68" s="63" t="s">
        <v>673</v>
      </c>
    </row>
    <row r="69" spans="1:2" ht="15">
      <c r="A69" s="63" t="s">
        <v>432</v>
      </c>
      <c r="B69" s="63" t="s">
        <v>673</v>
      </c>
    </row>
    <row r="70" spans="1:2" ht="15">
      <c r="A70" s="63" t="s">
        <v>585</v>
      </c>
      <c r="B70" s="63" t="s">
        <v>673</v>
      </c>
    </row>
    <row r="71" spans="1:2" ht="15">
      <c r="A71" s="63" t="s">
        <v>526</v>
      </c>
      <c r="B71" s="63" t="s">
        <v>673</v>
      </c>
    </row>
    <row r="72" spans="1:2" ht="15">
      <c r="A72" s="63" t="s">
        <v>586</v>
      </c>
      <c r="B72" s="63" t="s">
        <v>673</v>
      </c>
    </row>
    <row r="73" spans="1:2" ht="15">
      <c r="A73" s="63" t="s">
        <v>342</v>
      </c>
      <c r="B73" s="63" t="s">
        <v>673</v>
      </c>
    </row>
    <row r="74" spans="1:2" ht="15">
      <c r="A74" s="63" t="s">
        <v>469</v>
      </c>
      <c r="B74" s="63" t="s">
        <v>673</v>
      </c>
    </row>
    <row r="75" spans="1:2" ht="15">
      <c r="A75" s="63" t="s">
        <v>587</v>
      </c>
      <c r="B75" s="63" t="s">
        <v>673</v>
      </c>
    </row>
    <row r="76" spans="1:2" ht="15">
      <c r="A76" s="63" t="s">
        <v>588</v>
      </c>
      <c r="B76" s="63" t="s">
        <v>673</v>
      </c>
    </row>
    <row r="77" spans="1:2" ht="15">
      <c r="A77" s="63" t="s">
        <v>589</v>
      </c>
      <c r="B77" s="63" t="s">
        <v>673</v>
      </c>
    </row>
    <row r="78" spans="1:2" ht="15">
      <c r="A78" s="63" t="s">
        <v>590</v>
      </c>
      <c r="B78" s="63" t="s">
        <v>673</v>
      </c>
    </row>
    <row r="79" spans="1:2" ht="15">
      <c r="A79" s="63" t="s">
        <v>591</v>
      </c>
      <c r="B79" s="63" t="s">
        <v>673</v>
      </c>
    </row>
    <row r="80" spans="1:2" ht="15">
      <c r="A80" s="63" t="s">
        <v>592</v>
      </c>
      <c r="B80" s="63" t="s">
        <v>673</v>
      </c>
    </row>
    <row r="81" spans="1:2" ht="15">
      <c r="A81" s="63" t="s">
        <v>593</v>
      </c>
      <c r="B81" s="63" t="s">
        <v>673</v>
      </c>
    </row>
    <row r="82" spans="1:2" ht="15">
      <c r="A82" s="63" t="s">
        <v>594</v>
      </c>
      <c r="B82" s="63" t="s">
        <v>673</v>
      </c>
    </row>
    <row r="83" spans="1:2" ht="15">
      <c r="A83" s="63" t="s">
        <v>595</v>
      </c>
      <c r="B83" s="63" t="s">
        <v>673</v>
      </c>
    </row>
    <row r="84" spans="1:2" ht="15">
      <c r="A84" s="63" t="s">
        <v>596</v>
      </c>
      <c r="B84" s="63" t="s">
        <v>673</v>
      </c>
    </row>
    <row r="85" spans="1:2" ht="15">
      <c r="A85" s="63" t="s">
        <v>597</v>
      </c>
      <c r="B85" s="63" t="s">
        <v>673</v>
      </c>
    </row>
    <row r="86" spans="1:2" ht="15">
      <c r="A86" s="63" t="s">
        <v>511</v>
      </c>
      <c r="B86" s="63" t="s">
        <v>673</v>
      </c>
    </row>
    <row r="87" spans="1:2" ht="15">
      <c r="A87" s="63" t="s">
        <v>598</v>
      </c>
      <c r="B87" s="63" t="s">
        <v>673</v>
      </c>
    </row>
    <row r="88" spans="1:2" ht="15">
      <c r="A88" s="63" t="s">
        <v>599</v>
      </c>
      <c r="B88" s="63" t="s">
        <v>673</v>
      </c>
    </row>
    <row r="89" spans="1:2" ht="15">
      <c r="A89" s="63" t="s">
        <v>600</v>
      </c>
      <c r="B89" s="63" t="s">
        <v>673</v>
      </c>
    </row>
    <row r="90" spans="1:2" ht="15">
      <c r="A90" s="63" t="s">
        <v>601</v>
      </c>
      <c r="B90" s="63" t="s">
        <v>673</v>
      </c>
    </row>
    <row r="91" spans="1:2" ht="15">
      <c r="A91" s="63" t="s">
        <v>602</v>
      </c>
      <c r="B91" s="63" t="s">
        <v>673</v>
      </c>
    </row>
    <row r="92" spans="1:2" ht="15">
      <c r="A92" s="63" t="s">
        <v>603</v>
      </c>
      <c r="B92" s="63" t="s">
        <v>673</v>
      </c>
    </row>
    <row r="93" spans="1:2" ht="15">
      <c r="A93" s="63" t="s">
        <v>604</v>
      </c>
      <c r="B93" s="63" t="s">
        <v>673</v>
      </c>
    </row>
    <row r="94" spans="1:2" ht="15">
      <c r="A94" s="63" t="s">
        <v>488</v>
      </c>
      <c r="B94" s="63" t="s">
        <v>673</v>
      </c>
    </row>
    <row r="95" spans="1:2" ht="15">
      <c r="A95" s="63" t="s">
        <v>605</v>
      </c>
      <c r="B95" s="63" t="s">
        <v>673</v>
      </c>
    </row>
    <row r="96" spans="1:2" ht="15">
      <c r="A96" s="63" t="s">
        <v>606</v>
      </c>
      <c r="B96" s="63" t="s">
        <v>673</v>
      </c>
    </row>
    <row r="97" spans="1:2" ht="15">
      <c r="A97" s="63" t="s">
        <v>507</v>
      </c>
      <c r="B97" s="63" t="s">
        <v>673</v>
      </c>
    </row>
    <row r="98" spans="1:2" ht="15">
      <c r="A98" s="63" t="s">
        <v>607</v>
      </c>
      <c r="B98" s="63" t="s">
        <v>673</v>
      </c>
    </row>
    <row r="99" spans="1:2" ht="15">
      <c r="A99" s="63" t="s">
        <v>608</v>
      </c>
      <c r="B99" s="63" t="s">
        <v>673</v>
      </c>
    </row>
    <row r="100" spans="1:2" ht="15">
      <c r="A100" s="63" t="s">
        <v>609</v>
      </c>
      <c r="B100" s="63" t="s">
        <v>673</v>
      </c>
    </row>
    <row r="101" spans="1:2" ht="15">
      <c r="A101" s="63" t="s">
        <v>493</v>
      </c>
      <c r="B101" s="63" t="s">
        <v>673</v>
      </c>
    </row>
    <row r="102" spans="1:2" ht="15">
      <c r="A102" s="63" t="s">
        <v>610</v>
      </c>
      <c r="B102" s="63" t="s">
        <v>673</v>
      </c>
    </row>
    <row r="103" spans="1:2" ht="15">
      <c r="A103" s="63" t="s">
        <v>611</v>
      </c>
      <c r="B103" s="63" t="s">
        <v>673</v>
      </c>
    </row>
    <row r="104" spans="1:2" ht="15">
      <c r="A104" s="63" t="s">
        <v>612</v>
      </c>
      <c r="B104" s="63" t="s">
        <v>673</v>
      </c>
    </row>
    <row r="105" spans="1:2" ht="15">
      <c r="A105" s="63" t="s">
        <v>613</v>
      </c>
      <c r="B105" s="63" t="s">
        <v>673</v>
      </c>
    </row>
    <row r="106" spans="1:2" ht="15">
      <c r="A106" s="63" t="s">
        <v>614</v>
      </c>
      <c r="B106" s="63" t="s">
        <v>673</v>
      </c>
    </row>
    <row r="107" spans="1:2" ht="15">
      <c r="A107" s="63" t="s">
        <v>615</v>
      </c>
      <c r="B107" s="63" t="s">
        <v>673</v>
      </c>
    </row>
    <row r="108" spans="1:2" ht="15">
      <c r="A108" s="63" t="s">
        <v>616</v>
      </c>
      <c r="B108" s="63" t="s">
        <v>673</v>
      </c>
    </row>
    <row r="109" spans="1:2" ht="15">
      <c r="A109" s="63" t="s">
        <v>617</v>
      </c>
      <c r="B109" s="63" t="s">
        <v>673</v>
      </c>
    </row>
    <row r="110" spans="1:2" ht="15">
      <c r="A110" s="63" t="s">
        <v>618</v>
      </c>
      <c r="B110" s="63" t="s">
        <v>673</v>
      </c>
    </row>
    <row r="111" spans="1:2" ht="15">
      <c r="A111" s="63" t="s">
        <v>619</v>
      </c>
      <c r="B111" s="63" t="s">
        <v>673</v>
      </c>
    </row>
    <row r="112" spans="1:2" ht="15">
      <c r="A112" s="63" t="s">
        <v>620</v>
      </c>
      <c r="B112" s="63" t="s">
        <v>673</v>
      </c>
    </row>
    <row r="113" spans="1:2" ht="15">
      <c r="A113" s="63" t="s">
        <v>621</v>
      </c>
      <c r="B113" s="63" t="s">
        <v>673</v>
      </c>
    </row>
    <row r="114" spans="1:2" ht="15">
      <c r="A114" s="63" t="s">
        <v>622</v>
      </c>
      <c r="B114" s="63" t="s">
        <v>673</v>
      </c>
    </row>
    <row r="115" spans="1:2" ht="15">
      <c r="A115" s="63" t="s">
        <v>623</v>
      </c>
      <c r="B115" s="63" t="s">
        <v>673</v>
      </c>
    </row>
    <row r="116" spans="1:2" ht="15">
      <c r="A116" s="63" t="s">
        <v>624</v>
      </c>
      <c r="B116" s="63" t="s">
        <v>673</v>
      </c>
    </row>
    <row r="117" spans="1:2" ht="15">
      <c r="A117" s="63" t="s">
        <v>625</v>
      </c>
      <c r="B117" s="63" t="s">
        <v>673</v>
      </c>
    </row>
    <row r="118" spans="1:2" ht="15">
      <c r="A118" s="63" t="s">
        <v>626</v>
      </c>
      <c r="B118" s="63" t="s">
        <v>673</v>
      </c>
    </row>
    <row r="119" spans="1:2" ht="15">
      <c r="A119" s="63" t="s">
        <v>627</v>
      </c>
      <c r="B119" s="63" t="s">
        <v>673</v>
      </c>
    </row>
    <row r="120" spans="1:2" ht="15">
      <c r="A120" s="63" t="s">
        <v>628</v>
      </c>
      <c r="B120" s="63" t="s">
        <v>673</v>
      </c>
    </row>
    <row r="121" spans="1:2" ht="15">
      <c r="A121" s="63" t="s">
        <v>629</v>
      </c>
      <c r="B121" s="63" t="s">
        <v>673</v>
      </c>
    </row>
    <row r="122" spans="1:2" ht="15">
      <c r="A122" s="63" t="s">
        <v>461</v>
      </c>
      <c r="B122" s="63" t="s">
        <v>673</v>
      </c>
    </row>
    <row r="123" spans="1:2" ht="15">
      <c r="A123" s="63" t="s">
        <v>514</v>
      </c>
      <c r="B123" s="63" t="s">
        <v>673</v>
      </c>
    </row>
    <row r="124" spans="1:2" ht="15">
      <c r="A124" s="63" t="s">
        <v>513</v>
      </c>
      <c r="B124" s="63" t="s">
        <v>673</v>
      </c>
    </row>
    <row r="125" spans="1:2" ht="15">
      <c r="A125" s="63" t="s">
        <v>630</v>
      </c>
      <c r="B125" s="63" t="s">
        <v>673</v>
      </c>
    </row>
    <row r="126" spans="1:2" ht="15">
      <c r="A126" s="63" t="s">
        <v>631</v>
      </c>
      <c r="B126" s="63" t="s">
        <v>673</v>
      </c>
    </row>
    <row r="127" spans="1:2" ht="15">
      <c r="A127" s="63" t="s">
        <v>632</v>
      </c>
      <c r="B127" s="63" t="s">
        <v>673</v>
      </c>
    </row>
    <row r="128" spans="1:2" ht="15">
      <c r="A128" s="63" t="s">
        <v>633</v>
      </c>
      <c r="B128" s="63" t="s">
        <v>673</v>
      </c>
    </row>
    <row r="129" spans="1:2" ht="15">
      <c r="A129" s="63" t="s">
        <v>517</v>
      </c>
      <c r="B129" s="63" t="s">
        <v>673</v>
      </c>
    </row>
    <row r="130" spans="1:2" ht="15">
      <c r="A130" s="63" t="s">
        <v>634</v>
      </c>
      <c r="B130" s="63" t="s">
        <v>673</v>
      </c>
    </row>
    <row r="131" spans="1:2" ht="15">
      <c r="A131" s="63" t="s">
        <v>635</v>
      </c>
      <c r="B131" s="63" t="s">
        <v>673</v>
      </c>
    </row>
    <row r="132" spans="1:2" ht="15">
      <c r="A132" s="63" t="s">
        <v>636</v>
      </c>
      <c r="B132" s="63" t="s">
        <v>673</v>
      </c>
    </row>
    <row r="133" spans="1:2" ht="15">
      <c r="A133" s="63" t="s">
        <v>637</v>
      </c>
      <c r="B133" s="63" t="s">
        <v>673</v>
      </c>
    </row>
    <row r="134" spans="1:2" ht="15">
      <c r="A134" s="63" t="s">
        <v>489</v>
      </c>
      <c r="B134" s="63" t="s">
        <v>673</v>
      </c>
    </row>
    <row r="135" spans="1:2" ht="15">
      <c r="A135" s="63" t="s">
        <v>466</v>
      </c>
      <c r="B135" s="63" t="s">
        <v>673</v>
      </c>
    </row>
    <row r="136" spans="1:2" ht="15">
      <c r="A136" s="63" t="s">
        <v>638</v>
      </c>
      <c r="B136" s="63" t="s">
        <v>673</v>
      </c>
    </row>
    <row r="137" spans="1:2" ht="15">
      <c r="A137" s="63" t="s">
        <v>491</v>
      </c>
      <c r="B137" s="63" t="s">
        <v>673</v>
      </c>
    </row>
    <row r="138" spans="1:2" ht="15">
      <c r="A138" s="63" t="s">
        <v>639</v>
      </c>
      <c r="B138" s="63" t="s">
        <v>673</v>
      </c>
    </row>
    <row r="139" spans="1:2" ht="15">
      <c r="A139" s="63" t="s">
        <v>640</v>
      </c>
      <c r="B139" s="63" t="s">
        <v>673</v>
      </c>
    </row>
    <row r="140" spans="1:2" ht="15">
      <c r="A140" s="63" t="s">
        <v>641</v>
      </c>
      <c r="B140" s="63" t="s">
        <v>673</v>
      </c>
    </row>
    <row r="141" spans="1:2" ht="15">
      <c r="A141" s="63" t="s">
        <v>501</v>
      </c>
      <c r="B141" s="63" t="s">
        <v>673</v>
      </c>
    </row>
    <row r="142" spans="1:2" ht="15">
      <c r="A142" s="63" t="s">
        <v>642</v>
      </c>
      <c r="B142" s="63" t="s">
        <v>673</v>
      </c>
    </row>
    <row r="143" spans="1:2" ht="15">
      <c r="A143" s="63" t="s">
        <v>643</v>
      </c>
      <c r="B143" s="63" t="s">
        <v>673</v>
      </c>
    </row>
    <row r="144" spans="1:2" ht="15">
      <c r="A144" s="63" t="s">
        <v>644</v>
      </c>
      <c r="B144" s="63" t="s">
        <v>673</v>
      </c>
    </row>
    <row r="145" spans="1:2" ht="15">
      <c r="A145" s="63" t="s">
        <v>645</v>
      </c>
      <c r="B145" s="63" t="s">
        <v>673</v>
      </c>
    </row>
    <row r="146" spans="1:2" ht="15">
      <c r="A146" s="63" t="s">
        <v>646</v>
      </c>
      <c r="B146" s="63" t="s">
        <v>673</v>
      </c>
    </row>
    <row r="147" spans="1:2" ht="15">
      <c r="A147" s="63" t="s">
        <v>647</v>
      </c>
      <c r="B147" s="63" t="s">
        <v>673</v>
      </c>
    </row>
    <row r="148" spans="1:2" ht="15">
      <c r="A148" s="63" t="s">
        <v>648</v>
      </c>
      <c r="B148" s="63" t="s">
        <v>673</v>
      </c>
    </row>
    <row r="149" spans="1:2" ht="15">
      <c r="A149" s="63" t="s">
        <v>649</v>
      </c>
      <c r="B149" s="63" t="s">
        <v>673</v>
      </c>
    </row>
    <row r="150" spans="1:2" ht="15">
      <c r="A150" s="63" t="s">
        <v>650</v>
      </c>
      <c r="B150" s="63" t="s">
        <v>673</v>
      </c>
    </row>
    <row r="151" spans="1:2" ht="15">
      <c r="A151" s="63" t="s">
        <v>651</v>
      </c>
      <c r="B151" s="63" t="s">
        <v>673</v>
      </c>
    </row>
    <row r="152" spans="1:2" ht="15">
      <c r="A152" s="63" t="s">
        <v>652</v>
      </c>
      <c r="B152" s="63" t="s">
        <v>673</v>
      </c>
    </row>
    <row r="153" spans="1:2" ht="15">
      <c r="A153" s="63" t="s">
        <v>653</v>
      </c>
      <c r="B153" s="63" t="s">
        <v>673</v>
      </c>
    </row>
    <row r="154" spans="1:2" ht="15">
      <c r="A154" s="63" t="s">
        <v>654</v>
      </c>
      <c r="B154" s="63" t="s">
        <v>673</v>
      </c>
    </row>
    <row r="155" spans="1:2" ht="15">
      <c r="A155" s="63" t="s">
        <v>655</v>
      </c>
      <c r="B155" s="63" t="s">
        <v>673</v>
      </c>
    </row>
    <row r="156" spans="1:2" ht="15">
      <c r="A156" s="63" t="s">
        <v>505</v>
      </c>
      <c r="B156" s="63" t="s">
        <v>673</v>
      </c>
    </row>
    <row r="157" spans="1:2" ht="15">
      <c r="A157" s="63" t="s">
        <v>656</v>
      </c>
      <c r="B157" s="63" t="s">
        <v>673</v>
      </c>
    </row>
    <row r="158" spans="1:2" ht="15">
      <c r="A158" s="63" t="s">
        <v>657</v>
      </c>
      <c r="B158" s="63" t="s">
        <v>673</v>
      </c>
    </row>
    <row r="159" spans="1:2" ht="15">
      <c r="A159" s="63" t="s">
        <v>658</v>
      </c>
      <c r="B159" s="63" t="s">
        <v>673</v>
      </c>
    </row>
    <row r="160" spans="1:2" ht="15">
      <c r="A160" s="63" t="s">
        <v>659</v>
      </c>
      <c r="B160" s="63" t="s">
        <v>673</v>
      </c>
    </row>
    <row r="161" spans="1:2" ht="15">
      <c r="A161" s="63" t="s">
        <v>660</v>
      </c>
      <c r="B161" s="63" t="s">
        <v>673</v>
      </c>
    </row>
    <row r="162" spans="1:2" ht="15">
      <c r="A162" s="63" t="s">
        <v>661</v>
      </c>
      <c r="B162" s="63" t="s">
        <v>673</v>
      </c>
    </row>
    <row r="163" spans="1:2" ht="15">
      <c r="A163" s="63" t="s">
        <v>506</v>
      </c>
      <c r="B163" s="63" t="s">
        <v>673</v>
      </c>
    </row>
    <row r="164" spans="1:2" ht="15">
      <c r="A164" s="63" t="s">
        <v>434</v>
      </c>
      <c r="B164" s="63" t="s">
        <v>673</v>
      </c>
    </row>
    <row r="165" spans="1:2" ht="15">
      <c r="A165" s="63" t="s">
        <v>662</v>
      </c>
      <c r="B165" s="63" t="s">
        <v>673</v>
      </c>
    </row>
    <row r="166" spans="1:2" ht="15">
      <c r="A166" s="63" t="s">
        <v>663</v>
      </c>
      <c r="B166" s="63" t="s">
        <v>673</v>
      </c>
    </row>
    <row r="167" spans="1:2" ht="15">
      <c r="A167" s="63" t="s">
        <v>664</v>
      </c>
      <c r="B167" s="63" t="s">
        <v>673</v>
      </c>
    </row>
    <row r="168" spans="1:2" ht="15">
      <c r="A168" s="63" t="s">
        <v>665</v>
      </c>
      <c r="B168" s="63" t="s">
        <v>673</v>
      </c>
    </row>
    <row r="169" spans="1:2" ht="15">
      <c r="A169" s="63" t="s">
        <v>666</v>
      </c>
      <c r="B169" s="63" t="s">
        <v>673</v>
      </c>
    </row>
    <row r="170" spans="1:2" ht="15">
      <c r="A170" s="63" t="s">
        <v>500</v>
      </c>
      <c r="B170" s="63" t="s">
        <v>673</v>
      </c>
    </row>
    <row r="171" spans="1:2" ht="15">
      <c r="A171" s="63" t="s">
        <v>667</v>
      </c>
      <c r="B171" s="63" t="s">
        <v>673</v>
      </c>
    </row>
    <row r="172" spans="1:2" ht="15">
      <c r="A172" s="63" t="s">
        <v>668</v>
      </c>
      <c r="B172" s="63" t="s">
        <v>673</v>
      </c>
    </row>
    <row r="173" spans="1:2" ht="15">
      <c r="A173" s="63" t="s">
        <v>669</v>
      </c>
      <c r="B173" s="63" t="s">
        <v>673</v>
      </c>
    </row>
    <row r="174" spans="1:2" ht="15">
      <c r="A174" s="63" t="s">
        <v>670</v>
      </c>
      <c r="B174" s="63" t="s">
        <v>673</v>
      </c>
    </row>
    <row r="175" spans="1:2" ht="15">
      <c r="A175" s="63" t="s">
        <v>459</v>
      </c>
      <c r="B175" s="63" t="s">
        <v>673</v>
      </c>
    </row>
    <row r="176" spans="1:2" ht="15">
      <c r="A176" s="63" t="s">
        <v>671</v>
      </c>
      <c r="B176" s="63" t="s">
        <v>673</v>
      </c>
    </row>
  </sheetData>
  <printOptions/>
  <pageMargins left="0.7" right="0.7" top="0.75" bottom="0.75" header="0.3" footer="0.3"/>
  <pageSetup orientation="portrait" paperSize="9"/>
  <tableParts>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674</v>
      </c>
      <c r="B1" s="13" t="s">
        <v>17</v>
      </c>
    </row>
    <row r="2" spans="1:2" ht="15">
      <c r="A2" s="63" t="s">
        <v>675</v>
      </c>
      <c r="B2" s="63" t="s">
        <v>681</v>
      </c>
    </row>
    <row r="3" spans="1:2" ht="15">
      <c r="A3" s="63" t="s">
        <v>676</v>
      </c>
      <c r="B3" s="63" t="s">
        <v>682</v>
      </c>
    </row>
    <row r="4" spans="1:2" ht="15">
      <c r="A4" s="63" t="s">
        <v>677</v>
      </c>
      <c r="B4" s="63" t="s">
        <v>683</v>
      </c>
    </row>
    <row r="5" spans="1:2" ht="15">
      <c r="A5" s="63" t="s">
        <v>678</v>
      </c>
      <c r="B5" s="63" t="s">
        <v>684</v>
      </c>
    </row>
    <row r="6" spans="1:2" ht="15">
      <c r="A6" s="63" t="s">
        <v>679</v>
      </c>
      <c r="B6" s="63" t="s">
        <v>685</v>
      </c>
    </row>
    <row r="7" spans="1:2" ht="15">
      <c r="A7" s="63" t="s">
        <v>680</v>
      </c>
      <c r="B7" s="63" t="s">
        <v>686</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944"/>
  <sheetViews>
    <sheetView tabSelected="1" workbookViewId="0" topLeftCell="A1">
      <pane xSplit="1" ySplit="2" topLeftCell="B3" activePane="bottomRight" state="frozen"/>
      <selection pane="topRight" activeCell="B1" sqref="B1"/>
      <selection pane="bottomLeft" activeCell="A3" sqref="A3"/>
      <selection pane="bottomRight" activeCell="A1" sqref="A1"/>
    </sheetView>
  </sheetViews>
  <sheetFormatPr defaultColWidth="9.140625" defaultRowHeight="15"/>
  <cols>
    <col min="1" max="1" width="17.28125" style="1" bestFit="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11.57421875" style="3" customWidth="1"/>
    <col min="33" max="33" width="12.00390625" style="3" customWidth="1"/>
    <col min="34" max="34" width="9.7109375" style="3" customWidth="1"/>
    <col min="35" max="35" width="11.421875" style="0" customWidth="1"/>
    <col min="36" max="36" width="18.140625" style="0" customWidth="1"/>
    <col min="37" max="37" width="13.421875" style="0" customWidth="1"/>
    <col min="38" max="38" width="10.7109375" style="0" customWidth="1"/>
    <col min="39" max="39" width="7.421875" style="0" customWidth="1"/>
    <col min="40" max="40" width="7.7109375" style="0" customWidth="1"/>
    <col min="41" max="41" width="16.140625" style="0" customWidth="1"/>
    <col min="42" max="42" width="12.57421875" style="0" customWidth="1"/>
    <col min="43" max="43" width="9.8515625" style="0" customWidth="1"/>
    <col min="44" max="44" width="16.421875" style="0" customWidth="1"/>
    <col min="45" max="45" width="10.421875" style="0" customWidth="1"/>
    <col min="46" max="46" width="11.57421875" style="0" customWidth="1"/>
    <col min="47" max="47" width="8.57421875" style="0" customWidth="1"/>
    <col min="48" max="48" width="20.28125" style="0" customWidth="1"/>
    <col min="49" max="49" width="10.57421875" style="0" customWidth="1"/>
    <col min="50" max="51" width="15.7109375" style="0" customWidth="1"/>
    <col min="52" max="52" width="15.140625" style="0" customWidth="1"/>
    <col min="53" max="53" width="17.28125" style="0" customWidth="1"/>
    <col min="54" max="54" width="19.57421875" style="0" customWidth="1"/>
    <col min="55" max="55" width="17.28125" style="0" customWidth="1"/>
    <col min="56" max="56" width="19.57421875" style="0" customWidth="1"/>
    <col min="57" max="57" width="17.28125" style="0" customWidth="1"/>
    <col min="58" max="58" width="19.57421875" style="0" customWidth="1"/>
    <col min="59" max="59" width="17.28125" style="0" customWidth="1"/>
    <col min="60" max="60" width="19.57421875" style="0" customWidth="1"/>
    <col min="61" max="61" width="18.8515625" style="0" customWidth="1"/>
    <col min="62" max="62" width="19.57421875" style="0" customWidth="1"/>
    <col min="63" max="63" width="21.7109375" style="0" bestFit="1" customWidth="1"/>
    <col min="64" max="64" width="27.421875" style="0" bestFit="1" customWidth="1"/>
    <col min="65" max="65" width="22.57421875" style="0" bestFit="1" customWidth="1"/>
    <col min="66" max="66" width="28.421875" style="0" bestFit="1" customWidth="1"/>
    <col min="67" max="67" width="29.140625" style="0" bestFit="1" customWidth="1"/>
    <col min="68" max="68" width="33.57421875" style="0" bestFit="1" customWidth="1"/>
    <col min="69" max="69" width="18.57421875" style="0" bestFit="1" customWidth="1"/>
    <col min="70" max="70" width="22.28125" style="0" bestFit="1" customWidth="1"/>
    <col min="71" max="71" width="17.421875" style="0" bestFit="1" customWidth="1"/>
    <col min="72" max="72" width="9.7109375" style="0" bestFit="1" customWidth="1"/>
  </cols>
  <sheetData>
    <row r="1" spans="1:34" ht="15">
      <c r="A1" s="130"/>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274</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196</v>
      </c>
      <c r="AF2" s="13" t="s">
        <v>197</v>
      </c>
      <c r="AG2" s="13" t="s">
        <v>198</v>
      </c>
      <c r="AH2" s="13" t="s">
        <v>199</v>
      </c>
      <c r="AI2" s="13" t="s">
        <v>200</v>
      </c>
      <c r="AJ2" s="13" t="s">
        <v>201</v>
      </c>
      <c r="AK2" s="13" t="s">
        <v>202</v>
      </c>
      <c r="AL2" s="13" t="s">
        <v>203</v>
      </c>
      <c r="AM2" s="13" t="s">
        <v>204</v>
      </c>
      <c r="AN2" s="13" t="s">
        <v>205</v>
      </c>
      <c r="AO2" s="13" t="s">
        <v>206</v>
      </c>
      <c r="AP2" s="13" t="s">
        <v>207</v>
      </c>
      <c r="AQ2" s="13" t="s">
        <v>208</v>
      </c>
      <c r="AR2" s="13" t="s">
        <v>209</v>
      </c>
      <c r="AS2" s="13" t="s">
        <v>210</v>
      </c>
      <c r="AT2" s="13" t="s">
        <v>211</v>
      </c>
      <c r="AU2" s="13" t="s">
        <v>212</v>
      </c>
      <c r="AV2" s="13" t="s">
        <v>213</v>
      </c>
      <c r="AW2" s="13" t="s">
        <v>214</v>
      </c>
      <c r="AX2" s="13" t="s">
        <v>215</v>
      </c>
      <c r="AY2" s="13" t="s">
        <v>216</v>
      </c>
      <c r="AZ2" s="13" t="s">
        <v>217</v>
      </c>
      <c r="BA2" s="85" t="s">
        <v>254</v>
      </c>
      <c r="BB2" s="85" t="s">
        <v>255</v>
      </c>
      <c r="BC2" s="85" t="s">
        <v>256</v>
      </c>
      <c r="BD2" s="85" t="s">
        <v>257</v>
      </c>
      <c r="BE2" s="85" t="s">
        <v>258</v>
      </c>
      <c r="BF2" s="85" t="s">
        <v>259</v>
      </c>
      <c r="BG2" s="85" t="s">
        <v>260</v>
      </c>
      <c r="BH2" s="85" t="s">
        <v>261</v>
      </c>
      <c r="BI2" s="85" t="s">
        <v>262</v>
      </c>
      <c r="BJ2" s="85" t="s">
        <v>263</v>
      </c>
      <c r="BK2" s="85" t="s">
        <v>292</v>
      </c>
      <c r="BL2" s="85" t="s">
        <v>293</v>
      </c>
      <c r="BM2" s="85" t="s">
        <v>294</v>
      </c>
      <c r="BN2" s="85" t="s">
        <v>295</v>
      </c>
      <c r="BO2" s="85" t="s">
        <v>296</v>
      </c>
      <c r="BP2" s="85" t="s">
        <v>297</v>
      </c>
      <c r="BQ2" s="85" t="s">
        <v>298</v>
      </c>
      <c r="BR2" s="85" t="s">
        <v>299</v>
      </c>
      <c r="BS2" s="85" t="s">
        <v>301</v>
      </c>
      <c r="BT2" s="13" t="s">
        <v>328</v>
      </c>
      <c r="BU2" s="3"/>
      <c r="BV2" s="3"/>
    </row>
    <row r="3" spans="1:74" ht="41.45" customHeight="1">
      <c r="A3" s="62" t="s">
        <v>771</v>
      </c>
      <c r="B3" s="63"/>
      <c r="C3" s="81"/>
      <c r="D3" s="81" t="s">
        <v>64</v>
      </c>
      <c r="E3" s="88">
        <v>169.83799523515398</v>
      </c>
      <c r="F3" s="90">
        <v>99.9206289779109</v>
      </c>
      <c r="G3" s="72" t="s">
        <v>811</v>
      </c>
      <c r="H3" s="81"/>
      <c r="I3" s="73" t="s">
        <v>771</v>
      </c>
      <c r="J3" s="91"/>
      <c r="K3" s="91"/>
      <c r="L3" s="73" t="s">
        <v>1008</v>
      </c>
      <c r="M3" s="95">
        <v>27.45171596156246</v>
      </c>
      <c r="N3" s="96">
        <v>1243.0743408203125</v>
      </c>
      <c r="O3" s="96">
        <v>9408.5439453125</v>
      </c>
      <c r="P3" s="97"/>
      <c r="Q3" s="98"/>
      <c r="R3" s="98"/>
      <c r="S3" s="71"/>
      <c r="T3" s="48">
        <v>0</v>
      </c>
      <c r="U3" s="48">
        <v>2</v>
      </c>
      <c r="V3" s="49">
        <v>0</v>
      </c>
      <c r="W3" s="49">
        <v>0.023256</v>
      </c>
      <c r="X3" s="49">
        <v>0.040016</v>
      </c>
      <c r="Y3" s="49">
        <v>0.53402</v>
      </c>
      <c r="Z3" s="49">
        <v>0.5</v>
      </c>
      <c r="AA3" s="49">
        <v>0</v>
      </c>
      <c r="AB3" s="92">
        <v>3</v>
      </c>
      <c r="AC3" s="92"/>
      <c r="AD3" s="93"/>
      <c r="AE3" s="63" t="s">
        <v>892</v>
      </c>
      <c r="AF3" s="63">
        <v>677</v>
      </c>
      <c r="AG3" s="63">
        <v>181</v>
      </c>
      <c r="AH3" s="63">
        <v>1813</v>
      </c>
      <c r="AI3" s="63">
        <v>3335</v>
      </c>
      <c r="AJ3" s="63"/>
      <c r="AK3" s="63" t="s">
        <v>913</v>
      </c>
      <c r="AL3" s="63" t="s">
        <v>932</v>
      </c>
      <c r="AM3" s="68"/>
      <c r="AN3" s="63"/>
      <c r="AO3" s="65">
        <v>42182.7475</v>
      </c>
      <c r="AP3" s="68" t="s">
        <v>956</v>
      </c>
      <c r="AQ3" s="63" t="b">
        <v>0</v>
      </c>
      <c r="AR3" s="63" t="b">
        <v>0</v>
      </c>
      <c r="AS3" s="63" t="b">
        <v>1</v>
      </c>
      <c r="AT3" s="63"/>
      <c r="AU3" s="63">
        <v>6</v>
      </c>
      <c r="AV3" s="68" t="s">
        <v>276</v>
      </c>
      <c r="AW3" s="63" t="b">
        <v>0</v>
      </c>
      <c r="AX3" s="63" t="s">
        <v>218</v>
      </c>
      <c r="AY3" s="68" t="s">
        <v>987</v>
      </c>
      <c r="AZ3" s="63" t="s">
        <v>66</v>
      </c>
      <c r="BA3" s="48"/>
      <c r="BB3" s="48"/>
      <c r="BC3" s="48"/>
      <c r="BD3" s="48"/>
      <c r="BE3" s="48"/>
      <c r="BF3" s="48"/>
      <c r="BG3" s="86" t="s">
        <v>1081</v>
      </c>
      <c r="BH3" s="86" t="s">
        <v>1081</v>
      </c>
      <c r="BI3" s="86" t="s">
        <v>1096</v>
      </c>
      <c r="BJ3" s="86" t="s">
        <v>1096</v>
      </c>
      <c r="BK3" s="86">
        <v>0</v>
      </c>
      <c r="BL3" s="106">
        <v>0</v>
      </c>
      <c r="BM3" s="86">
        <v>0</v>
      </c>
      <c r="BN3" s="106">
        <v>0</v>
      </c>
      <c r="BO3" s="86">
        <v>0</v>
      </c>
      <c r="BP3" s="106">
        <v>0</v>
      </c>
      <c r="BQ3" s="86">
        <v>19</v>
      </c>
      <c r="BR3" s="106">
        <v>100</v>
      </c>
      <c r="BS3" s="86">
        <v>19</v>
      </c>
      <c r="BT3" s="69" t="str">
        <f>REPLACE(INDEX(GroupVertices[Group],MATCH(Vertices[[#This Row],[Vertex]],GroupVertices[Vertex],0)),1,1,"")</f>
        <v>1</v>
      </c>
      <c r="BU3" s="3"/>
      <c r="BV3" s="3"/>
    </row>
    <row r="4" spans="1:77" ht="41.45" customHeight="1">
      <c r="A4" s="62" t="s">
        <v>773</v>
      </c>
      <c r="B4" s="64"/>
      <c r="C4" s="81"/>
      <c r="D4" s="81" t="s">
        <v>64</v>
      </c>
      <c r="E4" s="88">
        <v>169.91193858642902</v>
      </c>
      <c r="F4" s="99">
        <v>99.91988019468364</v>
      </c>
      <c r="G4" s="72" t="s">
        <v>819</v>
      </c>
      <c r="H4" s="100"/>
      <c r="I4" s="73" t="s">
        <v>773</v>
      </c>
      <c r="J4" s="91"/>
      <c r="K4" s="101"/>
      <c r="L4" s="73" t="s">
        <v>1009</v>
      </c>
      <c r="M4" s="102">
        <v>27.70126045176588</v>
      </c>
      <c r="N4" s="96">
        <v>2292.68994140625</v>
      </c>
      <c r="O4" s="96">
        <v>4884.99365234375</v>
      </c>
      <c r="P4" s="97"/>
      <c r="Q4" s="98"/>
      <c r="R4" s="98"/>
      <c r="S4" s="103"/>
      <c r="T4" s="48">
        <v>12</v>
      </c>
      <c r="U4" s="48">
        <v>4</v>
      </c>
      <c r="V4" s="49">
        <v>178.333333</v>
      </c>
      <c r="W4" s="49">
        <v>0.04</v>
      </c>
      <c r="X4" s="49">
        <v>0.130019</v>
      </c>
      <c r="Y4" s="49">
        <v>3.379085</v>
      </c>
      <c r="Z4" s="49">
        <v>0.1</v>
      </c>
      <c r="AA4" s="49">
        <v>0.06666666666666667</v>
      </c>
      <c r="AB4" s="92">
        <v>4</v>
      </c>
      <c r="AC4" s="92"/>
      <c r="AD4" s="93"/>
      <c r="AE4" s="64" t="s">
        <v>893</v>
      </c>
      <c r="AF4" s="64">
        <v>87</v>
      </c>
      <c r="AG4" s="64">
        <v>182</v>
      </c>
      <c r="AH4" s="64">
        <v>255</v>
      </c>
      <c r="AI4" s="64">
        <v>386</v>
      </c>
      <c r="AJ4" s="64"/>
      <c r="AK4" s="64" t="s">
        <v>914</v>
      </c>
      <c r="AL4" s="64" t="s">
        <v>888</v>
      </c>
      <c r="AM4" s="67" t="s">
        <v>941</v>
      </c>
      <c r="AN4" s="64"/>
      <c r="AO4" s="66">
        <v>43293.780185185184</v>
      </c>
      <c r="AP4" s="67" t="s">
        <v>957</v>
      </c>
      <c r="AQ4" s="64" t="b">
        <v>1</v>
      </c>
      <c r="AR4" s="64" t="b">
        <v>0</v>
      </c>
      <c r="AS4" s="64" t="b">
        <v>0</v>
      </c>
      <c r="AT4" s="64"/>
      <c r="AU4" s="64">
        <v>2</v>
      </c>
      <c r="AV4" s="64"/>
      <c r="AW4" s="64" t="b">
        <v>0</v>
      </c>
      <c r="AX4" s="64" t="s">
        <v>218</v>
      </c>
      <c r="AY4" s="67" t="s">
        <v>988</v>
      </c>
      <c r="AZ4" s="104" t="s">
        <v>66</v>
      </c>
      <c r="BA4" s="48" t="s">
        <v>1080</v>
      </c>
      <c r="BB4" s="48" t="s">
        <v>1080</v>
      </c>
      <c r="BC4" s="48" t="s">
        <v>686</v>
      </c>
      <c r="BD4" s="48" t="s">
        <v>686</v>
      </c>
      <c r="BE4" s="48"/>
      <c r="BF4" s="48"/>
      <c r="BG4" s="86" t="s">
        <v>1082</v>
      </c>
      <c r="BH4" s="86" t="s">
        <v>1093</v>
      </c>
      <c r="BI4" s="86" t="s">
        <v>1097</v>
      </c>
      <c r="BJ4" s="86" t="s">
        <v>1097</v>
      </c>
      <c r="BK4" s="48">
        <v>0</v>
      </c>
      <c r="BL4" s="49">
        <v>0</v>
      </c>
      <c r="BM4" s="48">
        <v>0</v>
      </c>
      <c r="BN4" s="49">
        <v>0</v>
      </c>
      <c r="BO4" s="48">
        <v>0</v>
      </c>
      <c r="BP4" s="49">
        <v>0</v>
      </c>
      <c r="BQ4" s="48">
        <v>135</v>
      </c>
      <c r="BR4" s="49">
        <v>100</v>
      </c>
      <c r="BS4" s="48">
        <v>135</v>
      </c>
      <c r="BT4" s="63" t="str">
        <f>REPLACE(INDEX(GroupVertices[Group],MATCH(Vertices[[#This Row],[Vertex]],GroupVertices[Vertex],0)),1,1,"")</f>
        <v>1</v>
      </c>
      <c r="BU4" s="2"/>
      <c r="BV4" s="3"/>
      <c r="BW4" s="3"/>
      <c r="BX4" s="3"/>
      <c r="BY4" s="3"/>
    </row>
    <row r="5" spans="1:77" ht="41.45" customHeight="1">
      <c r="A5" s="62" t="s">
        <v>783</v>
      </c>
      <c r="B5" s="64"/>
      <c r="C5" s="81"/>
      <c r="D5" s="81" t="s">
        <v>64</v>
      </c>
      <c r="E5" s="88">
        <v>1000</v>
      </c>
      <c r="F5" s="99">
        <v>70.86933732684388</v>
      </c>
      <c r="G5" s="72" t="s">
        <v>976</v>
      </c>
      <c r="H5" s="100"/>
      <c r="I5" s="73" t="s">
        <v>783</v>
      </c>
      <c r="J5" s="91"/>
      <c r="K5" s="101"/>
      <c r="L5" s="73" t="s">
        <v>1010</v>
      </c>
      <c r="M5" s="102">
        <v>9709.27884687383</v>
      </c>
      <c r="N5" s="96">
        <v>2155.923095703125</v>
      </c>
      <c r="O5" s="96">
        <v>6695.49462890625</v>
      </c>
      <c r="P5" s="97"/>
      <c r="Q5" s="98"/>
      <c r="R5" s="98"/>
      <c r="S5" s="103"/>
      <c r="T5" s="48">
        <v>13</v>
      </c>
      <c r="U5" s="48">
        <v>0</v>
      </c>
      <c r="V5" s="49">
        <v>115.833333</v>
      </c>
      <c r="W5" s="49">
        <v>0.037037</v>
      </c>
      <c r="X5" s="49">
        <v>0.118822</v>
      </c>
      <c r="Y5" s="49">
        <v>2.944739</v>
      </c>
      <c r="Z5" s="49">
        <v>0.11538461538461539</v>
      </c>
      <c r="AA5" s="49">
        <v>0</v>
      </c>
      <c r="AB5" s="92">
        <v>5</v>
      </c>
      <c r="AC5" s="92"/>
      <c r="AD5" s="93"/>
      <c r="AE5" s="64" t="s">
        <v>894</v>
      </c>
      <c r="AF5" s="64">
        <v>458</v>
      </c>
      <c r="AG5" s="64">
        <v>38979</v>
      </c>
      <c r="AH5" s="64">
        <v>22039</v>
      </c>
      <c r="AI5" s="64">
        <v>15711</v>
      </c>
      <c r="AJ5" s="64"/>
      <c r="AK5" s="64" t="s">
        <v>915</v>
      </c>
      <c r="AL5" s="64" t="s">
        <v>933</v>
      </c>
      <c r="AM5" s="67" t="s">
        <v>942</v>
      </c>
      <c r="AN5" s="64"/>
      <c r="AO5" s="66">
        <v>39737.6625462963</v>
      </c>
      <c r="AP5" s="67" t="s">
        <v>958</v>
      </c>
      <c r="AQ5" s="64" t="b">
        <v>0</v>
      </c>
      <c r="AR5" s="64" t="b">
        <v>0</v>
      </c>
      <c r="AS5" s="64" t="b">
        <v>0</v>
      </c>
      <c r="AT5" s="64"/>
      <c r="AU5" s="64">
        <v>342</v>
      </c>
      <c r="AV5" s="67" t="s">
        <v>277</v>
      </c>
      <c r="AW5" s="64" t="b">
        <v>1</v>
      </c>
      <c r="AX5" s="64" t="s">
        <v>218</v>
      </c>
      <c r="AY5" s="67" t="s">
        <v>989</v>
      </c>
      <c r="AZ5" s="104" t="s">
        <v>65</v>
      </c>
      <c r="BA5" s="48"/>
      <c r="BB5" s="48"/>
      <c r="BC5" s="48"/>
      <c r="BD5" s="48"/>
      <c r="BE5" s="48"/>
      <c r="BF5" s="48"/>
      <c r="BG5" s="48"/>
      <c r="BH5" s="48"/>
      <c r="BI5" s="48"/>
      <c r="BJ5" s="48"/>
      <c r="BK5" s="48"/>
      <c r="BL5" s="49"/>
      <c r="BM5" s="48"/>
      <c r="BN5" s="49"/>
      <c r="BO5" s="48"/>
      <c r="BP5" s="49"/>
      <c r="BQ5" s="48"/>
      <c r="BR5" s="49"/>
      <c r="BS5" s="48"/>
      <c r="BT5" s="63" t="str">
        <f>REPLACE(INDEX(GroupVertices[Group],MATCH(Vertices[[#This Row],[Vertex]],GroupVertices[Vertex],0)),1,1,"")</f>
        <v>1</v>
      </c>
      <c r="BU5" s="2"/>
      <c r="BV5" s="3"/>
      <c r="BW5" s="3"/>
      <c r="BX5" s="3"/>
      <c r="BY5" s="3"/>
    </row>
    <row r="6" spans="1:77" ht="41.45" customHeight="1">
      <c r="A6" s="62" t="s">
        <v>772</v>
      </c>
      <c r="B6" s="64"/>
      <c r="C6" s="81"/>
      <c r="D6" s="81" t="s">
        <v>64</v>
      </c>
      <c r="E6" s="88">
        <v>190.3942468896144</v>
      </c>
      <c r="F6" s="99">
        <v>99.7124672407338</v>
      </c>
      <c r="G6" s="72" t="s">
        <v>812</v>
      </c>
      <c r="H6" s="100"/>
      <c r="I6" s="73" t="s">
        <v>772</v>
      </c>
      <c r="J6" s="91"/>
      <c r="K6" s="101"/>
      <c r="L6" s="73" t="s">
        <v>1011</v>
      </c>
      <c r="M6" s="102">
        <v>96.82508423811306</v>
      </c>
      <c r="N6" s="96">
        <v>8908.9267578125</v>
      </c>
      <c r="O6" s="96">
        <v>1503.9423828125</v>
      </c>
      <c r="P6" s="97"/>
      <c r="Q6" s="98"/>
      <c r="R6" s="98"/>
      <c r="S6" s="103"/>
      <c r="T6" s="48">
        <v>0</v>
      </c>
      <c r="U6" s="48">
        <v>3</v>
      </c>
      <c r="V6" s="49">
        <v>38</v>
      </c>
      <c r="W6" s="49">
        <v>0.02439</v>
      </c>
      <c r="X6" s="49">
        <v>0.041078</v>
      </c>
      <c r="Y6" s="49">
        <v>0.871375</v>
      </c>
      <c r="Z6" s="49">
        <v>0.16666666666666666</v>
      </c>
      <c r="AA6" s="49">
        <v>0</v>
      </c>
      <c r="AB6" s="92">
        <v>6</v>
      </c>
      <c r="AC6" s="92"/>
      <c r="AD6" s="93"/>
      <c r="AE6" s="64" t="s">
        <v>895</v>
      </c>
      <c r="AF6" s="64">
        <v>464</v>
      </c>
      <c r="AG6" s="64">
        <v>459</v>
      </c>
      <c r="AH6" s="64">
        <v>1870</v>
      </c>
      <c r="AI6" s="64">
        <v>2746</v>
      </c>
      <c r="AJ6" s="64"/>
      <c r="AK6" s="64" t="s">
        <v>916</v>
      </c>
      <c r="AL6" s="64" t="s">
        <v>934</v>
      </c>
      <c r="AM6" s="67" t="s">
        <v>943</v>
      </c>
      <c r="AN6" s="64"/>
      <c r="AO6" s="66">
        <v>40628.69671296296</v>
      </c>
      <c r="AP6" s="67" t="s">
        <v>959</v>
      </c>
      <c r="AQ6" s="64" t="b">
        <v>1</v>
      </c>
      <c r="AR6" s="64" t="b">
        <v>0</v>
      </c>
      <c r="AS6" s="64" t="b">
        <v>1</v>
      </c>
      <c r="AT6" s="64"/>
      <c r="AU6" s="64">
        <v>12</v>
      </c>
      <c r="AV6" s="67" t="s">
        <v>276</v>
      </c>
      <c r="AW6" s="64" t="b">
        <v>0</v>
      </c>
      <c r="AX6" s="64" t="s">
        <v>218</v>
      </c>
      <c r="AY6" s="67" t="s">
        <v>990</v>
      </c>
      <c r="AZ6" s="104" t="s">
        <v>66</v>
      </c>
      <c r="BA6" s="48"/>
      <c r="BB6" s="48"/>
      <c r="BC6" s="48"/>
      <c r="BD6" s="48"/>
      <c r="BE6" s="48"/>
      <c r="BF6" s="48"/>
      <c r="BG6" s="86" t="s">
        <v>1083</v>
      </c>
      <c r="BH6" s="86" t="s">
        <v>1083</v>
      </c>
      <c r="BI6" s="86" t="s">
        <v>1098</v>
      </c>
      <c r="BJ6" s="86" t="s">
        <v>1098</v>
      </c>
      <c r="BK6" s="48">
        <v>0</v>
      </c>
      <c r="BL6" s="49">
        <v>0</v>
      </c>
      <c r="BM6" s="48">
        <v>0</v>
      </c>
      <c r="BN6" s="49">
        <v>0</v>
      </c>
      <c r="BO6" s="48">
        <v>0</v>
      </c>
      <c r="BP6" s="49">
        <v>0</v>
      </c>
      <c r="BQ6" s="48">
        <v>21</v>
      </c>
      <c r="BR6" s="49">
        <v>100</v>
      </c>
      <c r="BS6" s="48">
        <v>21</v>
      </c>
      <c r="BT6" s="63" t="str">
        <f>REPLACE(INDEX(GroupVertices[Group],MATCH(Vertices[[#This Row],[Vertex]],GroupVertices[Vertex],0)),1,1,"")</f>
        <v>4</v>
      </c>
      <c r="BU6" s="2"/>
      <c r="BV6" s="3"/>
      <c r="BW6" s="3"/>
      <c r="BX6" s="3"/>
      <c r="BY6" s="3"/>
    </row>
    <row r="7" spans="1:77" ht="41.45" customHeight="1">
      <c r="A7" s="62" t="s">
        <v>784</v>
      </c>
      <c r="B7" s="64"/>
      <c r="C7" s="81"/>
      <c r="D7" s="81" t="s">
        <v>64</v>
      </c>
      <c r="E7" s="88">
        <v>164.66196064590136</v>
      </c>
      <c r="F7" s="99">
        <v>99.9730438038188</v>
      </c>
      <c r="G7" s="72" t="s">
        <v>977</v>
      </c>
      <c r="H7" s="100"/>
      <c r="I7" s="73" t="s">
        <v>784</v>
      </c>
      <c r="J7" s="91"/>
      <c r="K7" s="101"/>
      <c r="L7" s="73" t="s">
        <v>1012</v>
      </c>
      <c r="M7" s="102">
        <v>9.9836016473231</v>
      </c>
      <c r="N7" s="96">
        <v>8908.9267578125</v>
      </c>
      <c r="O7" s="96">
        <v>3693.35498046875</v>
      </c>
      <c r="P7" s="97"/>
      <c r="Q7" s="98"/>
      <c r="R7" s="98"/>
      <c r="S7" s="103"/>
      <c r="T7" s="48">
        <v>1</v>
      </c>
      <c r="U7" s="48">
        <v>0</v>
      </c>
      <c r="V7" s="49">
        <v>0</v>
      </c>
      <c r="W7" s="49">
        <v>0.016667</v>
      </c>
      <c r="X7" s="49">
        <v>0.006606</v>
      </c>
      <c r="Y7" s="49">
        <v>0.396889</v>
      </c>
      <c r="Z7" s="49">
        <v>0</v>
      </c>
      <c r="AA7" s="49">
        <v>0</v>
      </c>
      <c r="AB7" s="92">
        <v>7</v>
      </c>
      <c r="AC7" s="92"/>
      <c r="AD7" s="93"/>
      <c r="AE7" s="64" t="s">
        <v>896</v>
      </c>
      <c r="AF7" s="64">
        <v>148</v>
      </c>
      <c r="AG7" s="64">
        <v>111</v>
      </c>
      <c r="AH7" s="64">
        <v>109</v>
      </c>
      <c r="AI7" s="64">
        <v>58</v>
      </c>
      <c r="AJ7" s="64"/>
      <c r="AK7" s="64" t="s">
        <v>917</v>
      </c>
      <c r="AL7" s="64" t="s">
        <v>935</v>
      </c>
      <c r="AM7" s="67" t="s">
        <v>944</v>
      </c>
      <c r="AN7" s="64"/>
      <c r="AO7" s="66">
        <v>43217.76063657407</v>
      </c>
      <c r="AP7" s="67" t="s">
        <v>960</v>
      </c>
      <c r="AQ7" s="64" t="b">
        <v>0</v>
      </c>
      <c r="AR7" s="64" t="b">
        <v>0</v>
      </c>
      <c r="AS7" s="64" t="b">
        <v>0</v>
      </c>
      <c r="AT7" s="64"/>
      <c r="AU7" s="64">
        <v>2</v>
      </c>
      <c r="AV7" s="67" t="s">
        <v>276</v>
      </c>
      <c r="AW7" s="64" t="b">
        <v>0</v>
      </c>
      <c r="AX7" s="64" t="s">
        <v>218</v>
      </c>
      <c r="AY7" s="67" t="s">
        <v>991</v>
      </c>
      <c r="AZ7" s="104" t="s">
        <v>65</v>
      </c>
      <c r="BA7" s="48"/>
      <c r="BB7" s="48"/>
      <c r="BC7" s="48"/>
      <c r="BD7" s="48"/>
      <c r="BE7" s="48"/>
      <c r="BF7" s="48"/>
      <c r="BG7" s="48"/>
      <c r="BH7" s="48"/>
      <c r="BI7" s="48"/>
      <c r="BJ7" s="48"/>
      <c r="BK7" s="48"/>
      <c r="BL7" s="49"/>
      <c r="BM7" s="48"/>
      <c r="BN7" s="49"/>
      <c r="BO7" s="48"/>
      <c r="BP7" s="49"/>
      <c r="BQ7" s="48"/>
      <c r="BR7" s="49"/>
      <c r="BS7" s="48"/>
      <c r="BT7" s="63" t="str">
        <f>REPLACE(INDEX(GroupVertices[Group],MATCH(Vertices[[#This Row],[Vertex]],GroupVertices[Vertex],0)),1,1,"")</f>
        <v>4</v>
      </c>
      <c r="BU7" s="2"/>
      <c r="BV7" s="3"/>
      <c r="BW7" s="3"/>
      <c r="BX7" s="3"/>
      <c r="BY7" s="3"/>
    </row>
    <row r="8" spans="1:77" ht="41.45" customHeight="1">
      <c r="A8" s="62" t="s">
        <v>785</v>
      </c>
      <c r="B8" s="64"/>
      <c r="C8" s="81"/>
      <c r="D8" s="81" t="s">
        <v>64</v>
      </c>
      <c r="E8" s="88">
        <v>1000</v>
      </c>
      <c r="F8" s="99">
        <v>91.51403968551105</v>
      </c>
      <c r="G8" s="72" t="s">
        <v>978</v>
      </c>
      <c r="H8" s="100"/>
      <c r="I8" s="73" t="s">
        <v>785</v>
      </c>
      <c r="J8" s="91"/>
      <c r="K8" s="101"/>
      <c r="L8" s="73" t="s">
        <v>1013</v>
      </c>
      <c r="M8" s="102">
        <v>2829.0877074753525</v>
      </c>
      <c r="N8" s="96">
        <v>2836.02392578125</v>
      </c>
      <c r="O8" s="96">
        <v>409.37255859375</v>
      </c>
      <c r="P8" s="97"/>
      <c r="Q8" s="98"/>
      <c r="R8" s="98"/>
      <c r="S8" s="103"/>
      <c r="T8" s="48">
        <v>2</v>
      </c>
      <c r="U8" s="48">
        <v>0</v>
      </c>
      <c r="V8" s="49">
        <v>0</v>
      </c>
      <c r="W8" s="49">
        <v>0.023256</v>
      </c>
      <c r="X8" s="49">
        <v>0.028069</v>
      </c>
      <c r="Y8" s="49">
        <v>0.560248</v>
      </c>
      <c r="Z8" s="49">
        <v>0.5</v>
      </c>
      <c r="AA8" s="49">
        <v>0</v>
      </c>
      <c r="AB8" s="92">
        <v>8</v>
      </c>
      <c r="AC8" s="92"/>
      <c r="AD8" s="93"/>
      <c r="AE8" s="64" t="s">
        <v>897</v>
      </c>
      <c r="AF8" s="64">
        <v>376</v>
      </c>
      <c r="AG8" s="64">
        <v>11408</v>
      </c>
      <c r="AH8" s="64">
        <v>10683</v>
      </c>
      <c r="AI8" s="64">
        <v>542</v>
      </c>
      <c r="AJ8" s="64"/>
      <c r="AK8" s="64" t="s">
        <v>918</v>
      </c>
      <c r="AL8" s="64" t="s">
        <v>936</v>
      </c>
      <c r="AM8" s="67" t="s">
        <v>945</v>
      </c>
      <c r="AN8" s="64"/>
      <c r="AO8" s="66">
        <v>40569.91887731481</v>
      </c>
      <c r="AP8" s="67" t="s">
        <v>961</v>
      </c>
      <c r="AQ8" s="64" t="b">
        <v>1</v>
      </c>
      <c r="AR8" s="64" t="b">
        <v>0</v>
      </c>
      <c r="AS8" s="64" t="b">
        <v>1</v>
      </c>
      <c r="AT8" s="64"/>
      <c r="AU8" s="64">
        <v>232</v>
      </c>
      <c r="AV8" s="67" t="s">
        <v>276</v>
      </c>
      <c r="AW8" s="64" t="b">
        <v>0</v>
      </c>
      <c r="AX8" s="64" t="s">
        <v>218</v>
      </c>
      <c r="AY8" s="67" t="s">
        <v>992</v>
      </c>
      <c r="AZ8" s="104" t="s">
        <v>65</v>
      </c>
      <c r="BA8" s="48"/>
      <c r="BB8" s="48"/>
      <c r="BC8" s="48"/>
      <c r="BD8" s="48"/>
      <c r="BE8" s="48"/>
      <c r="BF8" s="48"/>
      <c r="BG8" s="48"/>
      <c r="BH8" s="48"/>
      <c r="BI8" s="48"/>
      <c r="BJ8" s="48"/>
      <c r="BK8" s="48"/>
      <c r="BL8" s="49"/>
      <c r="BM8" s="48"/>
      <c r="BN8" s="49"/>
      <c r="BO8" s="48"/>
      <c r="BP8" s="49"/>
      <c r="BQ8" s="48"/>
      <c r="BR8" s="49"/>
      <c r="BS8" s="48"/>
      <c r="BT8" s="63" t="str">
        <f>REPLACE(INDEX(GroupVertices[Group],MATCH(Vertices[[#This Row],[Vertex]],GroupVertices[Vertex],0)),1,1,"")</f>
        <v>1</v>
      </c>
      <c r="BU8" s="2"/>
      <c r="BV8" s="3"/>
      <c r="BW8" s="3"/>
      <c r="BX8" s="3"/>
      <c r="BY8" s="3"/>
    </row>
    <row r="9" spans="1:77" ht="41.45" customHeight="1">
      <c r="A9" s="62" t="s">
        <v>774</v>
      </c>
      <c r="B9" s="64"/>
      <c r="C9" s="81"/>
      <c r="D9" s="81" t="s">
        <v>64</v>
      </c>
      <c r="E9" s="88">
        <v>1000</v>
      </c>
      <c r="F9" s="99">
        <v>85.34631224260576</v>
      </c>
      <c r="G9" s="72" t="s">
        <v>813</v>
      </c>
      <c r="H9" s="100"/>
      <c r="I9" s="73" t="s">
        <v>774</v>
      </c>
      <c r="J9" s="91"/>
      <c r="K9" s="101"/>
      <c r="L9" s="73" t="s">
        <v>1014</v>
      </c>
      <c r="M9" s="102">
        <v>4884.585673280919</v>
      </c>
      <c r="N9" s="96">
        <v>3520.924560546875</v>
      </c>
      <c r="O9" s="96">
        <v>2696.02978515625</v>
      </c>
      <c r="P9" s="97"/>
      <c r="Q9" s="98"/>
      <c r="R9" s="98"/>
      <c r="S9" s="103"/>
      <c r="T9" s="48">
        <v>0</v>
      </c>
      <c r="U9" s="48">
        <v>3</v>
      </c>
      <c r="V9" s="49">
        <v>1</v>
      </c>
      <c r="W9" s="49">
        <v>0.02381</v>
      </c>
      <c r="X9" s="49">
        <v>0.04453</v>
      </c>
      <c r="Y9" s="49">
        <v>0.772125</v>
      </c>
      <c r="Z9" s="49">
        <v>0.3333333333333333</v>
      </c>
      <c r="AA9" s="49">
        <v>0</v>
      </c>
      <c r="AB9" s="92">
        <v>9</v>
      </c>
      <c r="AC9" s="92"/>
      <c r="AD9" s="93"/>
      <c r="AE9" s="64" t="s">
        <v>898</v>
      </c>
      <c r="AF9" s="64">
        <v>2061</v>
      </c>
      <c r="AG9" s="64">
        <v>19645</v>
      </c>
      <c r="AH9" s="64">
        <v>9401</v>
      </c>
      <c r="AI9" s="64">
        <v>19970</v>
      </c>
      <c r="AJ9" s="64"/>
      <c r="AK9" s="64" t="s">
        <v>919</v>
      </c>
      <c r="AL9" s="64" t="s">
        <v>888</v>
      </c>
      <c r="AM9" s="67" t="s">
        <v>946</v>
      </c>
      <c r="AN9" s="64"/>
      <c r="AO9" s="66">
        <v>40906.13520833333</v>
      </c>
      <c r="AP9" s="67" t="s">
        <v>962</v>
      </c>
      <c r="AQ9" s="64" t="b">
        <v>1</v>
      </c>
      <c r="AR9" s="64" t="b">
        <v>0</v>
      </c>
      <c r="AS9" s="64" t="b">
        <v>1</v>
      </c>
      <c r="AT9" s="64"/>
      <c r="AU9" s="64">
        <v>81</v>
      </c>
      <c r="AV9" s="67" t="s">
        <v>276</v>
      </c>
      <c r="AW9" s="64" t="b">
        <v>0</v>
      </c>
      <c r="AX9" s="64" t="s">
        <v>218</v>
      </c>
      <c r="AY9" s="67" t="s">
        <v>993</v>
      </c>
      <c r="AZ9" s="104" t="s">
        <v>66</v>
      </c>
      <c r="BA9" s="48"/>
      <c r="BB9" s="48"/>
      <c r="BC9" s="48"/>
      <c r="BD9" s="48"/>
      <c r="BE9" s="48"/>
      <c r="BF9" s="48"/>
      <c r="BG9" s="86" t="s">
        <v>1084</v>
      </c>
      <c r="BH9" s="86" t="s">
        <v>1084</v>
      </c>
      <c r="BI9" s="86" t="s">
        <v>1099</v>
      </c>
      <c r="BJ9" s="86" t="s">
        <v>1099</v>
      </c>
      <c r="BK9" s="48">
        <v>0</v>
      </c>
      <c r="BL9" s="49">
        <v>0</v>
      </c>
      <c r="BM9" s="48">
        <v>0</v>
      </c>
      <c r="BN9" s="49">
        <v>0</v>
      </c>
      <c r="BO9" s="48">
        <v>0</v>
      </c>
      <c r="BP9" s="49">
        <v>0</v>
      </c>
      <c r="BQ9" s="48">
        <v>26</v>
      </c>
      <c r="BR9" s="49">
        <v>100</v>
      </c>
      <c r="BS9" s="48">
        <v>26</v>
      </c>
      <c r="BT9" s="63" t="str">
        <f>REPLACE(INDEX(GroupVertices[Group],MATCH(Vertices[[#This Row],[Vertex]],GroupVertices[Vertex],0)),1,1,"")</f>
        <v>1</v>
      </c>
      <c r="BU9" s="2"/>
      <c r="BV9" s="3"/>
      <c r="BW9" s="3"/>
      <c r="BX9" s="3"/>
      <c r="BY9" s="3"/>
    </row>
    <row r="10" spans="1:77" ht="41.45" customHeight="1">
      <c r="A10" s="62" t="s">
        <v>775</v>
      </c>
      <c r="B10" s="64"/>
      <c r="C10" s="81"/>
      <c r="D10" s="81" t="s">
        <v>64</v>
      </c>
      <c r="E10" s="88">
        <v>172.72178593488044</v>
      </c>
      <c r="F10" s="99">
        <v>99.89142643204792</v>
      </c>
      <c r="G10" s="72" t="s">
        <v>814</v>
      </c>
      <c r="H10" s="100"/>
      <c r="I10" s="73" t="s">
        <v>775</v>
      </c>
      <c r="J10" s="91"/>
      <c r="K10" s="101"/>
      <c r="L10" s="73" t="s">
        <v>1015</v>
      </c>
      <c r="M10" s="102">
        <v>37.18395107949582</v>
      </c>
      <c r="N10" s="96">
        <v>896.28515625</v>
      </c>
      <c r="O10" s="96">
        <v>2484.150634765625</v>
      </c>
      <c r="P10" s="97"/>
      <c r="Q10" s="98"/>
      <c r="R10" s="98"/>
      <c r="S10" s="103"/>
      <c r="T10" s="48">
        <v>0</v>
      </c>
      <c r="U10" s="48">
        <v>2</v>
      </c>
      <c r="V10" s="49">
        <v>0</v>
      </c>
      <c r="W10" s="49">
        <v>0.023256</v>
      </c>
      <c r="X10" s="49">
        <v>0.040016</v>
      </c>
      <c r="Y10" s="49">
        <v>0.53402</v>
      </c>
      <c r="Z10" s="49">
        <v>0.5</v>
      </c>
      <c r="AA10" s="49">
        <v>0</v>
      </c>
      <c r="AB10" s="92">
        <v>10</v>
      </c>
      <c r="AC10" s="92"/>
      <c r="AD10" s="93"/>
      <c r="AE10" s="64" t="s">
        <v>899</v>
      </c>
      <c r="AF10" s="64">
        <v>214</v>
      </c>
      <c r="AG10" s="64">
        <v>220</v>
      </c>
      <c r="AH10" s="64">
        <v>614</v>
      </c>
      <c r="AI10" s="64">
        <v>506</v>
      </c>
      <c r="AJ10" s="64"/>
      <c r="AK10" s="64" t="s">
        <v>920</v>
      </c>
      <c r="AL10" s="64" t="s">
        <v>937</v>
      </c>
      <c r="AM10" s="67" t="s">
        <v>947</v>
      </c>
      <c r="AN10" s="64"/>
      <c r="AO10" s="66">
        <v>42278.70013888889</v>
      </c>
      <c r="AP10" s="67" t="s">
        <v>963</v>
      </c>
      <c r="AQ10" s="64" t="b">
        <v>1</v>
      </c>
      <c r="AR10" s="64" t="b">
        <v>0</v>
      </c>
      <c r="AS10" s="64" t="b">
        <v>1</v>
      </c>
      <c r="AT10" s="64"/>
      <c r="AU10" s="64">
        <v>1</v>
      </c>
      <c r="AV10" s="67" t="s">
        <v>276</v>
      </c>
      <c r="AW10" s="64" t="b">
        <v>0</v>
      </c>
      <c r="AX10" s="64" t="s">
        <v>218</v>
      </c>
      <c r="AY10" s="67" t="s">
        <v>994</v>
      </c>
      <c r="AZ10" s="104" t="s">
        <v>66</v>
      </c>
      <c r="BA10" s="48"/>
      <c r="BB10" s="48"/>
      <c r="BC10" s="48"/>
      <c r="BD10" s="48"/>
      <c r="BE10" s="48"/>
      <c r="BF10" s="48"/>
      <c r="BG10" s="86" t="s">
        <v>1085</v>
      </c>
      <c r="BH10" s="86" t="s">
        <v>1085</v>
      </c>
      <c r="BI10" s="86" t="s">
        <v>1100</v>
      </c>
      <c r="BJ10" s="86" t="s">
        <v>1100</v>
      </c>
      <c r="BK10" s="48">
        <v>0</v>
      </c>
      <c r="BL10" s="49">
        <v>0</v>
      </c>
      <c r="BM10" s="48">
        <v>0</v>
      </c>
      <c r="BN10" s="49">
        <v>0</v>
      </c>
      <c r="BO10" s="48">
        <v>0</v>
      </c>
      <c r="BP10" s="49">
        <v>0</v>
      </c>
      <c r="BQ10" s="48">
        <v>34</v>
      </c>
      <c r="BR10" s="49">
        <v>100</v>
      </c>
      <c r="BS10" s="48">
        <v>34</v>
      </c>
      <c r="BT10" s="63" t="str">
        <f>REPLACE(INDEX(GroupVertices[Group],MATCH(Vertices[[#This Row],[Vertex]],GroupVertices[Vertex],0)),1,1,"")</f>
        <v>1</v>
      </c>
      <c r="BU10" s="2"/>
      <c r="BV10" s="3"/>
      <c r="BW10" s="3"/>
      <c r="BX10" s="3"/>
      <c r="BY10" s="3"/>
    </row>
    <row r="11" spans="1:77" ht="41.45" customHeight="1">
      <c r="A11" s="62" t="s">
        <v>776</v>
      </c>
      <c r="B11" s="64"/>
      <c r="C11" s="81"/>
      <c r="D11" s="81" t="s">
        <v>64</v>
      </c>
      <c r="E11" s="88">
        <v>162.29577340510016</v>
      </c>
      <c r="F11" s="99">
        <v>99.99700486709098</v>
      </c>
      <c r="G11" s="72" t="s">
        <v>815</v>
      </c>
      <c r="H11" s="100"/>
      <c r="I11" s="73" t="s">
        <v>776</v>
      </c>
      <c r="J11" s="91"/>
      <c r="K11" s="101"/>
      <c r="L11" s="73" t="s">
        <v>1016</v>
      </c>
      <c r="M11" s="102">
        <v>1.9981779608136778</v>
      </c>
      <c r="N11" s="96">
        <v>342.4315185546875</v>
      </c>
      <c r="O11" s="96">
        <v>5948.21533203125</v>
      </c>
      <c r="P11" s="97"/>
      <c r="Q11" s="98"/>
      <c r="R11" s="98"/>
      <c r="S11" s="103"/>
      <c r="T11" s="48">
        <v>0</v>
      </c>
      <c r="U11" s="48">
        <v>2</v>
      </c>
      <c r="V11" s="49">
        <v>0</v>
      </c>
      <c r="W11" s="49">
        <v>0.023256</v>
      </c>
      <c r="X11" s="49">
        <v>0.040016</v>
      </c>
      <c r="Y11" s="49">
        <v>0.53402</v>
      </c>
      <c r="Z11" s="49">
        <v>0.5</v>
      </c>
      <c r="AA11" s="49">
        <v>0</v>
      </c>
      <c r="AB11" s="92">
        <v>11</v>
      </c>
      <c r="AC11" s="92"/>
      <c r="AD11" s="93"/>
      <c r="AE11" s="64" t="s">
        <v>900</v>
      </c>
      <c r="AF11" s="64">
        <v>46</v>
      </c>
      <c r="AG11" s="64">
        <v>79</v>
      </c>
      <c r="AH11" s="64">
        <v>245</v>
      </c>
      <c r="AI11" s="64">
        <v>783</v>
      </c>
      <c r="AJ11" s="64"/>
      <c r="AK11" s="64"/>
      <c r="AL11" s="64"/>
      <c r="AM11" s="64"/>
      <c r="AN11" s="64"/>
      <c r="AO11" s="66">
        <v>42300.076736111114</v>
      </c>
      <c r="AP11" s="67" t="s">
        <v>964</v>
      </c>
      <c r="AQ11" s="64" t="b">
        <v>1</v>
      </c>
      <c r="AR11" s="64" t="b">
        <v>0</v>
      </c>
      <c r="AS11" s="64" t="b">
        <v>1</v>
      </c>
      <c r="AT11" s="64"/>
      <c r="AU11" s="64">
        <v>0</v>
      </c>
      <c r="AV11" s="67" t="s">
        <v>276</v>
      </c>
      <c r="AW11" s="64" t="b">
        <v>0</v>
      </c>
      <c r="AX11" s="64" t="s">
        <v>218</v>
      </c>
      <c r="AY11" s="67" t="s">
        <v>995</v>
      </c>
      <c r="AZ11" s="104" t="s">
        <v>66</v>
      </c>
      <c r="BA11" s="48"/>
      <c r="BB11" s="48"/>
      <c r="BC11" s="48"/>
      <c r="BD11" s="48"/>
      <c r="BE11" s="48"/>
      <c r="BF11" s="48"/>
      <c r="BG11" s="86" t="s">
        <v>1086</v>
      </c>
      <c r="BH11" s="86" t="s">
        <v>1086</v>
      </c>
      <c r="BI11" s="86" t="s">
        <v>1101</v>
      </c>
      <c r="BJ11" s="86" t="s">
        <v>1101</v>
      </c>
      <c r="BK11" s="48">
        <v>0</v>
      </c>
      <c r="BL11" s="49">
        <v>0</v>
      </c>
      <c r="BM11" s="48">
        <v>0</v>
      </c>
      <c r="BN11" s="49">
        <v>0</v>
      </c>
      <c r="BO11" s="48">
        <v>0</v>
      </c>
      <c r="BP11" s="49">
        <v>0</v>
      </c>
      <c r="BQ11" s="48">
        <v>21</v>
      </c>
      <c r="BR11" s="49">
        <v>100</v>
      </c>
      <c r="BS11" s="48">
        <v>21</v>
      </c>
      <c r="BT11" s="63" t="str">
        <f>REPLACE(INDEX(GroupVertices[Group],MATCH(Vertices[[#This Row],[Vertex]],GroupVertices[Vertex],0)),1,1,"")</f>
        <v>1</v>
      </c>
      <c r="BU11" s="2"/>
      <c r="BV11" s="3"/>
      <c r="BW11" s="3"/>
      <c r="BX11" s="3"/>
      <c r="BY11" s="3"/>
    </row>
    <row r="12" spans="1:77" ht="41.45" customHeight="1">
      <c r="A12" s="62" t="s">
        <v>777</v>
      </c>
      <c r="B12" s="64"/>
      <c r="C12" s="81"/>
      <c r="D12" s="81" t="s">
        <v>64</v>
      </c>
      <c r="E12" s="88">
        <v>172.42601252978028</v>
      </c>
      <c r="F12" s="99">
        <v>99.89442156495694</v>
      </c>
      <c r="G12" s="72" t="s">
        <v>979</v>
      </c>
      <c r="H12" s="100"/>
      <c r="I12" s="73" t="s">
        <v>777</v>
      </c>
      <c r="J12" s="91"/>
      <c r="K12" s="101"/>
      <c r="L12" s="73" t="s">
        <v>1017</v>
      </c>
      <c r="M12" s="102">
        <v>36.18577311868214</v>
      </c>
      <c r="N12" s="96">
        <v>7818.8525390625</v>
      </c>
      <c r="O12" s="96">
        <v>4788.0615234375</v>
      </c>
      <c r="P12" s="97"/>
      <c r="Q12" s="98"/>
      <c r="R12" s="98"/>
      <c r="S12" s="103"/>
      <c r="T12" s="48">
        <v>0</v>
      </c>
      <c r="U12" s="48">
        <v>4</v>
      </c>
      <c r="V12" s="49">
        <v>0.5</v>
      </c>
      <c r="W12" s="49">
        <v>0.02439</v>
      </c>
      <c r="X12" s="49">
        <v>0.060797</v>
      </c>
      <c r="Y12" s="49">
        <v>0.916654</v>
      </c>
      <c r="Z12" s="49">
        <v>0.5</v>
      </c>
      <c r="AA12" s="49">
        <v>0</v>
      </c>
      <c r="AB12" s="92">
        <v>12</v>
      </c>
      <c r="AC12" s="92"/>
      <c r="AD12" s="93"/>
      <c r="AE12" s="64" t="s">
        <v>901</v>
      </c>
      <c r="AF12" s="64">
        <v>215</v>
      </c>
      <c r="AG12" s="64">
        <v>216</v>
      </c>
      <c r="AH12" s="64">
        <v>402</v>
      </c>
      <c r="AI12" s="64">
        <v>1824</v>
      </c>
      <c r="AJ12" s="64"/>
      <c r="AK12" s="64" t="s">
        <v>921</v>
      </c>
      <c r="AL12" s="64" t="s">
        <v>888</v>
      </c>
      <c r="AM12" s="64"/>
      <c r="AN12" s="64"/>
      <c r="AO12" s="66">
        <v>43333.657546296294</v>
      </c>
      <c r="AP12" s="67" t="s">
        <v>965</v>
      </c>
      <c r="AQ12" s="64" t="b">
        <v>1</v>
      </c>
      <c r="AR12" s="64" t="b">
        <v>0</v>
      </c>
      <c r="AS12" s="64" t="b">
        <v>0</v>
      </c>
      <c r="AT12" s="64"/>
      <c r="AU12" s="64">
        <v>0</v>
      </c>
      <c r="AV12" s="64"/>
      <c r="AW12" s="64" t="b">
        <v>0</v>
      </c>
      <c r="AX12" s="64" t="s">
        <v>218</v>
      </c>
      <c r="AY12" s="67" t="s">
        <v>996</v>
      </c>
      <c r="AZ12" s="104" t="s">
        <v>66</v>
      </c>
      <c r="BA12" s="48"/>
      <c r="BB12" s="48"/>
      <c r="BC12" s="48"/>
      <c r="BD12" s="48"/>
      <c r="BE12" s="48"/>
      <c r="BF12" s="48"/>
      <c r="BG12" s="86" t="s">
        <v>1087</v>
      </c>
      <c r="BH12" s="86" t="s">
        <v>1087</v>
      </c>
      <c r="BI12" s="86" t="s">
        <v>1102</v>
      </c>
      <c r="BJ12" s="86" t="s">
        <v>1102</v>
      </c>
      <c r="BK12" s="48">
        <v>0</v>
      </c>
      <c r="BL12" s="49">
        <v>0</v>
      </c>
      <c r="BM12" s="48">
        <v>0</v>
      </c>
      <c r="BN12" s="49">
        <v>0</v>
      </c>
      <c r="BO12" s="48">
        <v>0</v>
      </c>
      <c r="BP12" s="49">
        <v>0</v>
      </c>
      <c r="BQ12" s="48">
        <v>9</v>
      </c>
      <c r="BR12" s="49">
        <v>100</v>
      </c>
      <c r="BS12" s="48">
        <v>9</v>
      </c>
      <c r="BT12" s="63" t="str">
        <f>REPLACE(INDEX(GroupVertices[Group],MATCH(Vertices[[#This Row],[Vertex]],GroupVertices[Vertex],0)),1,1,"")</f>
        <v>3</v>
      </c>
      <c r="BU12" s="2"/>
      <c r="BV12" s="3"/>
      <c r="BW12" s="3"/>
      <c r="BX12" s="3"/>
      <c r="BY12" s="3"/>
    </row>
    <row r="13" spans="1:77" ht="41.45" customHeight="1">
      <c r="A13" s="62" t="s">
        <v>786</v>
      </c>
      <c r="B13" s="64"/>
      <c r="C13" s="81"/>
      <c r="D13" s="81" t="s">
        <v>64</v>
      </c>
      <c r="E13" s="88">
        <v>219.01032383305392</v>
      </c>
      <c r="F13" s="99">
        <v>99.42268813178585</v>
      </c>
      <c r="G13" s="72" t="s">
        <v>980</v>
      </c>
      <c r="H13" s="100"/>
      <c r="I13" s="73" t="s">
        <v>786</v>
      </c>
      <c r="J13" s="91"/>
      <c r="K13" s="101"/>
      <c r="L13" s="73" t="s">
        <v>1018</v>
      </c>
      <c r="M13" s="102">
        <v>193.3988019468364</v>
      </c>
      <c r="N13" s="96">
        <v>5689.521484375</v>
      </c>
      <c r="O13" s="96">
        <v>4726.197265625</v>
      </c>
      <c r="P13" s="97"/>
      <c r="Q13" s="98"/>
      <c r="R13" s="98"/>
      <c r="S13" s="103"/>
      <c r="T13" s="48">
        <v>4</v>
      </c>
      <c r="U13" s="48">
        <v>0</v>
      </c>
      <c r="V13" s="49">
        <v>0.5</v>
      </c>
      <c r="W13" s="49">
        <v>0.02439</v>
      </c>
      <c r="X13" s="49">
        <v>0.052758</v>
      </c>
      <c r="Y13" s="49">
        <v>0.918508</v>
      </c>
      <c r="Z13" s="49">
        <v>0.5</v>
      </c>
      <c r="AA13" s="49">
        <v>0</v>
      </c>
      <c r="AB13" s="92">
        <v>13</v>
      </c>
      <c r="AC13" s="92"/>
      <c r="AD13" s="93"/>
      <c r="AE13" s="64" t="s">
        <v>902</v>
      </c>
      <c r="AF13" s="64">
        <v>307</v>
      </c>
      <c r="AG13" s="64">
        <v>846</v>
      </c>
      <c r="AH13" s="64">
        <v>516</v>
      </c>
      <c r="AI13" s="64">
        <v>183</v>
      </c>
      <c r="AJ13" s="64"/>
      <c r="AK13" s="64" t="s">
        <v>922</v>
      </c>
      <c r="AL13" s="64" t="s">
        <v>938</v>
      </c>
      <c r="AM13" s="67" t="s">
        <v>948</v>
      </c>
      <c r="AN13" s="64"/>
      <c r="AO13" s="66">
        <v>41823.55868055556</v>
      </c>
      <c r="AP13" s="67" t="s">
        <v>966</v>
      </c>
      <c r="AQ13" s="64" t="b">
        <v>0</v>
      </c>
      <c r="AR13" s="64" t="b">
        <v>0</v>
      </c>
      <c r="AS13" s="64" t="b">
        <v>0</v>
      </c>
      <c r="AT13" s="64"/>
      <c r="AU13" s="64">
        <v>6</v>
      </c>
      <c r="AV13" s="67" t="s">
        <v>697</v>
      </c>
      <c r="AW13" s="64" t="b">
        <v>0</v>
      </c>
      <c r="AX13" s="64" t="s">
        <v>218</v>
      </c>
      <c r="AY13" s="67" t="s">
        <v>997</v>
      </c>
      <c r="AZ13" s="104" t="s">
        <v>65</v>
      </c>
      <c r="BA13" s="48"/>
      <c r="BB13" s="48"/>
      <c r="BC13" s="48"/>
      <c r="BD13" s="48"/>
      <c r="BE13" s="48"/>
      <c r="BF13" s="48"/>
      <c r="BG13" s="48"/>
      <c r="BH13" s="48"/>
      <c r="BI13" s="48"/>
      <c r="BJ13" s="48"/>
      <c r="BK13" s="48"/>
      <c r="BL13" s="49"/>
      <c r="BM13" s="48"/>
      <c r="BN13" s="49"/>
      <c r="BO13" s="48"/>
      <c r="BP13" s="49"/>
      <c r="BQ13" s="48"/>
      <c r="BR13" s="49"/>
      <c r="BS13" s="48"/>
      <c r="BT13" s="63" t="str">
        <f>REPLACE(INDEX(GroupVertices[Group],MATCH(Vertices[[#This Row],[Vertex]],GroupVertices[Vertex],0)),1,1,"")</f>
        <v>3</v>
      </c>
      <c r="BU13" s="2"/>
      <c r="BV13" s="3"/>
      <c r="BW13" s="3"/>
      <c r="BX13" s="3"/>
      <c r="BY13" s="3"/>
    </row>
    <row r="14" spans="1:77" ht="41.45" customHeight="1">
      <c r="A14" s="62" t="s">
        <v>780</v>
      </c>
      <c r="B14" s="64"/>
      <c r="C14" s="81"/>
      <c r="D14" s="81" t="s">
        <v>64</v>
      </c>
      <c r="E14" s="88">
        <v>167.98941145327802</v>
      </c>
      <c r="F14" s="99">
        <v>99.93934855859229</v>
      </c>
      <c r="G14" s="72" t="s">
        <v>817</v>
      </c>
      <c r="H14" s="100"/>
      <c r="I14" s="73" t="s">
        <v>780</v>
      </c>
      <c r="J14" s="91"/>
      <c r="K14" s="101"/>
      <c r="L14" s="73" t="s">
        <v>1019</v>
      </c>
      <c r="M14" s="102">
        <v>21.213103706476975</v>
      </c>
      <c r="N14" s="96">
        <v>6615.18359375</v>
      </c>
      <c r="O14" s="96">
        <v>471.10015869140625</v>
      </c>
      <c r="P14" s="97"/>
      <c r="Q14" s="98"/>
      <c r="R14" s="98"/>
      <c r="S14" s="103"/>
      <c r="T14" s="48">
        <v>4</v>
      </c>
      <c r="U14" s="48">
        <v>3</v>
      </c>
      <c r="V14" s="49">
        <v>3.333333</v>
      </c>
      <c r="W14" s="49">
        <v>0.025641</v>
      </c>
      <c r="X14" s="49">
        <v>0.076466</v>
      </c>
      <c r="Y14" s="49">
        <v>1.323195</v>
      </c>
      <c r="Z14" s="49">
        <v>0.3333333333333333</v>
      </c>
      <c r="AA14" s="49">
        <v>0.16666666666666666</v>
      </c>
      <c r="AB14" s="92">
        <v>14</v>
      </c>
      <c r="AC14" s="92"/>
      <c r="AD14" s="93"/>
      <c r="AE14" s="64" t="s">
        <v>903</v>
      </c>
      <c r="AF14" s="64">
        <v>231</v>
      </c>
      <c r="AG14" s="64">
        <v>156</v>
      </c>
      <c r="AH14" s="64">
        <v>339</v>
      </c>
      <c r="AI14" s="64">
        <v>749</v>
      </c>
      <c r="AJ14" s="64"/>
      <c r="AK14" s="64" t="s">
        <v>923</v>
      </c>
      <c r="AL14" s="64" t="s">
        <v>888</v>
      </c>
      <c r="AM14" s="67" t="s">
        <v>949</v>
      </c>
      <c r="AN14" s="64"/>
      <c r="AO14" s="66">
        <v>43494.709814814814</v>
      </c>
      <c r="AP14" s="67" t="s">
        <v>967</v>
      </c>
      <c r="AQ14" s="64" t="b">
        <v>0</v>
      </c>
      <c r="AR14" s="64" t="b">
        <v>0</v>
      </c>
      <c r="AS14" s="64" t="b">
        <v>0</v>
      </c>
      <c r="AT14" s="64"/>
      <c r="AU14" s="64">
        <v>1</v>
      </c>
      <c r="AV14" s="67" t="s">
        <v>276</v>
      </c>
      <c r="AW14" s="64" t="b">
        <v>0</v>
      </c>
      <c r="AX14" s="64" t="s">
        <v>218</v>
      </c>
      <c r="AY14" s="67" t="s">
        <v>998</v>
      </c>
      <c r="AZ14" s="104" t="s">
        <v>66</v>
      </c>
      <c r="BA14" s="48"/>
      <c r="BB14" s="48"/>
      <c r="BC14" s="48"/>
      <c r="BD14" s="48"/>
      <c r="BE14" s="48"/>
      <c r="BF14" s="48"/>
      <c r="BG14" s="86" t="s">
        <v>1088</v>
      </c>
      <c r="BH14" s="86" t="s">
        <v>1094</v>
      </c>
      <c r="BI14" s="86" t="s">
        <v>1103</v>
      </c>
      <c r="BJ14" s="86" t="s">
        <v>1107</v>
      </c>
      <c r="BK14" s="48">
        <v>0</v>
      </c>
      <c r="BL14" s="49">
        <v>0</v>
      </c>
      <c r="BM14" s="48">
        <v>0</v>
      </c>
      <c r="BN14" s="49">
        <v>0</v>
      </c>
      <c r="BO14" s="48">
        <v>0</v>
      </c>
      <c r="BP14" s="49">
        <v>0</v>
      </c>
      <c r="BQ14" s="48">
        <v>44</v>
      </c>
      <c r="BR14" s="49">
        <v>100</v>
      </c>
      <c r="BS14" s="48">
        <v>44</v>
      </c>
      <c r="BT14" s="63" t="str">
        <f>REPLACE(INDEX(GroupVertices[Group],MATCH(Vertices[[#This Row],[Vertex]],GroupVertices[Vertex],0)),1,1,"")</f>
        <v>3</v>
      </c>
      <c r="BU14" s="2"/>
      <c r="BV14" s="3"/>
      <c r="BW14" s="3"/>
      <c r="BX14" s="3"/>
      <c r="BY14" s="3"/>
    </row>
    <row r="15" spans="1:77" ht="41.45" customHeight="1">
      <c r="A15" s="62" t="s">
        <v>778</v>
      </c>
      <c r="B15" s="64"/>
      <c r="C15" s="81"/>
      <c r="D15" s="81" t="s">
        <v>64</v>
      </c>
      <c r="E15" s="88">
        <v>165.03167740227653</v>
      </c>
      <c r="F15" s="99">
        <v>99.96929988768251</v>
      </c>
      <c r="G15" s="72" t="s">
        <v>981</v>
      </c>
      <c r="H15" s="100"/>
      <c r="I15" s="73" t="s">
        <v>778</v>
      </c>
      <c r="J15" s="91"/>
      <c r="K15" s="101"/>
      <c r="L15" s="73" t="s">
        <v>1020</v>
      </c>
      <c r="M15" s="102">
        <v>11.231324098340197</v>
      </c>
      <c r="N15" s="96">
        <v>4485.8525390625</v>
      </c>
      <c r="O15" s="96">
        <v>409.23602294921875</v>
      </c>
      <c r="P15" s="97"/>
      <c r="Q15" s="98"/>
      <c r="R15" s="98"/>
      <c r="S15" s="103"/>
      <c r="T15" s="48">
        <v>0</v>
      </c>
      <c r="U15" s="48">
        <v>4</v>
      </c>
      <c r="V15" s="49">
        <v>0.5</v>
      </c>
      <c r="W15" s="49">
        <v>0.02439</v>
      </c>
      <c r="X15" s="49">
        <v>0.060797</v>
      </c>
      <c r="Y15" s="49">
        <v>0.916654</v>
      </c>
      <c r="Z15" s="49">
        <v>0.5</v>
      </c>
      <c r="AA15" s="49">
        <v>0</v>
      </c>
      <c r="AB15" s="92">
        <v>15</v>
      </c>
      <c r="AC15" s="92"/>
      <c r="AD15" s="93"/>
      <c r="AE15" s="64" t="s">
        <v>904</v>
      </c>
      <c r="AF15" s="64">
        <v>353</v>
      </c>
      <c r="AG15" s="64">
        <v>116</v>
      </c>
      <c r="AH15" s="64">
        <v>232</v>
      </c>
      <c r="AI15" s="64">
        <v>1159</v>
      </c>
      <c r="AJ15" s="64"/>
      <c r="AK15" s="64" t="s">
        <v>924</v>
      </c>
      <c r="AL15" s="64"/>
      <c r="AM15" s="64"/>
      <c r="AN15" s="64"/>
      <c r="AO15" s="66">
        <v>40933.20701388889</v>
      </c>
      <c r="AP15" s="64"/>
      <c r="AQ15" s="64" t="b">
        <v>1</v>
      </c>
      <c r="AR15" s="64" t="b">
        <v>0</v>
      </c>
      <c r="AS15" s="64" t="b">
        <v>1</v>
      </c>
      <c r="AT15" s="64"/>
      <c r="AU15" s="64">
        <v>0</v>
      </c>
      <c r="AV15" s="67" t="s">
        <v>276</v>
      </c>
      <c r="AW15" s="64" t="b">
        <v>0</v>
      </c>
      <c r="AX15" s="64" t="s">
        <v>218</v>
      </c>
      <c r="AY15" s="67" t="s">
        <v>999</v>
      </c>
      <c r="AZ15" s="104" t="s">
        <v>66</v>
      </c>
      <c r="BA15" s="48"/>
      <c r="BB15" s="48"/>
      <c r="BC15" s="48"/>
      <c r="BD15" s="48"/>
      <c r="BE15" s="48"/>
      <c r="BF15" s="48"/>
      <c r="BG15" s="86" t="s">
        <v>1087</v>
      </c>
      <c r="BH15" s="86" t="s">
        <v>1087</v>
      </c>
      <c r="BI15" s="86" t="s">
        <v>1102</v>
      </c>
      <c r="BJ15" s="86" t="s">
        <v>1102</v>
      </c>
      <c r="BK15" s="48">
        <v>0</v>
      </c>
      <c r="BL15" s="49">
        <v>0</v>
      </c>
      <c r="BM15" s="48">
        <v>0</v>
      </c>
      <c r="BN15" s="49">
        <v>0</v>
      </c>
      <c r="BO15" s="48">
        <v>0</v>
      </c>
      <c r="BP15" s="49">
        <v>0</v>
      </c>
      <c r="BQ15" s="48">
        <v>9</v>
      </c>
      <c r="BR15" s="49">
        <v>100</v>
      </c>
      <c r="BS15" s="48">
        <v>9</v>
      </c>
      <c r="BT15" s="63" t="str">
        <f>REPLACE(INDEX(GroupVertices[Group],MATCH(Vertices[[#This Row],[Vertex]],GroupVertices[Vertex],0)),1,1,"")</f>
        <v>3</v>
      </c>
      <c r="BU15" s="2"/>
      <c r="BV15" s="3"/>
      <c r="BW15" s="3"/>
      <c r="BX15" s="3"/>
      <c r="BY15" s="3"/>
    </row>
    <row r="16" spans="1:77" ht="41.45" customHeight="1">
      <c r="A16" s="62" t="s">
        <v>369</v>
      </c>
      <c r="B16" s="64"/>
      <c r="C16" s="81"/>
      <c r="D16" s="81" t="s">
        <v>64</v>
      </c>
      <c r="E16" s="88">
        <v>626.1424159534104</v>
      </c>
      <c r="F16" s="99">
        <v>95.29988768251592</v>
      </c>
      <c r="G16" s="72" t="s">
        <v>982</v>
      </c>
      <c r="H16" s="100"/>
      <c r="I16" s="73" t="s">
        <v>369</v>
      </c>
      <c r="J16" s="91"/>
      <c r="K16" s="101"/>
      <c r="L16" s="73" t="s">
        <v>1021</v>
      </c>
      <c r="M16" s="102">
        <v>1567.3907650068638</v>
      </c>
      <c r="N16" s="96">
        <v>9107.150390625</v>
      </c>
      <c r="O16" s="96">
        <v>8480.90625</v>
      </c>
      <c r="P16" s="97"/>
      <c r="Q16" s="98"/>
      <c r="R16" s="98"/>
      <c r="S16" s="103"/>
      <c r="T16" s="48">
        <v>1</v>
      </c>
      <c r="U16" s="48">
        <v>5</v>
      </c>
      <c r="V16" s="49">
        <v>31</v>
      </c>
      <c r="W16" s="49">
        <v>0.027778</v>
      </c>
      <c r="X16" s="49">
        <v>0.055131</v>
      </c>
      <c r="Y16" s="49">
        <v>1.274295</v>
      </c>
      <c r="Z16" s="49">
        <v>0.25</v>
      </c>
      <c r="AA16" s="49">
        <v>0.2</v>
      </c>
      <c r="AB16" s="92">
        <v>16</v>
      </c>
      <c r="AC16" s="92"/>
      <c r="AD16" s="93"/>
      <c r="AE16" s="64" t="s">
        <v>905</v>
      </c>
      <c r="AF16" s="64">
        <v>3004</v>
      </c>
      <c r="AG16" s="64">
        <v>6352</v>
      </c>
      <c r="AH16" s="64">
        <v>162184</v>
      </c>
      <c r="AI16" s="64">
        <v>44502</v>
      </c>
      <c r="AJ16" s="64"/>
      <c r="AK16" s="64" t="s">
        <v>925</v>
      </c>
      <c r="AL16" s="64" t="s">
        <v>939</v>
      </c>
      <c r="AM16" s="67" t="s">
        <v>950</v>
      </c>
      <c r="AN16" s="64"/>
      <c r="AO16" s="66">
        <v>39456.03121527778</v>
      </c>
      <c r="AP16" s="67" t="s">
        <v>968</v>
      </c>
      <c r="AQ16" s="64" t="b">
        <v>0</v>
      </c>
      <c r="AR16" s="64" t="b">
        <v>0</v>
      </c>
      <c r="AS16" s="64" t="b">
        <v>0</v>
      </c>
      <c r="AT16" s="64"/>
      <c r="AU16" s="64">
        <v>559</v>
      </c>
      <c r="AV16" s="67" t="s">
        <v>277</v>
      </c>
      <c r="AW16" s="64" t="b">
        <v>0</v>
      </c>
      <c r="AX16" s="64" t="s">
        <v>218</v>
      </c>
      <c r="AY16" s="67" t="s">
        <v>1000</v>
      </c>
      <c r="AZ16" s="104" t="s">
        <v>66</v>
      </c>
      <c r="BA16" s="48"/>
      <c r="BB16" s="48"/>
      <c r="BC16" s="48"/>
      <c r="BD16" s="48"/>
      <c r="BE16" s="48" t="s">
        <v>804</v>
      </c>
      <c r="BF16" s="48" t="s">
        <v>804</v>
      </c>
      <c r="BG16" s="86" t="s">
        <v>1089</v>
      </c>
      <c r="BH16" s="86" t="s">
        <v>1089</v>
      </c>
      <c r="BI16" s="86" t="s">
        <v>1070</v>
      </c>
      <c r="BJ16" s="86" t="s">
        <v>1070</v>
      </c>
      <c r="BK16" s="48">
        <v>0</v>
      </c>
      <c r="BL16" s="49">
        <v>0</v>
      </c>
      <c r="BM16" s="48">
        <v>0</v>
      </c>
      <c r="BN16" s="49">
        <v>0</v>
      </c>
      <c r="BO16" s="48">
        <v>0</v>
      </c>
      <c r="BP16" s="49">
        <v>0</v>
      </c>
      <c r="BQ16" s="48">
        <v>16</v>
      </c>
      <c r="BR16" s="49">
        <v>100</v>
      </c>
      <c r="BS16" s="48">
        <v>16</v>
      </c>
      <c r="BT16" s="63" t="str">
        <f>REPLACE(INDEX(GroupVertices[Group],MATCH(Vertices[[#This Row],[Vertex]],GroupVertices[Vertex],0)),1,1,"")</f>
        <v>2</v>
      </c>
      <c r="BU16" s="2"/>
      <c r="BV16" s="3"/>
      <c r="BW16" s="3"/>
      <c r="BX16" s="3"/>
      <c r="BY16" s="3"/>
    </row>
    <row r="17" spans="1:77" ht="41.45" customHeight="1">
      <c r="A17" s="62" t="s">
        <v>787</v>
      </c>
      <c r="B17" s="64"/>
      <c r="C17" s="81"/>
      <c r="D17" s="81" t="s">
        <v>64</v>
      </c>
      <c r="E17" s="88">
        <v>162.66549016147533</v>
      </c>
      <c r="F17" s="99">
        <v>99.99326095095469</v>
      </c>
      <c r="G17" s="72" t="s">
        <v>983</v>
      </c>
      <c r="H17" s="100"/>
      <c r="I17" s="73" t="s">
        <v>787</v>
      </c>
      <c r="J17" s="91"/>
      <c r="K17" s="101"/>
      <c r="L17" s="73" t="s">
        <v>1022</v>
      </c>
      <c r="M17" s="102">
        <v>3.245900411830775</v>
      </c>
      <c r="N17" s="96">
        <v>7414.541015625</v>
      </c>
      <c r="O17" s="96">
        <v>9589.763671875</v>
      </c>
      <c r="P17" s="97"/>
      <c r="Q17" s="98"/>
      <c r="R17" s="98"/>
      <c r="S17" s="103"/>
      <c r="T17" s="48">
        <v>2</v>
      </c>
      <c r="U17" s="48">
        <v>0</v>
      </c>
      <c r="V17" s="49">
        <v>0</v>
      </c>
      <c r="W17" s="49">
        <v>0.019231</v>
      </c>
      <c r="X17" s="49">
        <v>0.018145</v>
      </c>
      <c r="Y17" s="49">
        <v>0.598328</v>
      </c>
      <c r="Z17" s="49">
        <v>1</v>
      </c>
      <c r="AA17" s="49">
        <v>0</v>
      </c>
      <c r="AB17" s="92">
        <v>17</v>
      </c>
      <c r="AC17" s="92"/>
      <c r="AD17" s="93"/>
      <c r="AE17" s="64" t="s">
        <v>906</v>
      </c>
      <c r="AF17" s="64">
        <v>288</v>
      </c>
      <c r="AG17" s="64">
        <v>84</v>
      </c>
      <c r="AH17" s="64">
        <v>2161</v>
      </c>
      <c r="AI17" s="64">
        <v>3689</v>
      </c>
      <c r="AJ17" s="64"/>
      <c r="AK17" s="64"/>
      <c r="AL17" s="64" t="s">
        <v>888</v>
      </c>
      <c r="AM17" s="64"/>
      <c r="AN17" s="64"/>
      <c r="AO17" s="66">
        <v>42566.87184027778</v>
      </c>
      <c r="AP17" s="67" t="s">
        <v>969</v>
      </c>
      <c r="AQ17" s="64" t="b">
        <v>0</v>
      </c>
      <c r="AR17" s="64" t="b">
        <v>0</v>
      </c>
      <c r="AS17" s="64" t="b">
        <v>1</v>
      </c>
      <c r="AT17" s="64"/>
      <c r="AU17" s="64">
        <v>0</v>
      </c>
      <c r="AV17" s="67" t="s">
        <v>276</v>
      </c>
      <c r="AW17" s="64" t="b">
        <v>0</v>
      </c>
      <c r="AX17" s="64" t="s">
        <v>218</v>
      </c>
      <c r="AY17" s="67" t="s">
        <v>1001</v>
      </c>
      <c r="AZ17" s="104" t="s">
        <v>65</v>
      </c>
      <c r="BA17" s="48"/>
      <c r="BB17" s="48"/>
      <c r="BC17" s="48"/>
      <c r="BD17" s="48"/>
      <c r="BE17" s="48"/>
      <c r="BF17" s="48"/>
      <c r="BG17" s="48"/>
      <c r="BH17" s="48"/>
      <c r="BI17" s="48"/>
      <c r="BJ17" s="48"/>
      <c r="BK17" s="48"/>
      <c r="BL17" s="49"/>
      <c r="BM17" s="48"/>
      <c r="BN17" s="49"/>
      <c r="BO17" s="48"/>
      <c r="BP17" s="49"/>
      <c r="BQ17" s="48"/>
      <c r="BR17" s="49"/>
      <c r="BS17" s="48"/>
      <c r="BT17" s="63" t="str">
        <f>REPLACE(INDEX(GroupVertices[Group],MATCH(Vertices[[#This Row],[Vertex]],GroupVertices[Vertex],0)),1,1,"")</f>
        <v>2</v>
      </c>
      <c r="BU17" s="2"/>
      <c r="BV17" s="3"/>
      <c r="BW17" s="3"/>
      <c r="BX17" s="3"/>
      <c r="BY17" s="3"/>
    </row>
    <row r="18" spans="1:77" ht="41.45" customHeight="1">
      <c r="A18" s="62" t="s">
        <v>788</v>
      </c>
      <c r="B18" s="64"/>
      <c r="C18" s="81"/>
      <c r="D18" s="81" t="s">
        <v>64</v>
      </c>
      <c r="E18" s="88">
        <v>441.65375452219183</v>
      </c>
      <c r="F18" s="99">
        <v>97.16810183451891</v>
      </c>
      <c r="G18" s="72" t="s">
        <v>984</v>
      </c>
      <c r="H18" s="100"/>
      <c r="I18" s="73" t="s">
        <v>788</v>
      </c>
      <c r="J18" s="91"/>
      <c r="K18" s="101"/>
      <c r="L18" s="73" t="s">
        <v>1023</v>
      </c>
      <c r="M18" s="102">
        <v>944.7772619493323</v>
      </c>
      <c r="N18" s="96">
        <v>9656.568359375</v>
      </c>
      <c r="O18" s="96">
        <v>6737.55126953125</v>
      </c>
      <c r="P18" s="97"/>
      <c r="Q18" s="98"/>
      <c r="R18" s="98"/>
      <c r="S18" s="103"/>
      <c r="T18" s="48">
        <v>2</v>
      </c>
      <c r="U18" s="48">
        <v>0</v>
      </c>
      <c r="V18" s="49">
        <v>0</v>
      </c>
      <c r="W18" s="49">
        <v>0.019231</v>
      </c>
      <c r="X18" s="49">
        <v>0.018145</v>
      </c>
      <c r="Y18" s="49">
        <v>0.598328</v>
      </c>
      <c r="Z18" s="49">
        <v>1</v>
      </c>
      <c r="AA18" s="49">
        <v>0</v>
      </c>
      <c r="AB18" s="92">
        <v>18</v>
      </c>
      <c r="AC18" s="92"/>
      <c r="AD18" s="93"/>
      <c r="AE18" s="64" t="s">
        <v>907</v>
      </c>
      <c r="AF18" s="64">
        <v>457</v>
      </c>
      <c r="AG18" s="64">
        <v>3857</v>
      </c>
      <c r="AH18" s="64">
        <v>17534</v>
      </c>
      <c r="AI18" s="64">
        <v>855</v>
      </c>
      <c r="AJ18" s="64"/>
      <c r="AK18" s="64" t="s">
        <v>926</v>
      </c>
      <c r="AL18" s="64" t="s">
        <v>940</v>
      </c>
      <c r="AM18" s="67" t="s">
        <v>951</v>
      </c>
      <c r="AN18" s="64"/>
      <c r="AO18" s="66">
        <v>39354.78045138889</v>
      </c>
      <c r="AP18" s="67" t="s">
        <v>970</v>
      </c>
      <c r="AQ18" s="64" t="b">
        <v>0</v>
      </c>
      <c r="AR18" s="64" t="b">
        <v>0</v>
      </c>
      <c r="AS18" s="64" t="b">
        <v>1</v>
      </c>
      <c r="AT18" s="64"/>
      <c r="AU18" s="64">
        <v>145</v>
      </c>
      <c r="AV18" s="67" t="s">
        <v>698</v>
      </c>
      <c r="AW18" s="64" t="b">
        <v>0</v>
      </c>
      <c r="AX18" s="64" t="s">
        <v>218</v>
      </c>
      <c r="AY18" s="67" t="s">
        <v>1002</v>
      </c>
      <c r="AZ18" s="104" t="s">
        <v>65</v>
      </c>
      <c r="BA18" s="48"/>
      <c r="BB18" s="48"/>
      <c r="BC18" s="48"/>
      <c r="BD18" s="48"/>
      <c r="BE18" s="48"/>
      <c r="BF18" s="48"/>
      <c r="BG18" s="48"/>
      <c r="BH18" s="48"/>
      <c r="BI18" s="48"/>
      <c r="BJ18" s="48"/>
      <c r="BK18" s="48"/>
      <c r="BL18" s="49"/>
      <c r="BM18" s="48"/>
      <c r="BN18" s="49"/>
      <c r="BO18" s="48"/>
      <c r="BP18" s="49"/>
      <c r="BQ18" s="48"/>
      <c r="BR18" s="49"/>
      <c r="BS18" s="48"/>
      <c r="BT18" s="63" t="str">
        <f>REPLACE(INDEX(GroupVertices[Group],MATCH(Vertices[[#This Row],[Vertex]],GroupVertices[Vertex],0)),1,1,"")</f>
        <v>2</v>
      </c>
      <c r="BU18" s="2"/>
      <c r="BV18" s="3"/>
      <c r="BW18" s="3"/>
      <c r="BX18" s="3"/>
      <c r="BY18" s="3"/>
    </row>
    <row r="19" spans="1:72" ht="41.45" customHeight="1">
      <c r="A19" s="62" t="s">
        <v>779</v>
      </c>
      <c r="B19" s="64"/>
      <c r="C19" s="81"/>
      <c r="D19" s="81" t="s">
        <v>64</v>
      </c>
      <c r="E19" s="88">
        <v>208.1406511956234</v>
      </c>
      <c r="F19" s="99">
        <v>99.53275926619244</v>
      </c>
      <c r="G19" s="72" t="s">
        <v>816</v>
      </c>
      <c r="H19" s="100"/>
      <c r="I19" s="73" t="s">
        <v>779</v>
      </c>
      <c r="J19" s="91"/>
      <c r="K19" s="101"/>
      <c r="L19" s="73" t="s">
        <v>1024</v>
      </c>
      <c r="M19" s="102">
        <v>156.71576188693373</v>
      </c>
      <c r="N19" s="96">
        <v>7110.56787109375</v>
      </c>
      <c r="O19" s="96">
        <v>7372.75830078125</v>
      </c>
      <c r="P19" s="97"/>
      <c r="Q19" s="98"/>
      <c r="R19" s="98"/>
      <c r="S19" s="103"/>
      <c r="T19" s="48">
        <v>1</v>
      </c>
      <c r="U19" s="48">
        <v>7</v>
      </c>
      <c r="V19" s="49">
        <v>105</v>
      </c>
      <c r="W19" s="49">
        <v>0.029412</v>
      </c>
      <c r="X19" s="49">
        <v>0.057702</v>
      </c>
      <c r="Y19" s="49">
        <v>1.908111</v>
      </c>
      <c r="Z19" s="49">
        <v>0.11904761904761904</v>
      </c>
      <c r="AA19" s="49">
        <v>0.14285714285714285</v>
      </c>
      <c r="AB19" s="92">
        <v>19</v>
      </c>
      <c r="AC19" s="92"/>
      <c r="AD19" s="93"/>
      <c r="AE19" s="64" t="s">
        <v>908</v>
      </c>
      <c r="AF19" s="64">
        <v>231</v>
      </c>
      <c r="AG19" s="64">
        <v>699</v>
      </c>
      <c r="AH19" s="64">
        <v>775</v>
      </c>
      <c r="AI19" s="64">
        <v>402</v>
      </c>
      <c r="AJ19" s="64"/>
      <c r="AK19" s="64" t="s">
        <v>927</v>
      </c>
      <c r="AL19" s="64"/>
      <c r="AM19" s="67" t="s">
        <v>952</v>
      </c>
      <c r="AN19" s="64"/>
      <c r="AO19" s="66">
        <v>40200.727118055554</v>
      </c>
      <c r="AP19" s="67" t="s">
        <v>971</v>
      </c>
      <c r="AQ19" s="64" t="b">
        <v>0</v>
      </c>
      <c r="AR19" s="64" t="b">
        <v>0</v>
      </c>
      <c r="AS19" s="64" t="b">
        <v>0</v>
      </c>
      <c r="AT19" s="64"/>
      <c r="AU19" s="64">
        <v>31</v>
      </c>
      <c r="AV19" s="67" t="s">
        <v>276</v>
      </c>
      <c r="AW19" s="64" t="b">
        <v>0</v>
      </c>
      <c r="AX19" s="64" t="s">
        <v>218</v>
      </c>
      <c r="AY19" s="67" t="s">
        <v>1003</v>
      </c>
      <c r="AZ19" s="104" t="s">
        <v>66</v>
      </c>
      <c r="BA19" s="48"/>
      <c r="BB19" s="48"/>
      <c r="BC19" s="48"/>
      <c r="BD19" s="48"/>
      <c r="BE19" s="48" t="s">
        <v>804</v>
      </c>
      <c r="BF19" s="48" t="s">
        <v>804</v>
      </c>
      <c r="BG19" s="86" t="s">
        <v>1090</v>
      </c>
      <c r="BH19" s="86" t="s">
        <v>1095</v>
      </c>
      <c r="BI19" s="86" t="s">
        <v>1104</v>
      </c>
      <c r="BJ19" s="86" t="s">
        <v>1104</v>
      </c>
      <c r="BK19" s="48">
        <v>0</v>
      </c>
      <c r="BL19" s="49">
        <v>0</v>
      </c>
      <c r="BM19" s="48">
        <v>0</v>
      </c>
      <c r="BN19" s="49">
        <v>0</v>
      </c>
      <c r="BO19" s="48">
        <v>0</v>
      </c>
      <c r="BP19" s="49">
        <v>0</v>
      </c>
      <c r="BQ19" s="48">
        <v>35</v>
      </c>
      <c r="BR19" s="49">
        <v>100</v>
      </c>
      <c r="BS19" s="48">
        <v>35</v>
      </c>
      <c r="BT19" s="63" t="str">
        <f>REPLACE(INDEX(GroupVertices[Group],MATCH(Vertices[[#This Row],[Vertex]],GroupVertices[Vertex],0)),1,1,"")</f>
        <v>2</v>
      </c>
    </row>
    <row r="20" spans="1:72" ht="41.45" customHeight="1">
      <c r="A20" s="62" t="s">
        <v>789</v>
      </c>
      <c r="B20" s="64"/>
      <c r="C20" s="81"/>
      <c r="D20" s="81" t="s">
        <v>64</v>
      </c>
      <c r="E20" s="88">
        <v>1000</v>
      </c>
      <c r="F20" s="99">
        <v>70</v>
      </c>
      <c r="G20" s="72" t="s">
        <v>985</v>
      </c>
      <c r="H20" s="100"/>
      <c r="I20" s="73" t="s">
        <v>789</v>
      </c>
      <c r="J20" s="91"/>
      <c r="K20" s="101"/>
      <c r="L20" s="73" t="s">
        <v>1025</v>
      </c>
      <c r="M20" s="102">
        <v>9999</v>
      </c>
      <c r="N20" s="96">
        <v>4485.8525390625</v>
      </c>
      <c r="O20" s="96">
        <v>7747.115234375</v>
      </c>
      <c r="P20" s="97"/>
      <c r="Q20" s="98"/>
      <c r="R20" s="98"/>
      <c r="S20" s="103"/>
      <c r="T20" s="48">
        <v>1</v>
      </c>
      <c r="U20" s="48">
        <v>0</v>
      </c>
      <c r="V20" s="49">
        <v>0</v>
      </c>
      <c r="W20" s="49">
        <v>0.018868</v>
      </c>
      <c r="X20" s="49">
        <v>0.009279</v>
      </c>
      <c r="Y20" s="49">
        <v>0.381698</v>
      </c>
      <c r="Z20" s="49">
        <v>0</v>
      </c>
      <c r="AA20" s="49">
        <v>0</v>
      </c>
      <c r="AB20" s="92">
        <v>20</v>
      </c>
      <c r="AC20" s="92"/>
      <c r="AD20" s="93"/>
      <c r="AE20" s="64" t="s">
        <v>909</v>
      </c>
      <c r="AF20" s="64">
        <v>2569</v>
      </c>
      <c r="AG20" s="64">
        <v>40140</v>
      </c>
      <c r="AH20" s="64">
        <v>17114</v>
      </c>
      <c r="AI20" s="64">
        <v>19965</v>
      </c>
      <c r="AJ20" s="64"/>
      <c r="AK20" s="64" t="s">
        <v>928</v>
      </c>
      <c r="AL20" s="64" t="s">
        <v>695</v>
      </c>
      <c r="AM20" s="67" t="s">
        <v>953</v>
      </c>
      <c r="AN20" s="64"/>
      <c r="AO20" s="66">
        <v>39856.69467592592</v>
      </c>
      <c r="AP20" s="67" t="s">
        <v>972</v>
      </c>
      <c r="AQ20" s="64" t="b">
        <v>0</v>
      </c>
      <c r="AR20" s="64" t="b">
        <v>0</v>
      </c>
      <c r="AS20" s="64" t="b">
        <v>1</v>
      </c>
      <c r="AT20" s="64"/>
      <c r="AU20" s="64">
        <v>1534</v>
      </c>
      <c r="AV20" s="67" t="s">
        <v>696</v>
      </c>
      <c r="AW20" s="64" t="b">
        <v>0</v>
      </c>
      <c r="AX20" s="64" t="s">
        <v>218</v>
      </c>
      <c r="AY20" s="67" t="s">
        <v>1004</v>
      </c>
      <c r="AZ20" s="104" t="s">
        <v>65</v>
      </c>
      <c r="BA20" s="48"/>
      <c r="BB20" s="48"/>
      <c r="BC20" s="48"/>
      <c r="BD20" s="48"/>
      <c r="BE20" s="48"/>
      <c r="BF20" s="48"/>
      <c r="BG20" s="48"/>
      <c r="BH20" s="48"/>
      <c r="BI20" s="48"/>
      <c r="BJ20" s="48"/>
      <c r="BK20" s="48"/>
      <c r="BL20" s="49"/>
      <c r="BM20" s="48"/>
      <c r="BN20" s="49"/>
      <c r="BO20" s="48"/>
      <c r="BP20" s="49"/>
      <c r="BQ20" s="48"/>
      <c r="BR20" s="49"/>
      <c r="BS20" s="48"/>
      <c r="BT20" s="63" t="str">
        <f>REPLACE(INDEX(GroupVertices[Group],MATCH(Vertices[[#This Row],[Vertex]],GroupVertices[Vertex],0)),1,1,"")</f>
        <v>2</v>
      </c>
    </row>
    <row r="21" spans="1:72" ht="41.45" customHeight="1">
      <c r="A21" s="62" t="s">
        <v>790</v>
      </c>
      <c r="B21" s="64"/>
      <c r="C21" s="81"/>
      <c r="D21" s="81" t="s">
        <v>64</v>
      </c>
      <c r="E21" s="88">
        <v>205.47869054972205</v>
      </c>
      <c r="F21" s="99">
        <v>99.55971546237365</v>
      </c>
      <c r="G21" s="72" t="s">
        <v>986</v>
      </c>
      <c r="H21" s="100"/>
      <c r="I21" s="73" t="s">
        <v>790</v>
      </c>
      <c r="J21" s="91"/>
      <c r="K21" s="101"/>
      <c r="L21" s="73" t="s">
        <v>1026</v>
      </c>
      <c r="M21" s="102">
        <v>147.73216023961064</v>
      </c>
      <c r="N21" s="96">
        <v>6490.17822265625</v>
      </c>
      <c r="O21" s="96">
        <v>5197.29736328125</v>
      </c>
      <c r="P21" s="97"/>
      <c r="Q21" s="98"/>
      <c r="R21" s="98"/>
      <c r="S21" s="103"/>
      <c r="T21" s="48">
        <v>1</v>
      </c>
      <c r="U21" s="48">
        <v>0</v>
      </c>
      <c r="V21" s="49">
        <v>0</v>
      </c>
      <c r="W21" s="49">
        <v>0.018868</v>
      </c>
      <c r="X21" s="49">
        <v>0.009279</v>
      </c>
      <c r="Y21" s="49">
        <v>0.381698</v>
      </c>
      <c r="Z21" s="49">
        <v>0</v>
      </c>
      <c r="AA21" s="49">
        <v>0</v>
      </c>
      <c r="AB21" s="92">
        <v>21</v>
      </c>
      <c r="AC21" s="92"/>
      <c r="AD21" s="93"/>
      <c r="AE21" s="64" t="s">
        <v>910</v>
      </c>
      <c r="AF21" s="64">
        <v>462</v>
      </c>
      <c r="AG21" s="64">
        <v>663</v>
      </c>
      <c r="AH21" s="64">
        <v>1444</v>
      </c>
      <c r="AI21" s="64">
        <v>571</v>
      </c>
      <c r="AJ21" s="64"/>
      <c r="AK21" s="64" t="s">
        <v>929</v>
      </c>
      <c r="AL21" s="64" t="s">
        <v>940</v>
      </c>
      <c r="AM21" s="67" t="s">
        <v>954</v>
      </c>
      <c r="AN21" s="64"/>
      <c r="AO21" s="66">
        <v>40068.14612268518</v>
      </c>
      <c r="AP21" s="67" t="s">
        <v>973</v>
      </c>
      <c r="AQ21" s="64" t="b">
        <v>0</v>
      </c>
      <c r="AR21" s="64" t="b">
        <v>0</v>
      </c>
      <c r="AS21" s="64" t="b">
        <v>1</v>
      </c>
      <c r="AT21" s="64"/>
      <c r="AU21" s="64">
        <v>38</v>
      </c>
      <c r="AV21" s="67" t="s">
        <v>277</v>
      </c>
      <c r="AW21" s="64" t="b">
        <v>0</v>
      </c>
      <c r="AX21" s="64" t="s">
        <v>218</v>
      </c>
      <c r="AY21" s="67" t="s">
        <v>1005</v>
      </c>
      <c r="AZ21" s="104" t="s">
        <v>65</v>
      </c>
      <c r="BA21" s="48"/>
      <c r="BB21" s="48"/>
      <c r="BC21" s="48"/>
      <c r="BD21" s="48"/>
      <c r="BE21" s="48"/>
      <c r="BF21" s="48"/>
      <c r="BG21" s="48"/>
      <c r="BH21" s="48"/>
      <c r="BI21" s="48"/>
      <c r="BJ21" s="48"/>
      <c r="BK21" s="48"/>
      <c r="BL21" s="49"/>
      <c r="BM21" s="48"/>
      <c r="BN21" s="49"/>
      <c r="BO21" s="48"/>
      <c r="BP21" s="49"/>
      <c r="BQ21" s="48"/>
      <c r="BR21" s="49"/>
      <c r="BS21" s="48"/>
      <c r="BT21" s="63" t="str">
        <f>REPLACE(INDEX(GroupVertices[Group],MATCH(Vertices[[#This Row],[Vertex]],GroupVertices[Vertex],0)),1,1,"")</f>
        <v>2</v>
      </c>
    </row>
    <row r="22" spans="1:72" ht="41.45" customHeight="1">
      <c r="A22" s="62" t="s">
        <v>781</v>
      </c>
      <c r="B22" s="64"/>
      <c r="C22" s="81"/>
      <c r="D22" s="81" t="s">
        <v>64</v>
      </c>
      <c r="E22" s="88">
        <v>162</v>
      </c>
      <c r="F22" s="99">
        <v>100</v>
      </c>
      <c r="G22" s="72" t="s">
        <v>818</v>
      </c>
      <c r="H22" s="100"/>
      <c r="I22" s="73" t="s">
        <v>781</v>
      </c>
      <c r="J22" s="91"/>
      <c r="K22" s="101"/>
      <c r="L22" s="73" t="s">
        <v>1027</v>
      </c>
      <c r="M22" s="102">
        <v>1</v>
      </c>
      <c r="N22" s="96">
        <v>4143.42138671875</v>
      </c>
      <c r="O22" s="96">
        <v>6568.24365234375</v>
      </c>
      <c r="P22" s="97"/>
      <c r="Q22" s="98"/>
      <c r="R22" s="98"/>
      <c r="S22" s="103"/>
      <c r="T22" s="48">
        <v>0</v>
      </c>
      <c r="U22" s="48">
        <v>3</v>
      </c>
      <c r="V22" s="49">
        <v>0</v>
      </c>
      <c r="W22" s="49">
        <v>0.02381</v>
      </c>
      <c r="X22" s="49">
        <v>0.052313</v>
      </c>
      <c r="Y22" s="49">
        <v>0.721472</v>
      </c>
      <c r="Z22" s="49">
        <v>0.6666666666666666</v>
      </c>
      <c r="AA22" s="49">
        <v>0</v>
      </c>
      <c r="AB22" s="92">
        <v>22</v>
      </c>
      <c r="AC22" s="92"/>
      <c r="AD22" s="93"/>
      <c r="AE22" s="64" t="s">
        <v>911</v>
      </c>
      <c r="AF22" s="64">
        <v>121</v>
      </c>
      <c r="AG22" s="64">
        <v>75</v>
      </c>
      <c r="AH22" s="64">
        <v>199</v>
      </c>
      <c r="AI22" s="64">
        <v>204</v>
      </c>
      <c r="AJ22" s="64"/>
      <c r="AK22" s="64" t="s">
        <v>930</v>
      </c>
      <c r="AL22" s="64" t="s">
        <v>888</v>
      </c>
      <c r="AM22" s="67" t="s">
        <v>955</v>
      </c>
      <c r="AN22" s="64"/>
      <c r="AO22" s="66">
        <v>43644.55715277778</v>
      </c>
      <c r="AP22" s="67" t="s">
        <v>974</v>
      </c>
      <c r="AQ22" s="64" t="b">
        <v>1</v>
      </c>
      <c r="AR22" s="64" t="b">
        <v>0</v>
      </c>
      <c r="AS22" s="64" t="b">
        <v>0</v>
      </c>
      <c r="AT22" s="64"/>
      <c r="AU22" s="64">
        <v>0</v>
      </c>
      <c r="AV22" s="64"/>
      <c r="AW22" s="64" t="b">
        <v>0</v>
      </c>
      <c r="AX22" s="64" t="s">
        <v>218</v>
      </c>
      <c r="AY22" s="67" t="s">
        <v>1006</v>
      </c>
      <c r="AZ22" s="104" t="s">
        <v>66</v>
      </c>
      <c r="BA22" s="48"/>
      <c r="BB22" s="48"/>
      <c r="BC22" s="48"/>
      <c r="BD22" s="48"/>
      <c r="BE22" s="48"/>
      <c r="BF22" s="48"/>
      <c r="BG22" s="86" t="s">
        <v>1091</v>
      </c>
      <c r="BH22" s="86" t="s">
        <v>1091</v>
      </c>
      <c r="BI22" s="86" t="s">
        <v>1105</v>
      </c>
      <c r="BJ22" s="86" t="s">
        <v>1105</v>
      </c>
      <c r="BK22" s="48">
        <v>0</v>
      </c>
      <c r="BL22" s="49">
        <v>0</v>
      </c>
      <c r="BM22" s="48">
        <v>0</v>
      </c>
      <c r="BN22" s="49">
        <v>0</v>
      </c>
      <c r="BO22" s="48">
        <v>0</v>
      </c>
      <c r="BP22" s="49">
        <v>0</v>
      </c>
      <c r="BQ22" s="48">
        <v>16</v>
      </c>
      <c r="BR22" s="49">
        <v>100</v>
      </c>
      <c r="BS22" s="48">
        <v>16</v>
      </c>
      <c r="BT22" s="63" t="str">
        <f>REPLACE(INDEX(GroupVertices[Group],MATCH(Vertices[[#This Row],[Vertex]],GroupVertices[Vertex],0)),1,1,"")</f>
        <v>1</v>
      </c>
    </row>
    <row r="23" spans="1:72" ht="41.45" customHeight="1">
      <c r="A23" s="80" t="s">
        <v>782</v>
      </c>
      <c r="B23" s="110"/>
      <c r="C23" s="111"/>
      <c r="D23" s="111" t="s">
        <v>64</v>
      </c>
      <c r="E23" s="112">
        <v>176.86261360628254</v>
      </c>
      <c r="F23" s="113">
        <v>99.8494945713216</v>
      </c>
      <c r="G23" s="125" t="s">
        <v>820</v>
      </c>
      <c r="H23" s="111"/>
      <c r="I23" s="114" t="s">
        <v>782</v>
      </c>
      <c r="J23" s="115"/>
      <c r="K23" s="115"/>
      <c r="L23" s="114" t="s">
        <v>1028</v>
      </c>
      <c r="M23" s="116">
        <v>51.15844253088731</v>
      </c>
      <c r="N23" s="117">
        <v>3107.695556640625</v>
      </c>
      <c r="O23" s="117">
        <v>9589.763671875</v>
      </c>
      <c r="P23" s="118"/>
      <c r="Q23" s="119"/>
      <c r="R23" s="119"/>
      <c r="S23" s="120"/>
      <c r="T23" s="48">
        <v>0</v>
      </c>
      <c r="U23" s="48">
        <v>2</v>
      </c>
      <c r="V23" s="49">
        <v>0</v>
      </c>
      <c r="W23" s="49">
        <v>0.023256</v>
      </c>
      <c r="X23" s="49">
        <v>0.040016</v>
      </c>
      <c r="Y23" s="49">
        <v>0.53402</v>
      </c>
      <c r="Z23" s="49">
        <v>0.5</v>
      </c>
      <c r="AA23" s="49">
        <v>0</v>
      </c>
      <c r="AB23" s="121">
        <v>23</v>
      </c>
      <c r="AC23" s="121"/>
      <c r="AD23" s="122"/>
      <c r="AE23" s="110" t="s">
        <v>912</v>
      </c>
      <c r="AF23" s="110">
        <v>332</v>
      </c>
      <c r="AG23" s="110">
        <v>276</v>
      </c>
      <c r="AH23" s="110">
        <v>8463</v>
      </c>
      <c r="AI23" s="110">
        <v>2238</v>
      </c>
      <c r="AJ23" s="110"/>
      <c r="AK23" s="110" t="s">
        <v>931</v>
      </c>
      <c r="AL23" s="110" t="s">
        <v>888</v>
      </c>
      <c r="AM23" s="110"/>
      <c r="AN23" s="110"/>
      <c r="AO23" s="123">
        <v>41680.24737268518</v>
      </c>
      <c r="AP23" s="124" t="s">
        <v>975</v>
      </c>
      <c r="AQ23" s="110" t="b">
        <v>0</v>
      </c>
      <c r="AR23" s="110" t="b">
        <v>0</v>
      </c>
      <c r="AS23" s="110" t="b">
        <v>1</v>
      </c>
      <c r="AT23" s="110"/>
      <c r="AU23" s="110">
        <v>48</v>
      </c>
      <c r="AV23" s="124" t="s">
        <v>277</v>
      </c>
      <c r="AW23" s="110" t="b">
        <v>0</v>
      </c>
      <c r="AX23" s="110" t="s">
        <v>218</v>
      </c>
      <c r="AY23" s="124" t="s">
        <v>1007</v>
      </c>
      <c r="AZ23" s="104" t="s">
        <v>66</v>
      </c>
      <c r="BA23" s="48" t="s">
        <v>803</v>
      </c>
      <c r="BB23" s="48" t="s">
        <v>803</v>
      </c>
      <c r="BC23" s="48" t="s">
        <v>686</v>
      </c>
      <c r="BD23" s="48" t="s">
        <v>686</v>
      </c>
      <c r="BE23" s="48"/>
      <c r="BF23" s="48"/>
      <c r="BG23" s="86" t="s">
        <v>1092</v>
      </c>
      <c r="BH23" s="86" t="s">
        <v>1092</v>
      </c>
      <c r="BI23" s="86" t="s">
        <v>1106</v>
      </c>
      <c r="BJ23" s="86" t="s">
        <v>1106</v>
      </c>
      <c r="BK23" s="48">
        <v>0</v>
      </c>
      <c r="BL23" s="49">
        <v>0</v>
      </c>
      <c r="BM23" s="48">
        <v>0</v>
      </c>
      <c r="BN23" s="49">
        <v>0</v>
      </c>
      <c r="BO23" s="48">
        <v>0</v>
      </c>
      <c r="BP23" s="49">
        <v>0</v>
      </c>
      <c r="BQ23" s="48">
        <v>10</v>
      </c>
      <c r="BR23" s="49">
        <v>100</v>
      </c>
      <c r="BS23" s="48">
        <v>10</v>
      </c>
      <c r="BT23" s="63" t="str">
        <f>REPLACE(INDEX(GroupVertices[Group],MATCH(Vertices[[#This Row],[Vertex]],GroupVertices[Vertex],0)),1,1,"")</f>
        <v>1</v>
      </c>
    </row>
    <row r="24" spans="1:34" ht="41.45" customHeight="1">
      <c r="A24"/>
      <c r="J24"/>
      <c r="AA24"/>
      <c r="AB24"/>
      <c r="AC24"/>
      <c r="AD24"/>
      <c r="AE24"/>
      <c r="AF24"/>
      <c r="AG24"/>
      <c r="AH24"/>
    </row>
    <row r="25" spans="1:34" ht="41.45" customHeight="1">
      <c r="A25"/>
      <c r="J25"/>
      <c r="AA25"/>
      <c r="AB25"/>
      <c r="AC25"/>
      <c r="AD25"/>
      <c r="AE25"/>
      <c r="AF25"/>
      <c r="AG25"/>
      <c r="AH25"/>
    </row>
    <row r="26" spans="1:34" ht="41.45" customHeight="1">
      <c r="A26"/>
      <c r="J26"/>
      <c r="AA26"/>
      <c r="AB26"/>
      <c r="AC26"/>
      <c r="AD26"/>
      <c r="AE26"/>
      <c r="AF26"/>
      <c r="AG26"/>
      <c r="AH26"/>
    </row>
    <row r="27" spans="1:34" ht="41.45" customHeight="1">
      <c r="A27"/>
      <c r="J27"/>
      <c r="AA27"/>
      <c r="AB27"/>
      <c r="AC27"/>
      <c r="AD27"/>
      <c r="AE27"/>
      <c r="AF27"/>
      <c r="AG27"/>
      <c r="AH27"/>
    </row>
    <row r="28" spans="1:34" ht="41.45" customHeight="1">
      <c r="A28"/>
      <c r="J28"/>
      <c r="AA28"/>
      <c r="AB28"/>
      <c r="AC28"/>
      <c r="AD28"/>
      <c r="AE28"/>
      <c r="AF28"/>
      <c r="AG28"/>
      <c r="AH28"/>
    </row>
    <row r="29" spans="1:34" ht="41.45" customHeight="1">
      <c r="A29"/>
      <c r="J29"/>
      <c r="AA29"/>
      <c r="AB29"/>
      <c r="AC29"/>
      <c r="AD29"/>
      <c r="AE29"/>
      <c r="AF29"/>
      <c r="AG29"/>
      <c r="AH29"/>
    </row>
    <row r="30" spans="1:34" ht="41.45" customHeight="1">
      <c r="A30"/>
      <c r="J30"/>
      <c r="AA30"/>
      <c r="AB30"/>
      <c r="AC30"/>
      <c r="AD30"/>
      <c r="AE30"/>
      <c r="AF30"/>
      <c r="AG30"/>
      <c r="AH30"/>
    </row>
    <row r="31" spans="1:34" ht="41.45" customHeight="1">
      <c r="A31"/>
      <c r="J31"/>
      <c r="AA31"/>
      <c r="AB31"/>
      <c r="AC31"/>
      <c r="AD31"/>
      <c r="AE31"/>
      <c r="AF31"/>
      <c r="AG31"/>
      <c r="AH31"/>
    </row>
    <row r="32" spans="1:34" ht="41.45" customHeight="1">
      <c r="A32"/>
      <c r="J32"/>
      <c r="AA32"/>
      <c r="AB32"/>
      <c r="AC32"/>
      <c r="AD32"/>
      <c r="AE32"/>
      <c r="AF32"/>
      <c r="AG32"/>
      <c r="AH32"/>
    </row>
    <row r="33" spans="1:34" ht="41.45" customHeight="1">
      <c r="A33"/>
      <c r="J33"/>
      <c r="AA33"/>
      <c r="AB33"/>
      <c r="AC33"/>
      <c r="AD33"/>
      <c r="AE33"/>
      <c r="AF33"/>
      <c r="AG33"/>
      <c r="AH33"/>
    </row>
    <row r="34" spans="1:34" ht="41.45" customHeight="1">
      <c r="A34"/>
      <c r="J34"/>
      <c r="AA34"/>
      <c r="AB34"/>
      <c r="AC34"/>
      <c r="AD34"/>
      <c r="AE34"/>
      <c r="AF34"/>
      <c r="AG34"/>
      <c r="AH34"/>
    </row>
    <row r="35" spans="1:34" ht="41.45" customHeight="1">
      <c r="A35"/>
      <c r="J35"/>
      <c r="AA35"/>
      <c r="AB35"/>
      <c r="AC35"/>
      <c r="AD35"/>
      <c r="AE35"/>
      <c r="AF35"/>
      <c r="AG35"/>
      <c r="AH35"/>
    </row>
    <row r="36" spans="1:34" ht="41.45" customHeight="1">
      <c r="A36"/>
      <c r="J36"/>
      <c r="AA36"/>
      <c r="AB36"/>
      <c r="AC36"/>
      <c r="AD36"/>
      <c r="AE36"/>
      <c r="AF36"/>
      <c r="AG36"/>
      <c r="AH36"/>
    </row>
    <row r="37" spans="1:34" ht="41.45" customHeight="1">
      <c r="A37"/>
      <c r="J37"/>
      <c r="AA37"/>
      <c r="AB37"/>
      <c r="AC37"/>
      <c r="AD37"/>
      <c r="AE37"/>
      <c r="AF37"/>
      <c r="AG37"/>
      <c r="AH37"/>
    </row>
    <row r="38" spans="1:34" ht="41.45" customHeight="1">
      <c r="A38"/>
      <c r="J38"/>
      <c r="AA38"/>
      <c r="AB38"/>
      <c r="AC38"/>
      <c r="AD38"/>
      <c r="AE38"/>
      <c r="AF38"/>
      <c r="AG38"/>
      <c r="AH38"/>
    </row>
    <row r="39" spans="1:34" ht="41.45" customHeight="1">
      <c r="A39"/>
      <c r="J39"/>
      <c r="AA39"/>
      <c r="AB39"/>
      <c r="AC39"/>
      <c r="AD39"/>
      <c r="AE39"/>
      <c r="AF39"/>
      <c r="AG39"/>
      <c r="AH39"/>
    </row>
    <row r="40" spans="1:34" ht="41.45" customHeight="1">
      <c r="A40"/>
      <c r="J40"/>
      <c r="AA40"/>
      <c r="AB40"/>
      <c r="AC40"/>
      <c r="AD40"/>
      <c r="AE40"/>
      <c r="AF40"/>
      <c r="AG40"/>
      <c r="AH40"/>
    </row>
    <row r="41" spans="1:34" ht="41.45" customHeight="1">
      <c r="A41"/>
      <c r="J41"/>
      <c r="AA41"/>
      <c r="AB41"/>
      <c r="AC41"/>
      <c r="AD41"/>
      <c r="AE41"/>
      <c r="AF41"/>
      <c r="AG41"/>
      <c r="AH41"/>
    </row>
    <row r="42" spans="1:34" ht="41.45" customHeight="1">
      <c r="A42"/>
      <c r="J42"/>
      <c r="AA42"/>
      <c r="AB42"/>
      <c r="AC42"/>
      <c r="AD42"/>
      <c r="AE42"/>
      <c r="AF42"/>
      <c r="AG42"/>
      <c r="AH42"/>
    </row>
    <row r="43" spans="1:34" ht="41.45" customHeight="1">
      <c r="A43"/>
      <c r="J43"/>
      <c r="AA43"/>
      <c r="AB43"/>
      <c r="AC43"/>
      <c r="AD43"/>
      <c r="AE43"/>
      <c r="AF43"/>
      <c r="AG43"/>
      <c r="AH43"/>
    </row>
    <row r="44" spans="1:34" ht="41.45" customHeight="1">
      <c r="A44"/>
      <c r="J44"/>
      <c r="AA44"/>
      <c r="AB44"/>
      <c r="AC44"/>
      <c r="AD44"/>
      <c r="AE44"/>
      <c r="AF44"/>
      <c r="AG44"/>
      <c r="AH44"/>
    </row>
    <row r="45" spans="1:34" ht="41.45" customHeight="1">
      <c r="A45"/>
      <c r="J45"/>
      <c r="AA45"/>
      <c r="AB45"/>
      <c r="AC45"/>
      <c r="AD45"/>
      <c r="AE45"/>
      <c r="AF45"/>
      <c r="AG45"/>
      <c r="AH45"/>
    </row>
    <row r="46" spans="1:34" ht="41.45" customHeight="1">
      <c r="A46"/>
      <c r="J46"/>
      <c r="AA46"/>
      <c r="AB46"/>
      <c r="AC46"/>
      <c r="AD46"/>
      <c r="AE46"/>
      <c r="AF46"/>
      <c r="AG46"/>
      <c r="AH46"/>
    </row>
    <row r="47" spans="1:34" ht="41.45" customHeight="1">
      <c r="A47"/>
      <c r="J47"/>
      <c r="AA47"/>
      <c r="AB47"/>
      <c r="AC47"/>
      <c r="AD47"/>
      <c r="AE47"/>
      <c r="AF47"/>
      <c r="AG47"/>
      <c r="AH47"/>
    </row>
    <row r="48" spans="1:34" ht="41.45" customHeight="1">
      <c r="A48"/>
      <c r="J48"/>
      <c r="AA48"/>
      <c r="AB48"/>
      <c r="AC48"/>
      <c r="AD48"/>
      <c r="AE48"/>
      <c r="AF48"/>
      <c r="AG48"/>
      <c r="AH48"/>
    </row>
    <row r="49" spans="1:34" ht="41.45" customHeight="1">
      <c r="A49"/>
      <c r="J49"/>
      <c r="AA49"/>
      <c r="AB49"/>
      <c r="AC49"/>
      <c r="AD49"/>
      <c r="AE49"/>
      <c r="AF49"/>
      <c r="AG49"/>
      <c r="AH49"/>
    </row>
    <row r="50" spans="1:34" ht="41.45" customHeight="1">
      <c r="A50"/>
      <c r="J50"/>
      <c r="AA50"/>
      <c r="AB50"/>
      <c r="AC50"/>
      <c r="AD50"/>
      <c r="AE50"/>
      <c r="AF50"/>
      <c r="AG50"/>
      <c r="AH50"/>
    </row>
    <row r="51" spans="1:34" ht="41.45" customHeight="1">
      <c r="A51"/>
      <c r="J51"/>
      <c r="AA51"/>
      <c r="AB51"/>
      <c r="AC51"/>
      <c r="AD51"/>
      <c r="AE51"/>
      <c r="AF51"/>
      <c r="AG51"/>
      <c r="AH51"/>
    </row>
    <row r="52" spans="1:34" ht="41.45" customHeight="1">
      <c r="A52"/>
      <c r="J52"/>
      <c r="AA52"/>
      <c r="AB52"/>
      <c r="AC52"/>
      <c r="AD52"/>
      <c r="AE52"/>
      <c r="AF52"/>
      <c r="AG52"/>
      <c r="AH52"/>
    </row>
    <row r="53" spans="1:34" ht="41.45" customHeight="1">
      <c r="A53"/>
      <c r="J53"/>
      <c r="AA53"/>
      <c r="AB53"/>
      <c r="AC53"/>
      <c r="AD53"/>
      <c r="AE53"/>
      <c r="AF53"/>
      <c r="AG53"/>
      <c r="AH53"/>
    </row>
    <row r="54" spans="1:34" ht="41.45" customHeight="1">
      <c r="A54"/>
      <c r="J54"/>
      <c r="AA54"/>
      <c r="AB54"/>
      <c r="AC54"/>
      <c r="AD54"/>
      <c r="AE54"/>
      <c r="AF54"/>
      <c r="AG54"/>
      <c r="AH54"/>
    </row>
    <row r="55" spans="1:34" ht="41.45" customHeight="1">
      <c r="A55"/>
      <c r="J55"/>
      <c r="AA55"/>
      <c r="AB55"/>
      <c r="AC55"/>
      <c r="AD55"/>
      <c r="AE55"/>
      <c r="AF55"/>
      <c r="AG55"/>
      <c r="AH55"/>
    </row>
    <row r="56" spans="1:34" ht="41.45" customHeight="1">
      <c r="A56"/>
      <c r="J56"/>
      <c r="AA56"/>
      <c r="AB56"/>
      <c r="AC56"/>
      <c r="AD56"/>
      <c r="AE56"/>
      <c r="AF56"/>
      <c r="AG56"/>
      <c r="AH56"/>
    </row>
    <row r="57" spans="1:34" ht="41.45" customHeight="1">
      <c r="A57"/>
      <c r="J57"/>
      <c r="AA57"/>
      <c r="AB57"/>
      <c r="AC57"/>
      <c r="AD57"/>
      <c r="AE57"/>
      <c r="AF57"/>
      <c r="AG57"/>
      <c r="AH57"/>
    </row>
    <row r="58" spans="1:34" ht="41.45" customHeight="1">
      <c r="A58"/>
      <c r="J58"/>
      <c r="AA58"/>
      <c r="AB58"/>
      <c r="AC58"/>
      <c r="AD58"/>
      <c r="AE58"/>
      <c r="AF58"/>
      <c r="AG58"/>
      <c r="AH58"/>
    </row>
    <row r="59" spans="1:34" ht="41.45" customHeight="1">
      <c r="A59"/>
      <c r="J59"/>
      <c r="AA59"/>
      <c r="AB59"/>
      <c r="AC59"/>
      <c r="AD59"/>
      <c r="AE59"/>
      <c r="AF59"/>
      <c r="AG59"/>
      <c r="AH59"/>
    </row>
    <row r="60" spans="1:34" ht="41.45" customHeight="1">
      <c r="A60"/>
      <c r="J60"/>
      <c r="AA60"/>
      <c r="AB60"/>
      <c r="AC60"/>
      <c r="AD60"/>
      <c r="AE60"/>
      <c r="AF60"/>
      <c r="AG60"/>
      <c r="AH60"/>
    </row>
    <row r="61" spans="1:34" ht="41.45" customHeight="1">
      <c r="A61"/>
      <c r="J61"/>
      <c r="AA61"/>
      <c r="AB61"/>
      <c r="AC61"/>
      <c r="AD61"/>
      <c r="AE61"/>
      <c r="AF61"/>
      <c r="AG61"/>
      <c r="AH61"/>
    </row>
    <row r="62" spans="1:34" ht="41.45" customHeight="1">
      <c r="A62"/>
      <c r="J62"/>
      <c r="AA62"/>
      <c r="AB62"/>
      <c r="AC62"/>
      <c r="AD62"/>
      <c r="AE62"/>
      <c r="AF62"/>
      <c r="AG62"/>
      <c r="AH62"/>
    </row>
    <row r="63" spans="1:34" ht="41.45" customHeight="1">
      <c r="A63"/>
      <c r="J63"/>
      <c r="AA63"/>
      <c r="AB63"/>
      <c r="AC63"/>
      <c r="AD63"/>
      <c r="AE63"/>
      <c r="AF63"/>
      <c r="AG63"/>
      <c r="AH63"/>
    </row>
    <row r="64" spans="1:34" ht="41.45" customHeight="1">
      <c r="A64"/>
      <c r="J64"/>
      <c r="AA64"/>
      <c r="AB64"/>
      <c r="AC64"/>
      <c r="AD64"/>
      <c r="AE64"/>
      <c r="AF64"/>
      <c r="AG64"/>
      <c r="AH64"/>
    </row>
    <row r="65" spans="1:34" ht="41.45" customHeight="1">
      <c r="A65"/>
      <c r="J65"/>
      <c r="AA65"/>
      <c r="AB65"/>
      <c r="AC65"/>
      <c r="AD65"/>
      <c r="AE65"/>
      <c r="AF65"/>
      <c r="AG65"/>
      <c r="AH65"/>
    </row>
    <row r="66" spans="1:34" ht="41.45" customHeight="1">
      <c r="A66"/>
      <c r="J66"/>
      <c r="AA66"/>
      <c r="AB66"/>
      <c r="AC66"/>
      <c r="AD66"/>
      <c r="AE66"/>
      <c r="AF66"/>
      <c r="AG66"/>
      <c r="AH66"/>
    </row>
    <row r="67" spans="1:34" ht="41.45" customHeight="1">
      <c r="A67"/>
      <c r="J67"/>
      <c r="AA67"/>
      <c r="AB67"/>
      <c r="AC67"/>
      <c r="AD67"/>
      <c r="AE67"/>
      <c r="AF67"/>
      <c r="AG67"/>
      <c r="AH67"/>
    </row>
    <row r="68" spans="1:34" ht="41.45" customHeight="1">
      <c r="A68"/>
      <c r="J68"/>
      <c r="AA68"/>
      <c r="AB68"/>
      <c r="AC68"/>
      <c r="AD68"/>
      <c r="AE68"/>
      <c r="AF68"/>
      <c r="AG68"/>
      <c r="AH68"/>
    </row>
    <row r="69" spans="1:34" ht="41.45" customHeight="1">
      <c r="A69"/>
      <c r="J69"/>
      <c r="AA69"/>
      <c r="AB69"/>
      <c r="AC69"/>
      <c r="AD69"/>
      <c r="AE69"/>
      <c r="AF69"/>
      <c r="AG69"/>
      <c r="AH69"/>
    </row>
    <row r="70" spans="1:34" ht="41.45" customHeight="1">
      <c r="A70"/>
      <c r="J70"/>
      <c r="AA70"/>
      <c r="AB70"/>
      <c r="AC70"/>
      <c r="AD70"/>
      <c r="AE70"/>
      <c r="AF70"/>
      <c r="AG70"/>
      <c r="AH70"/>
    </row>
    <row r="71" spans="1:34" ht="41.45" customHeight="1">
      <c r="A71"/>
      <c r="J71"/>
      <c r="AA71"/>
      <c r="AB71"/>
      <c r="AC71"/>
      <c r="AD71"/>
      <c r="AE71"/>
      <c r="AF71"/>
      <c r="AG71"/>
      <c r="AH71"/>
    </row>
    <row r="72" spans="1:34" ht="41.45" customHeight="1">
      <c r="A72"/>
      <c r="J72"/>
      <c r="AA72"/>
      <c r="AB72"/>
      <c r="AC72"/>
      <c r="AD72"/>
      <c r="AE72"/>
      <c r="AF72"/>
      <c r="AG72"/>
      <c r="AH72"/>
    </row>
    <row r="73" spans="1:34" ht="41.45" customHeight="1">
      <c r="A73"/>
      <c r="J73"/>
      <c r="AA73"/>
      <c r="AB73"/>
      <c r="AC73"/>
      <c r="AD73"/>
      <c r="AE73"/>
      <c r="AF73"/>
      <c r="AG73"/>
      <c r="AH73"/>
    </row>
    <row r="74" spans="1:34" ht="41.45" customHeight="1">
      <c r="A74"/>
      <c r="J74"/>
      <c r="AA74"/>
      <c r="AB74"/>
      <c r="AC74"/>
      <c r="AD74"/>
      <c r="AE74"/>
      <c r="AF74"/>
      <c r="AG74"/>
      <c r="AH74"/>
    </row>
    <row r="75" spans="1:34" ht="41.45" customHeight="1">
      <c r="A75"/>
      <c r="J75"/>
      <c r="AA75"/>
      <c r="AB75"/>
      <c r="AC75"/>
      <c r="AD75"/>
      <c r="AE75"/>
      <c r="AF75"/>
      <c r="AG75"/>
      <c r="AH75"/>
    </row>
    <row r="76" spans="1:34" ht="41.45" customHeight="1">
      <c r="A76"/>
      <c r="J76"/>
      <c r="AA76"/>
      <c r="AB76"/>
      <c r="AC76"/>
      <c r="AD76"/>
      <c r="AE76"/>
      <c r="AF76"/>
      <c r="AG76"/>
      <c r="AH76"/>
    </row>
    <row r="77" spans="1:34" ht="41.45" customHeight="1">
      <c r="A77"/>
      <c r="J77"/>
      <c r="AA77"/>
      <c r="AB77"/>
      <c r="AC77"/>
      <c r="AD77"/>
      <c r="AE77"/>
      <c r="AF77"/>
      <c r="AG77"/>
      <c r="AH77"/>
    </row>
    <row r="78" spans="1:34" ht="41.45" customHeight="1">
      <c r="A78"/>
      <c r="J78"/>
      <c r="AA78"/>
      <c r="AB78"/>
      <c r="AC78"/>
      <c r="AD78"/>
      <c r="AE78"/>
      <c r="AF78"/>
      <c r="AG78"/>
      <c r="AH78"/>
    </row>
    <row r="79" spans="1:34" ht="41.45" customHeight="1">
      <c r="A79"/>
      <c r="J79"/>
      <c r="AA79"/>
      <c r="AB79"/>
      <c r="AC79"/>
      <c r="AD79"/>
      <c r="AE79"/>
      <c r="AF79"/>
      <c r="AG79"/>
      <c r="AH79"/>
    </row>
    <row r="80" spans="1:34" ht="41.45" customHeight="1">
      <c r="A80"/>
      <c r="J80"/>
      <c r="AA80"/>
      <c r="AB80"/>
      <c r="AC80"/>
      <c r="AD80"/>
      <c r="AE80"/>
      <c r="AF80"/>
      <c r="AG80"/>
      <c r="AH80"/>
    </row>
    <row r="81" spans="1:34" ht="41.45" customHeight="1">
      <c r="A81"/>
      <c r="J81"/>
      <c r="AA81"/>
      <c r="AB81"/>
      <c r="AC81"/>
      <c r="AD81"/>
      <c r="AE81"/>
      <c r="AF81"/>
      <c r="AG81"/>
      <c r="AH81"/>
    </row>
    <row r="82" spans="1:34" ht="41.45" customHeight="1">
      <c r="A82"/>
      <c r="J82"/>
      <c r="AA82"/>
      <c r="AB82"/>
      <c r="AC82"/>
      <c r="AD82"/>
      <c r="AE82"/>
      <c r="AF82"/>
      <c r="AG82"/>
      <c r="AH82"/>
    </row>
    <row r="83" spans="1:34" ht="41.45" customHeight="1">
      <c r="A83"/>
      <c r="J83"/>
      <c r="AA83"/>
      <c r="AB83"/>
      <c r="AC83"/>
      <c r="AD83"/>
      <c r="AE83"/>
      <c r="AF83"/>
      <c r="AG83"/>
      <c r="AH83"/>
    </row>
    <row r="84" spans="1:34" ht="41.45" customHeight="1">
      <c r="A84"/>
      <c r="J84"/>
      <c r="AA84"/>
      <c r="AB84"/>
      <c r="AC84"/>
      <c r="AD84"/>
      <c r="AE84"/>
      <c r="AF84"/>
      <c r="AG84"/>
      <c r="AH84"/>
    </row>
    <row r="85" spans="1:34" ht="41.45" customHeight="1">
      <c r="A85"/>
      <c r="J85"/>
      <c r="AA85"/>
      <c r="AB85"/>
      <c r="AC85"/>
      <c r="AD85"/>
      <c r="AE85"/>
      <c r="AF85"/>
      <c r="AG85"/>
      <c r="AH85"/>
    </row>
    <row r="86" spans="1:34" ht="41.45" customHeight="1">
      <c r="A86"/>
      <c r="J86"/>
      <c r="AA86"/>
      <c r="AB86"/>
      <c r="AC86"/>
      <c r="AD86"/>
      <c r="AE86"/>
      <c r="AF86"/>
      <c r="AG86"/>
      <c r="AH86"/>
    </row>
    <row r="87" spans="1:34" ht="41.45" customHeight="1">
      <c r="A87"/>
      <c r="J87"/>
      <c r="AA87"/>
      <c r="AB87"/>
      <c r="AC87"/>
      <c r="AD87"/>
      <c r="AE87"/>
      <c r="AF87"/>
      <c r="AG87"/>
      <c r="AH87"/>
    </row>
    <row r="88" spans="1:34" ht="41.45" customHeight="1">
      <c r="A88"/>
      <c r="J88"/>
      <c r="AA88"/>
      <c r="AB88"/>
      <c r="AC88"/>
      <c r="AD88"/>
      <c r="AE88"/>
      <c r="AF88"/>
      <c r="AG88"/>
      <c r="AH88"/>
    </row>
    <row r="89" spans="1:34" ht="41.45" customHeight="1">
      <c r="A89"/>
      <c r="J89"/>
      <c r="AA89"/>
      <c r="AB89"/>
      <c r="AC89"/>
      <c r="AD89"/>
      <c r="AE89"/>
      <c r="AF89"/>
      <c r="AG89"/>
      <c r="AH89"/>
    </row>
    <row r="90" spans="1:34" ht="41.45" customHeight="1">
      <c r="A90"/>
      <c r="J90"/>
      <c r="AA90"/>
      <c r="AB90"/>
      <c r="AC90"/>
      <c r="AD90"/>
      <c r="AE90"/>
      <c r="AF90"/>
      <c r="AG90"/>
      <c r="AH90"/>
    </row>
    <row r="91" spans="1:34" ht="41.45" customHeight="1">
      <c r="A91"/>
      <c r="J91"/>
      <c r="AA91"/>
      <c r="AB91"/>
      <c r="AC91"/>
      <c r="AD91"/>
      <c r="AE91"/>
      <c r="AF91"/>
      <c r="AG91"/>
      <c r="AH91"/>
    </row>
    <row r="92" spans="1:34" ht="41.45" customHeight="1">
      <c r="A92"/>
      <c r="J92"/>
      <c r="AA92"/>
      <c r="AB92"/>
      <c r="AC92"/>
      <c r="AD92"/>
      <c r="AE92"/>
      <c r="AF92"/>
      <c r="AG92"/>
      <c r="AH92"/>
    </row>
    <row r="93" spans="1:34" ht="41.45" customHeight="1">
      <c r="A93"/>
      <c r="J93"/>
      <c r="AA93"/>
      <c r="AB93"/>
      <c r="AC93"/>
      <c r="AD93"/>
      <c r="AE93"/>
      <c r="AF93"/>
      <c r="AG93"/>
      <c r="AH93"/>
    </row>
    <row r="94" spans="1:34" ht="41.45" customHeight="1">
      <c r="A94"/>
      <c r="J94"/>
      <c r="AA94"/>
      <c r="AB94"/>
      <c r="AC94"/>
      <c r="AD94"/>
      <c r="AE94"/>
      <c r="AF94"/>
      <c r="AG94"/>
      <c r="AH94"/>
    </row>
    <row r="95" spans="1:34" ht="41.45" customHeight="1">
      <c r="A95"/>
      <c r="J95"/>
      <c r="AA95"/>
      <c r="AB95"/>
      <c r="AC95"/>
      <c r="AD95"/>
      <c r="AE95"/>
      <c r="AF95"/>
      <c r="AG95"/>
      <c r="AH95"/>
    </row>
    <row r="96" spans="1:34" ht="41.45" customHeight="1">
      <c r="A96"/>
      <c r="J96"/>
      <c r="AA96"/>
      <c r="AB96"/>
      <c r="AC96"/>
      <c r="AD96"/>
      <c r="AE96"/>
      <c r="AF96"/>
      <c r="AG96"/>
      <c r="AH96"/>
    </row>
    <row r="97" spans="1:34" ht="41.45" customHeight="1">
      <c r="A97"/>
      <c r="J97"/>
      <c r="AA97"/>
      <c r="AB97"/>
      <c r="AC97"/>
      <c r="AD97"/>
      <c r="AE97"/>
      <c r="AF97"/>
      <c r="AG97"/>
      <c r="AH97"/>
    </row>
    <row r="98" spans="1:34" ht="41.45" customHeight="1">
      <c r="A98"/>
      <c r="J98"/>
      <c r="AA98"/>
      <c r="AB98"/>
      <c r="AC98"/>
      <c r="AD98"/>
      <c r="AE98"/>
      <c r="AF98"/>
      <c r="AG98"/>
      <c r="AH98"/>
    </row>
    <row r="99" spans="1:34" ht="41.45" customHeight="1">
      <c r="A99"/>
      <c r="J99"/>
      <c r="AA99"/>
      <c r="AB99"/>
      <c r="AC99"/>
      <c r="AD99"/>
      <c r="AE99"/>
      <c r="AF99"/>
      <c r="AG99"/>
      <c r="AH99"/>
    </row>
    <row r="100" spans="1:34" ht="41.45" customHeight="1">
      <c r="A100"/>
      <c r="J100"/>
      <c r="AA100"/>
      <c r="AB100"/>
      <c r="AC100"/>
      <c r="AD100"/>
      <c r="AE100"/>
      <c r="AF100"/>
      <c r="AG100"/>
      <c r="AH100"/>
    </row>
    <row r="101" spans="1:34" ht="41.45" customHeight="1">
      <c r="A101"/>
      <c r="J101"/>
      <c r="AA101"/>
      <c r="AB101"/>
      <c r="AC101"/>
      <c r="AD101"/>
      <c r="AE101"/>
      <c r="AF101"/>
      <c r="AG101"/>
      <c r="AH101"/>
    </row>
    <row r="102" spans="1:34" ht="41.45" customHeight="1">
      <c r="A102"/>
      <c r="J102"/>
      <c r="AA102"/>
      <c r="AB102"/>
      <c r="AC102"/>
      <c r="AD102"/>
      <c r="AE102"/>
      <c r="AF102"/>
      <c r="AG102"/>
      <c r="AH102"/>
    </row>
    <row r="103" spans="1:34" ht="41.45" customHeight="1">
      <c r="A103"/>
      <c r="J103"/>
      <c r="AA103"/>
      <c r="AB103"/>
      <c r="AC103"/>
      <c r="AD103"/>
      <c r="AE103"/>
      <c r="AF103"/>
      <c r="AG103"/>
      <c r="AH103"/>
    </row>
    <row r="104" spans="1:34" ht="41.45" customHeight="1">
      <c r="A104"/>
      <c r="J104"/>
      <c r="AA104"/>
      <c r="AB104"/>
      <c r="AC104"/>
      <c r="AD104"/>
      <c r="AE104"/>
      <c r="AF104"/>
      <c r="AG104"/>
      <c r="AH104"/>
    </row>
    <row r="105" spans="1:34" ht="41.45" customHeight="1">
      <c r="A105"/>
      <c r="J105"/>
      <c r="AA105"/>
      <c r="AB105"/>
      <c r="AC105"/>
      <c r="AD105"/>
      <c r="AE105"/>
      <c r="AF105"/>
      <c r="AG105"/>
      <c r="AH105"/>
    </row>
    <row r="106" spans="1:34" ht="41.45" customHeight="1">
      <c r="A106"/>
      <c r="J106"/>
      <c r="AA106"/>
      <c r="AB106"/>
      <c r="AC106"/>
      <c r="AD106"/>
      <c r="AE106"/>
      <c r="AF106"/>
      <c r="AG106"/>
      <c r="AH106"/>
    </row>
    <row r="107" spans="1:34" ht="41.45" customHeight="1">
      <c r="A107"/>
      <c r="J107"/>
      <c r="AA107"/>
      <c r="AB107"/>
      <c r="AC107"/>
      <c r="AD107"/>
      <c r="AE107"/>
      <c r="AF107"/>
      <c r="AG107"/>
      <c r="AH107"/>
    </row>
    <row r="108" spans="1:34" ht="41.45" customHeight="1">
      <c r="A108"/>
      <c r="J108"/>
      <c r="AA108"/>
      <c r="AB108"/>
      <c r="AC108"/>
      <c r="AD108"/>
      <c r="AE108"/>
      <c r="AF108"/>
      <c r="AG108"/>
      <c r="AH108"/>
    </row>
    <row r="109" spans="1:34" ht="41.45" customHeight="1">
      <c r="A109"/>
      <c r="J109"/>
      <c r="AA109"/>
      <c r="AB109"/>
      <c r="AC109"/>
      <c r="AD109"/>
      <c r="AE109"/>
      <c r="AF109"/>
      <c r="AG109"/>
      <c r="AH109"/>
    </row>
    <row r="110" spans="1:34" ht="41.45" customHeight="1">
      <c r="A110"/>
      <c r="J110"/>
      <c r="AA110"/>
      <c r="AB110"/>
      <c r="AC110"/>
      <c r="AD110"/>
      <c r="AE110"/>
      <c r="AF110"/>
      <c r="AG110"/>
      <c r="AH110"/>
    </row>
    <row r="111" spans="1:34" ht="41.45" customHeight="1">
      <c r="A111"/>
      <c r="J111"/>
      <c r="AA111"/>
      <c r="AB111"/>
      <c r="AC111"/>
      <c r="AD111"/>
      <c r="AE111"/>
      <c r="AF111"/>
      <c r="AG111"/>
      <c r="AH111"/>
    </row>
    <row r="112" spans="1:34" ht="41.45" customHeight="1">
      <c r="A112"/>
      <c r="J112"/>
      <c r="AA112"/>
      <c r="AB112"/>
      <c r="AC112"/>
      <c r="AD112"/>
      <c r="AE112"/>
      <c r="AF112"/>
      <c r="AG112"/>
      <c r="AH112"/>
    </row>
    <row r="113" spans="1:34" ht="41.45" customHeight="1">
      <c r="A113"/>
      <c r="J113"/>
      <c r="AA113"/>
      <c r="AB113"/>
      <c r="AC113"/>
      <c r="AD113"/>
      <c r="AE113"/>
      <c r="AF113"/>
      <c r="AG113"/>
      <c r="AH113"/>
    </row>
    <row r="114" spans="1:34" ht="41.45" customHeight="1">
      <c r="A114"/>
      <c r="J114"/>
      <c r="AA114"/>
      <c r="AB114"/>
      <c r="AC114"/>
      <c r="AD114"/>
      <c r="AE114"/>
      <c r="AF114"/>
      <c r="AG114"/>
      <c r="AH114"/>
    </row>
    <row r="115" spans="1:34" ht="41.45" customHeight="1">
      <c r="A115"/>
      <c r="J115"/>
      <c r="AA115"/>
      <c r="AB115"/>
      <c r="AC115"/>
      <c r="AD115"/>
      <c r="AE115"/>
      <c r="AF115"/>
      <c r="AG115"/>
      <c r="AH115"/>
    </row>
    <row r="116" spans="1:34" ht="41.45" customHeight="1">
      <c r="A116"/>
      <c r="J116"/>
      <c r="AA116"/>
      <c r="AB116"/>
      <c r="AC116"/>
      <c r="AD116"/>
      <c r="AE116"/>
      <c r="AF116"/>
      <c r="AG116"/>
      <c r="AH116"/>
    </row>
    <row r="117" spans="1:34" ht="41.45" customHeight="1">
      <c r="A117"/>
      <c r="J117"/>
      <c r="AA117"/>
      <c r="AB117"/>
      <c r="AC117"/>
      <c r="AD117"/>
      <c r="AE117"/>
      <c r="AF117"/>
      <c r="AG117"/>
      <c r="AH117"/>
    </row>
    <row r="118" spans="1:34" ht="41.45" customHeight="1">
      <c r="A118"/>
      <c r="J118"/>
      <c r="AA118"/>
      <c r="AB118"/>
      <c r="AC118"/>
      <c r="AD118"/>
      <c r="AE118"/>
      <c r="AF118"/>
      <c r="AG118"/>
      <c r="AH118"/>
    </row>
    <row r="119" spans="1:34" ht="41.45" customHeight="1">
      <c r="A119"/>
      <c r="J119"/>
      <c r="AA119"/>
      <c r="AB119"/>
      <c r="AC119"/>
      <c r="AD119"/>
      <c r="AE119"/>
      <c r="AF119"/>
      <c r="AG119"/>
      <c r="AH119"/>
    </row>
    <row r="120" spans="1:34" ht="41.45" customHeight="1">
      <c r="A120"/>
      <c r="J120"/>
      <c r="AA120"/>
      <c r="AB120"/>
      <c r="AC120"/>
      <c r="AD120"/>
      <c r="AE120"/>
      <c r="AF120"/>
      <c r="AG120"/>
      <c r="AH120"/>
    </row>
    <row r="121" spans="1:34" ht="41.45" customHeight="1">
      <c r="A121"/>
      <c r="J121"/>
      <c r="AA121"/>
      <c r="AB121"/>
      <c r="AC121"/>
      <c r="AD121"/>
      <c r="AE121"/>
      <c r="AF121"/>
      <c r="AG121"/>
      <c r="AH121"/>
    </row>
    <row r="122" spans="1:34" ht="41.45" customHeight="1">
      <c r="A122"/>
      <c r="J122"/>
      <c r="AA122"/>
      <c r="AB122"/>
      <c r="AC122"/>
      <c r="AD122"/>
      <c r="AE122"/>
      <c r="AF122"/>
      <c r="AG122"/>
      <c r="AH122"/>
    </row>
    <row r="123" spans="1:34" ht="41.45" customHeight="1">
      <c r="A123"/>
      <c r="J123"/>
      <c r="AA123"/>
      <c r="AB123"/>
      <c r="AC123"/>
      <c r="AD123"/>
      <c r="AE123"/>
      <c r="AF123"/>
      <c r="AG123"/>
      <c r="AH123"/>
    </row>
    <row r="124" spans="1:34" ht="41.45" customHeight="1">
      <c r="A124"/>
      <c r="J124"/>
      <c r="AA124"/>
      <c r="AB124"/>
      <c r="AC124"/>
      <c r="AD124"/>
      <c r="AE124"/>
      <c r="AF124"/>
      <c r="AG124"/>
      <c r="AH124"/>
    </row>
    <row r="125" spans="1:34" ht="41.45" customHeight="1">
      <c r="A125"/>
      <c r="J125"/>
      <c r="AA125"/>
      <c r="AB125"/>
      <c r="AC125"/>
      <c r="AD125"/>
      <c r="AE125"/>
      <c r="AF125"/>
      <c r="AG125"/>
      <c r="AH125"/>
    </row>
    <row r="126" spans="1:34" ht="41.45" customHeight="1">
      <c r="A126"/>
      <c r="J126"/>
      <c r="AA126"/>
      <c r="AB126"/>
      <c r="AC126"/>
      <c r="AD126"/>
      <c r="AE126"/>
      <c r="AF126"/>
      <c r="AG126"/>
      <c r="AH126"/>
    </row>
    <row r="127" spans="1:34" ht="41.45" customHeight="1">
      <c r="A127"/>
      <c r="J127"/>
      <c r="AA127"/>
      <c r="AB127"/>
      <c r="AC127"/>
      <c r="AD127"/>
      <c r="AE127"/>
      <c r="AF127"/>
      <c r="AG127"/>
      <c r="AH127"/>
    </row>
    <row r="128" spans="1:34" ht="41.45" customHeight="1">
      <c r="A128"/>
      <c r="J128"/>
      <c r="AA128"/>
      <c r="AB128"/>
      <c r="AC128"/>
      <c r="AD128"/>
      <c r="AE128"/>
      <c r="AF128"/>
      <c r="AG128"/>
      <c r="AH128"/>
    </row>
    <row r="129" spans="1:34" ht="41.45" customHeight="1">
      <c r="A129"/>
      <c r="J129"/>
      <c r="AA129"/>
      <c r="AB129"/>
      <c r="AC129"/>
      <c r="AD129"/>
      <c r="AE129"/>
      <c r="AF129"/>
      <c r="AG129"/>
      <c r="AH129"/>
    </row>
    <row r="130" spans="1:34" ht="41.45" customHeight="1">
      <c r="A130"/>
      <c r="J130"/>
      <c r="AA130"/>
      <c r="AB130"/>
      <c r="AC130"/>
      <c r="AD130"/>
      <c r="AE130"/>
      <c r="AF130"/>
      <c r="AG130"/>
      <c r="AH130"/>
    </row>
    <row r="131" spans="1:34" ht="41.45" customHeight="1">
      <c r="A131"/>
      <c r="J131"/>
      <c r="AA131"/>
      <c r="AB131"/>
      <c r="AC131"/>
      <c r="AD131"/>
      <c r="AE131"/>
      <c r="AF131"/>
      <c r="AG131"/>
      <c r="AH131"/>
    </row>
    <row r="132" spans="1:34" ht="41.45" customHeight="1">
      <c r="A132"/>
      <c r="J132"/>
      <c r="AA132"/>
      <c r="AB132"/>
      <c r="AC132"/>
      <c r="AD132"/>
      <c r="AE132"/>
      <c r="AF132"/>
      <c r="AG132"/>
      <c r="AH132"/>
    </row>
    <row r="133" spans="1:34" ht="41.45" customHeight="1">
      <c r="A133"/>
      <c r="J133"/>
      <c r="AA133"/>
      <c r="AB133"/>
      <c r="AC133"/>
      <c r="AD133"/>
      <c r="AE133"/>
      <c r="AF133"/>
      <c r="AG133"/>
      <c r="AH133"/>
    </row>
    <row r="134" spans="1:34" ht="41.45" customHeight="1">
      <c r="A134"/>
      <c r="J134"/>
      <c r="AA134"/>
      <c r="AB134"/>
      <c r="AC134"/>
      <c r="AD134"/>
      <c r="AE134"/>
      <c r="AF134"/>
      <c r="AG134"/>
      <c r="AH134"/>
    </row>
    <row r="135" spans="1:34" ht="41.45" customHeight="1">
      <c r="A135"/>
      <c r="J135"/>
      <c r="AA135"/>
      <c r="AB135"/>
      <c r="AC135"/>
      <c r="AD135"/>
      <c r="AE135"/>
      <c r="AF135"/>
      <c r="AG135"/>
      <c r="AH135"/>
    </row>
    <row r="136" spans="1:34" ht="41.45" customHeight="1">
      <c r="A136"/>
      <c r="J136"/>
      <c r="AA136"/>
      <c r="AB136"/>
      <c r="AC136"/>
      <c r="AD136"/>
      <c r="AE136"/>
      <c r="AF136"/>
      <c r="AG136"/>
      <c r="AH136"/>
    </row>
    <row r="137" spans="1:34" ht="41.45" customHeight="1">
      <c r="A137"/>
      <c r="J137"/>
      <c r="AA137"/>
      <c r="AB137"/>
      <c r="AC137"/>
      <c r="AD137"/>
      <c r="AE137"/>
      <c r="AF137"/>
      <c r="AG137"/>
      <c r="AH137"/>
    </row>
    <row r="138" spans="1:34" ht="41.45" customHeight="1">
      <c r="A138"/>
      <c r="J138"/>
      <c r="AA138"/>
      <c r="AB138"/>
      <c r="AC138"/>
      <c r="AD138"/>
      <c r="AE138"/>
      <c r="AF138"/>
      <c r="AG138"/>
      <c r="AH138"/>
    </row>
    <row r="139" spans="1:34" ht="41.45" customHeight="1">
      <c r="A139"/>
      <c r="J139"/>
      <c r="AA139"/>
      <c r="AB139"/>
      <c r="AC139"/>
      <c r="AD139"/>
      <c r="AE139"/>
      <c r="AF139"/>
      <c r="AG139"/>
      <c r="AH139"/>
    </row>
    <row r="140" spans="1:34" ht="41.45" customHeight="1">
      <c r="A140"/>
      <c r="J140"/>
      <c r="AA140"/>
      <c r="AB140"/>
      <c r="AC140"/>
      <c r="AD140"/>
      <c r="AE140"/>
      <c r="AF140"/>
      <c r="AG140"/>
      <c r="AH140"/>
    </row>
    <row r="141" spans="1:34" ht="41.45" customHeight="1">
      <c r="A141"/>
      <c r="J141"/>
      <c r="AA141"/>
      <c r="AB141"/>
      <c r="AC141"/>
      <c r="AD141"/>
      <c r="AE141"/>
      <c r="AF141"/>
      <c r="AG141"/>
      <c r="AH141"/>
    </row>
    <row r="142" spans="1:34" ht="41.45" customHeight="1">
      <c r="A142"/>
      <c r="J142"/>
      <c r="AA142"/>
      <c r="AB142"/>
      <c r="AC142"/>
      <c r="AD142"/>
      <c r="AE142"/>
      <c r="AF142"/>
      <c r="AG142"/>
      <c r="AH142"/>
    </row>
    <row r="143" spans="1:34" ht="41.45" customHeight="1">
      <c r="A143"/>
      <c r="J143"/>
      <c r="AA143"/>
      <c r="AB143"/>
      <c r="AC143"/>
      <c r="AD143"/>
      <c r="AE143"/>
      <c r="AF143"/>
      <c r="AG143"/>
      <c r="AH143"/>
    </row>
    <row r="144" spans="1:34" ht="41.45" customHeight="1">
      <c r="A144"/>
      <c r="J144"/>
      <c r="AA144"/>
      <c r="AB144"/>
      <c r="AC144"/>
      <c r="AD144"/>
      <c r="AE144"/>
      <c r="AF144"/>
      <c r="AG144"/>
      <c r="AH144"/>
    </row>
    <row r="145" spans="1:34" ht="41.45" customHeight="1">
      <c r="A145"/>
      <c r="J145"/>
      <c r="AA145"/>
      <c r="AB145"/>
      <c r="AC145"/>
      <c r="AD145"/>
      <c r="AE145"/>
      <c r="AF145"/>
      <c r="AG145"/>
      <c r="AH145"/>
    </row>
    <row r="146" spans="1:34" ht="41.45" customHeight="1">
      <c r="A146"/>
      <c r="J146"/>
      <c r="AA146"/>
      <c r="AB146"/>
      <c r="AC146"/>
      <c r="AD146"/>
      <c r="AE146"/>
      <c r="AF146"/>
      <c r="AG146"/>
      <c r="AH146"/>
    </row>
    <row r="147" spans="1:34" ht="41.45" customHeight="1">
      <c r="A147"/>
      <c r="J147"/>
      <c r="AA147"/>
      <c r="AB147"/>
      <c r="AC147"/>
      <c r="AD147"/>
      <c r="AE147"/>
      <c r="AF147"/>
      <c r="AG147"/>
      <c r="AH147"/>
    </row>
    <row r="148" spans="1:34" ht="41.45" customHeight="1">
      <c r="A148"/>
      <c r="J148"/>
      <c r="AA148"/>
      <c r="AB148"/>
      <c r="AC148"/>
      <c r="AD148"/>
      <c r="AE148"/>
      <c r="AF148"/>
      <c r="AG148"/>
      <c r="AH148"/>
    </row>
    <row r="149" spans="1:34" ht="41.45" customHeight="1">
      <c r="A149"/>
      <c r="J149"/>
      <c r="AA149"/>
      <c r="AB149"/>
      <c r="AC149"/>
      <c r="AD149"/>
      <c r="AE149"/>
      <c r="AF149"/>
      <c r="AG149"/>
      <c r="AH149"/>
    </row>
    <row r="150" spans="1:34" ht="41.45" customHeight="1">
      <c r="A150"/>
      <c r="J150"/>
      <c r="AA150"/>
      <c r="AB150"/>
      <c r="AC150"/>
      <c r="AD150"/>
      <c r="AE150"/>
      <c r="AF150"/>
      <c r="AG150"/>
      <c r="AH150"/>
    </row>
    <row r="151" spans="1:34" ht="41.45" customHeight="1">
      <c r="A151"/>
      <c r="J151"/>
      <c r="AA151"/>
      <c r="AB151"/>
      <c r="AC151"/>
      <c r="AD151"/>
      <c r="AE151"/>
      <c r="AF151"/>
      <c r="AG151"/>
      <c r="AH151"/>
    </row>
    <row r="152" spans="1:34" ht="41.45" customHeight="1">
      <c r="A152"/>
      <c r="J152"/>
      <c r="AA152"/>
      <c r="AB152"/>
      <c r="AC152"/>
      <c r="AD152"/>
      <c r="AE152"/>
      <c r="AF152"/>
      <c r="AG152"/>
      <c r="AH152"/>
    </row>
    <row r="153" spans="1:34" ht="41.45" customHeight="1">
      <c r="A153"/>
      <c r="J153"/>
      <c r="AA153"/>
      <c r="AB153"/>
      <c r="AC153"/>
      <c r="AD153"/>
      <c r="AE153"/>
      <c r="AF153"/>
      <c r="AG153"/>
      <c r="AH153"/>
    </row>
    <row r="154" spans="1:34" ht="41.45" customHeight="1">
      <c r="A154"/>
      <c r="J154"/>
      <c r="AA154"/>
      <c r="AB154"/>
      <c r="AC154"/>
      <c r="AD154"/>
      <c r="AE154"/>
      <c r="AF154"/>
      <c r="AG154"/>
      <c r="AH154"/>
    </row>
    <row r="155" spans="1:34" ht="41.45" customHeight="1">
      <c r="A155"/>
      <c r="J155"/>
      <c r="AA155"/>
      <c r="AB155"/>
      <c r="AC155"/>
      <c r="AD155"/>
      <c r="AE155"/>
      <c r="AF155"/>
      <c r="AG155"/>
      <c r="AH155"/>
    </row>
    <row r="156" spans="1:34" ht="41.45" customHeight="1">
      <c r="A156"/>
      <c r="J156"/>
      <c r="AA156"/>
      <c r="AB156"/>
      <c r="AC156"/>
      <c r="AD156"/>
      <c r="AE156"/>
      <c r="AF156"/>
      <c r="AG156"/>
      <c r="AH156"/>
    </row>
    <row r="157" spans="1:34" ht="41.45" customHeight="1">
      <c r="A157"/>
      <c r="J157"/>
      <c r="AA157"/>
      <c r="AB157"/>
      <c r="AC157"/>
      <c r="AD157"/>
      <c r="AE157"/>
      <c r="AF157"/>
      <c r="AG157"/>
      <c r="AH157"/>
    </row>
    <row r="158" spans="1:34" ht="41.45" customHeight="1">
      <c r="A158"/>
      <c r="J158"/>
      <c r="AA158"/>
      <c r="AB158"/>
      <c r="AC158"/>
      <c r="AD158"/>
      <c r="AE158"/>
      <c r="AF158"/>
      <c r="AG158"/>
      <c r="AH158"/>
    </row>
    <row r="159" spans="1:34" ht="41.45" customHeight="1">
      <c r="A159"/>
      <c r="J159"/>
      <c r="AA159"/>
      <c r="AB159"/>
      <c r="AC159"/>
      <c r="AD159"/>
      <c r="AE159"/>
      <c r="AF159"/>
      <c r="AG159"/>
      <c r="AH159"/>
    </row>
    <row r="160" spans="1:34" ht="41.45" customHeight="1">
      <c r="A160"/>
      <c r="J160"/>
      <c r="AA160"/>
      <c r="AB160"/>
      <c r="AC160"/>
      <c r="AD160"/>
      <c r="AE160"/>
      <c r="AF160"/>
      <c r="AG160"/>
      <c r="AH160"/>
    </row>
    <row r="161" spans="1:34" ht="41.45" customHeight="1">
      <c r="A161"/>
      <c r="J161"/>
      <c r="AA161"/>
      <c r="AB161"/>
      <c r="AC161"/>
      <c r="AD161"/>
      <c r="AE161"/>
      <c r="AF161"/>
      <c r="AG161"/>
      <c r="AH161"/>
    </row>
    <row r="162" spans="1:34" ht="41.45" customHeight="1">
      <c r="A162"/>
      <c r="J162"/>
      <c r="AA162"/>
      <c r="AB162"/>
      <c r="AC162"/>
      <c r="AD162"/>
      <c r="AE162"/>
      <c r="AF162"/>
      <c r="AG162"/>
      <c r="AH162"/>
    </row>
    <row r="163" spans="1:34" ht="41.45" customHeight="1">
      <c r="A163"/>
      <c r="J163"/>
      <c r="AA163"/>
      <c r="AB163"/>
      <c r="AC163"/>
      <c r="AD163"/>
      <c r="AE163"/>
      <c r="AF163"/>
      <c r="AG163"/>
      <c r="AH163"/>
    </row>
    <row r="164" spans="1:34" ht="41.45" customHeight="1">
      <c r="A164"/>
      <c r="J164"/>
      <c r="AA164"/>
      <c r="AB164"/>
      <c r="AC164"/>
      <c r="AD164"/>
      <c r="AE164"/>
      <c r="AF164"/>
      <c r="AG164"/>
      <c r="AH164"/>
    </row>
    <row r="165" spans="1:34" ht="41.45" customHeight="1">
      <c r="A165"/>
      <c r="J165"/>
      <c r="AA165"/>
      <c r="AB165"/>
      <c r="AC165"/>
      <c r="AD165"/>
      <c r="AE165"/>
      <c r="AF165"/>
      <c r="AG165"/>
      <c r="AH165"/>
    </row>
    <row r="166" spans="1:34" ht="41.45" customHeight="1">
      <c r="A166"/>
      <c r="J166"/>
      <c r="AA166"/>
      <c r="AB166"/>
      <c r="AC166"/>
      <c r="AD166"/>
      <c r="AE166"/>
      <c r="AF166"/>
      <c r="AG166"/>
      <c r="AH166"/>
    </row>
    <row r="167" spans="1:34" ht="41.45" customHeight="1">
      <c r="A167"/>
      <c r="J167"/>
      <c r="AA167"/>
      <c r="AB167"/>
      <c r="AC167"/>
      <c r="AD167"/>
      <c r="AE167"/>
      <c r="AF167"/>
      <c r="AG167"/>
      <c r="AH167"/>
    </row>
    <row r="168" spans="1:34" ht="41.45" customHeight="1">
      <c r="A168"/>
      <c r="J168"/>
      <c r="AA168"/>
      <c r="AB168"/>
      <c r="AC168"/>
      <c r="AD168"/>
      <c r="AE168"/>
      <c r="AF168"/>
      <c r="AG168"/>
      <c r="AH168"/>
    </row>
    <row r="169" spans="1:34" ht="41.45" customHeight="1">
      <c r="A169"/>
      <c r="J169"/>
      <c r="AA169"/>
      <c r="AB169"/>
      <c r="AC169"/>
      <c r="AD169"/>
      <c r="AE169"/>
      <c r="AF169"/>
      <c r="AG169"/>
      <c r="AH169"/>
    </row>
    <row r="170" spans="1:34" ht="41.45" customHeight="1">
      <c r="A170"/>
      <c r="J170"/>
      <c r="AA170"/>
      <c r="AB170"/>
      <c r="AC170"/>
      <c r="AD170"/>
      <c r="AE170"/>
      <c r="AF170"/>
      <c r="AG170"/>
      <c r="AH170"/>
    </row>
    <row r="171" spans="1:34" ht="41.45" customHeight="1">
      <c r="A171"/>
      <c r="J171"/>
      <c r="AA171"/>
      <c r="AB171"/>
      <c r="AC171"/>
      <c r="AD171"/>
      <c r="AE171"/>
      <c r="AF171"/>
      <c r="AG171"/>
      <c r="AH171"/>
    </row>
    <row r="172" spans="1:34" ht="41.45" customHeight="1">
      <c r="A172"/>
      <c r="J172"/>
      <c r="AA172"/>
      <c r="AB172"/>
      <c r="AC172"/>
      <c r="AD172"/>
      <c r="AE172"/>
      <c r="AF172"/>
      <c r="AG172"/>
      <c r="AH172"/>
    </row>
    <row r="173" spans="1:34" ht="41.45" customHeight="1">
      <c r="A173"/>
      <c r="J173"/>
      <c r="AA173"/>
      <c r="AB173"/>
      <c r="AC173"/>
      <c r="AD173"/>
      <c r="AE173"/>
      <c r="AF173"/>
      <c r="AG173"/>
      <c r="AH173"/>
    </row>
    <row r="174" spans="1:34" ht="41.45" customHeight="1">
      <c r="A174"/>
      <c r="J174"/>
      <c r="AA174"/>
      <c r="AB174"/>
      <c r="AC174"/>
      <c r="AD174"/>
      <c r="AE174"/>
      <c r="AF174"/>
      <c r="AG174"/>
      <c r="AH174"/>
    </row>
    <row r="175" spans="1:34" ht="41.45" customHeight="1">
      <c r="A175"/>
      <c r="J175"/>
      <c r="AA175"/>
      <c r="AB175"/>
      <c r="AC175"/>
      <c r="AD175"/>
      <c r="AE175"/>
      <c r="AF175"/>
      <c r="AG175"/>
      <c r="AH175"/>
    </row>
    <row r="176" spans="1:34" ht="41.45" customHeight="1">
      <c r="A176"/>
      <c r="J176"/>
      <c r="AA176"/>
      <c r="AB176"/>
      <c r="AC176"/>
      <c r="AD176"/>
      <c r="AE176"/>
      <c r="AF176"/>
      <c r="AG176"/>
      <c r="AH176"/>
    </row>
    <row r="177" spans="1:34" ht="41.45" customHeight="1">
      <c r="A177"/>
      <c r="J177"/>
      <c r="AA177"/>
      <c r="AB177"/>
      <c r="AC177"/>
      <c r="AD177"/>
      <c r="AE177"/>
      <c r="AF177"/>
      <c r="AG177"/>
      <c r="AH177"/>
    </row>
    <row r="178" spans="1:34" ht="41.45" customHeight="1">
      <c r="A178"/>
      <c r="J178"/>
      <c r="AA178"/>
      <c r="AB178"/>
      <c r="AC178"/>
      <c r="AD178"/>
      <c r="AE178"/>
      <c r="AF178"/>
      <c r="AG178"/>
      <c r="AH178"/>
    </row>
    <row r="179" spans="1:34" ht="41.45" customHeight="1">
      <c r="A179"/>
      <c r="J179"/>
      <c r="AA179"/>
      <c r="AB179"/>
      <c r="AC179"/>
      <c r="AD179"/>
      <c r="AE179"/>
      <c r="AF179"/>
      <c r="AG179"/>
      <c r="AH179"/>
    </row>
    <row r="180" spans="1:34" ht="41.45" customHeight="1">
      <c r="A180"/>
      <c r="J180"/>
      <c r="AA180"/>
      <c r="AB180"/>
      <c r="AC180"/>
      <c r="AD180"/>
      <c r="AE180"/>
      <c r="AF180"/>
      <c r="AG180"/>
      <c r="AH180"/>
    </row>
    <row r="181" spans="1:34" ht="41.45" customHeight="1">
      <c r="A181"/>
      <c r="J181"/>
      <c r="AA181"/>
      <c r="AB181"/>
      <c r="AC181"/>
      <c r="AD181"/>
      <c r="AE181"/>
      <c r="AF181"/>
      <c r="AG181"/>
      <c r="AH181"/>
    </row>
    <row r="182" spans="1:34" ht="41.45" customHeight="1">
      <c r="A182"/>
      <c r="J182"/>
      <c r="AA182"/>
      <c r="AB182"/>
      <c r="AC182"/>
      <c r="AD182"/>
      <c r="AE182"/>
      <c r="AF182"/>
      <c r="AG182"/>
      <c r="AH182"/>
    </row>
    <row r="183" spans="1:34" ht="41.45" customHeight="1">
      <c r="A183"/>
      <c r="J183"/>
      <c r="AA183"/>
      <c r="AB183"/>
      <c r="AC183"/>
      <c r="AD183"/>
      <c r="AE183"/>
      <c r="AF183"/>
      <c r="AG183"/>
      <c r="AH183"/>
    </row>
    <row r="184" spans="1:34" ht="41.45" customHeight="1">
      <c r="A184"/>
      <c r="J184"/>
      <c r="AA184"/>
      <c r="AB184"/>
      <c r="AC184"/>
      <c r="AD184"/>
      <c r="AE184"/>
      <c r="AF184"/>
      <c r="AG184"/>
      <c r="AH184"/>
    </row>
    <row r="185" spans="1:34" ht="41.45" customHeight="1">
      <c r="A185"/>
      <c r="J185"/>
      <c r="AA185"/>
      <c r="AB185"/>
      <c r="AC185"/>
      <c r="AD185"/>
      <c r="AE185"/>
      <c r="AF185"/>
      <c r="AG185"/>
      <c r="AH185"/>
    </row>
    <row r="186" spans="1:34" ht="41.45" customHeight="1">
      <c r="A186"/>
      <c r="J186"/>
      <c r="AA186"/>
      <c r="AB186"/>
      <c r="AC186"/>
      <c r="AD186"/>
      <c r="AE186"/>
      <c r="AF186"/>
      <c r="AG186"/>
      <c r="AH186"/>
    </row>
    <row r="187" spans="1:34" ht="41.45" customHeight="1">
      <c r="A187"/>
      <c r="J187"/>
      <c r="AA187"/>
      <c r="AB187"/>
      <c r="AC187"/>
      <c r="AD187"/>
      <c r="AE187"/>
      <c r="AF187"/>
      <c r="AG187"/>
      <c r="AH187"/>
    </row>
    <row r="188" spans="1:34" ht="41.45" customHeight="1">
      <c r="A188"/>
      <c r="J188"/>
      <c r="AA188"/>
      <c r="AB188"/>
      <c r="AC188"/>
      <c r="AD188"/>
      <c r="AE188"/>
      <c r="AF188"/>
      <c r="AG188"/>
      <c r="AH188"/>
    </row>
    <row r="189" spans="1:34" ht="41.45" customHeight="1">
      <c r="A189"/>
      <c r="J189"/>
      <c r="AA189"/>
      <c r="AB189"/>
      <c r="AC189"/>
      <c r="AD189"/>
      <c r="AE189"/>
      <c r="AF189"/>
      <c r="AG189"/>
      <c r="AH189"/>
    </row>
    <row r="190" spans="1:34" ht="41.45" customHeight="1">
      <c r="A190"/>
      <c r="J190"/>
      <c r="AA190"/>
      <c r="AB190"/>
      <c r="AC190"/>
      <c r="AD190"/>
      <c r="AE190"/>
      <c r="AF190"/>
      <c r="AG190"/>
      <c r="AH190"/>
    </row>
    <row r="191" spans="1:34" ht="41.45" customHeight="1">
      <c r="A191"/>
      <c r="J191"/>
      <c r="AA191"/>
      <c r="AB191"/>
      <c r="AC191"/>
      <c r="AD191"/>
      <c r="AE191"/>
      <c r="AF191"/>
      <c r="AG191"/>
      <c r="AH191"/>
    </row>
    <row r="192" spans="1:34" ht="41.45" customHeight="1">
      <c r="A192"/>
      <c r="J192"/>
      <c r="AA192"/>
      <c r="AB192"/>
      <c r="AC192"/>
      <c r="AD192"/>
      <c r="AE192"/>
      <c r="AF192"/>
      <c r="AG192"/>
      <c r="AH192"/>
    </row>
    <row r="193" spans="1:34" ht="41.45" customHeight="1">
      <c r="A193"/>
      <c r="J193"/>
      <c r="AA193"/>
      <c r="AB193"/>
      <c r="AC193"/>
      <c r="AD193"/>
      <c r="AE193"/>
      <c r="AF193"/>
      <c r="AG193"/>
      <c r="AH193"/>
    </row>
    <row r="194" spans="1:34" ht="41.45" customHeight="1">
      <c r="A194"/>
      <c r="J194"/>
      <c r="AA194"/>
      <c r="AB194"/>
      <c r="AC194"/>
      <c r="AD194"/>
      <c r="AE194"/>
      <c r="AF194"/>
      <c r="AG194"/>
      <c r="AH194"/>
    </row>
    <row r="195" spans="1:34" ht="41.45" customHeight="1">
      <c r="A195"/>
      <c r="J195"/>
      <c r="AA195"/>
      <c r="AB195"/>
      <c r="AC195"/>
      <c r="AD195"/>
      <c r="AE195"/>
      <c r="AF195"/>
      <c r="AG195"/>
      <c r="AH195"/>
    </row>
    <row r="196" spans="1:34" ht="41.45" customHeight="1">
      <c r="A196"/>
      <c r="J196"/>
      <c r="AA196"/>
      <c r="AB196"/>
      <c r="AC196"/>
      <c r="AD196"/>
      <c r="AE196"/>
      <c r="AF196"/>
      <c r="AG196"/>
      <c r="AH196"/>
    </row>
    <row r="197" spans="1:34" ht="41.45" customHeight="1">
      <c r="A197"/>
      <c r="J197"/>
      <c r="AA197"/>
      <c r="AB197"/>
      <c r="AC197"/>
      <c r="AD197"/>
      <c r="AE197"/>
      <c r="AF197"/>
      <c r="AG197"/>
      <c r="AH197"/>
    </row>
    <row r="198" spans="1:34" ht="41.45" customHeight="1">
      <c r="A198"/>
      <c r="J198"/>
      <c r="AA198"/>
      <c r="AB198"/>
      <c r="AC198"/>
      <c r="AD198"/>
      <c r="AE198"/>
      <c r="AF198"/>
      <c r="AG198"/>
      <c r="AH198"/>
    </row>
    <row r="199" spans="1:34" ht="41.45" customHeight="1">
      <c r="A199"/>
      <c r="J199"/>
      <c r="AA199"/>
      <c r="AB199"/>
      <c r="AC199"/>
      <c r="AD199"/>
      <c r="AE199"/>
      <c r="AF199"/>
      <c r="AG199"/>
      <c r="AH199"/>
    </row>
    <row r="200" spans="1:34" ht="41.45" customHeight="1">
      <c r="A200"/>
      <c r="J200"/>
      <c r="AA200"/>
      <c r="AB200"/>
      <c r="AC200"/>
      <c r="AD200"/>
      <c r="AE200"/>
      <c r="AF200"/>
      <c r="AG200"/>
      <c r="AH200"/>
    </row>
    <row r="201" spans="1:34" ht="41.45" customHeight="1">
      <c r="A201"/>
      <c r="J201"/>
      <c r="AA201"/>
      <c r="AB201"/>
      <c r="AC201"/>
      <c r="AD201"/>
      <c r="AE201"/>
      <c r="AF201"/>
      <c r="AG201"/>
      <c r="AH201"/>
    </row>
    <row r="202" spans="1:34" ht="41.45" customHeight="1">
      <c r="A202"/>
      <c r="J202"/>
      <c r="AA202"/>
      <c r="AB202"/>
      <c r="AC202"/>
      <c r="AD202"/>
      <c r="AE202"/>
      <c r="AF202"/>
      <c r="AG202"/>
      <c r="AH202"/>
    </row>
    <row r="203" spans="1:34" ht="41.45" customHeight="1">
      <c r="A203"/>
      <c r="J203"/>
      <c r="AA203"/>
      <c r="AB203"/>
      <c r="AC203"/>
      <c r="AD203"/>
      <c r="AE203"/>
      <c r="AF203"/>
      <c r="AG203"/>
      <c r="AH203"/>
    </row>
    <row r="204" spans="1:34" ht="41.45" customHeight="1">
      <c r="A204"/>
      <c r="J204"/>
      <c r="AA204"/>
      <c r="AB204"/>
      <c r="AC204"/>
      <c r="AD204"/>
      <c r="AE204"/>
      <c r="AF204"/>
      <c r="AG204"/>
      <c r="AH204"/>
    </row>
    <row r="205" spans="1:34" ht="41.45" customHeight="1">
      <c r="A205"/>
      <c r="J205"/>
      <c r="AA205"/>
      <c r="AB205"/>
      <c r="AC205"/>
      <c r="AD205"/>
      <c r="AE205"/>
      <c r="AF205"/>
      <c r="AG205"/>
      <c r="AH205"/>
    </row>
    <row r="206" spans="1:34" ht="41.45" customHeight="1">
      <c r="A206"/>
      <c r="J206"/>
      <c r="AA206"/>
      <c r="AB206"/>
      <c r="AC206"/>
      <c r="AD206"/>
      <c r="AE206"/>
      <c r="AF206"/>
      <c r="AG206"/>
      <c r="AH206"/>
    </row>
    <row r="207" spans="1:34" ht="41.45" customHeight="1">
      <c r="A207"/>
      <c r="J207"/>
      <c r="AA207"/>
      <c r="AB207"/>
      <c r="AC207"/>
      <c r="AD207"/>
      <c r="AE207"/>
      <c r="AF207"/>
      <c r="AG207"/>
      <c r="AH207"/>
    </row>
    <row r="208" spans="1:34" ht="41.45" customHeight="1">
      <c r="A208"/>
      <c r="J208"/>
      <c r="AA208"/>
      <c r="AB208"/>
      <c r="AC208"/>
      <c r="AD208"/>
      <c r="AE208"/>
      <c r="AF208"/>
      <c r="AG208"/>
      <c r="AH208"/>
    </row>
    <row r="209" spans="1:34" ht="41.45" customHeight="1">
      <c r="A209"/>
      <c r="J209"/>
      <c r="AA209"/>
      <c r="AB209"/>
      <c r="AC209"/>
      <c r="AD209"/>
      <c r="AE209"/>
      <c r="AF209"/>
      <c r="AG209"/>
      <c r="AH209"/>
    </row>
    <row r="210" spans="1:34" ht="41.45" customHeight="1">
      <c r="A210"/>
      <c r="J210"/>
      <c r="AA210"/>
      <c r="AB210"/>
      <c r="AC210"/>
      <c r="AD210"/>
      <c r="AE210"/>
      <c r="AF210"/>
      <c r="AG210"/>
      <c r="AH210"/>
    </row>
    <row r="211" spans="1:34" ht="41.45" customHeight="1">
      <c r="A211"/>
      <c r="J211"/>
      <c r="AA211"/>
      <c r="AB211"/>
      <c r="AC211"/>
      <c r="AD211"/>
      <c r="AE211"/>
      <c r="AF211"/>
      <c r="AG211"/>
      <c r="AH211"/>
    </row>
    <row r="212" spans="1:34" ht="41.45" customHeight="1">
      <c r="A212"/>
      <c r="J212"/>
      <c r="AA212"/>
      <c r="AB212"/>
      <c r="AC212"/>
      <c r="AD212"/>
      <c r="AE212"/>
      <c r="AF212"/>
      <c r="AG212"/>
      <c r="AH212"/>
    </row>
    <row r="213" spans="1:34" ht="41.45" customHeight="1">
      <c r="A213"/>
      <c r="J213"/>
      <c r="AA213"/>
      <c r="AB213"/>
      <c r="AC213"/>
      <c r="AD213"/>
      <c r="AE213"/>
      <c r="AF213"/>
      <c r="AG213"/>
      <c r="AH213"/>
    </row>
    <row r="214" spans="1:34" ht="41.45" customHeight="1">
      <c r="A214"/>
      <c r="J214"/>
      <c r="AA214"/>
      <c r="AB214"/>
      <c r="AC214"/>
      <c r="AD214"/>
      <c r="AE214"/>
      <c r="AF214"/>
      <c r="AG214"/>
      <c r="AH214"/>
    </row>
    <row r="215" spans="1:34" ht="41.45" customHeight="1">
      <c r="A215"/>
      <c r="J215"/>
      <c r="AA215"/>
      <c r="AB215"/>
      <c r="AC215"/>
      <c r="AD215"/>
      <c r="AE215"/>
      <c r="AF215"/>
      <c r="AG215"/>
      <c r="AH215"/>
    </row>
    <row r="216" spans="1:34" ht="41.45" customHeight="1">
      <c r="A216"/>
      <c r="J216"/>
      <c r="AA216"/>
      <c r="AB216"/>
      <c r="AC216"/>
      <c r="AD216"/>
      <c r="AE216"/>
      <c r="AF216"/>
      <c r="AG216"/>
      <c r="AH216"/>
    </row>
    <row r="217" spans="1:34" ht="41.45" customHeight="1">
      <c r="A217"/>
      <c r="J217"/>
      <c r="AA217"/>
      <c r="AB217"/>
      <c r="AC217"/>
      <c r="AD217"/>
      <c r="AE217"/>
      <c r="AF217"/>
      <c r="AG217"/>
      <c r="AH217"/>
    </row>
    <row r="218" spans="1:34" ht="41.45" customHeight="1">
      <c r="A218"/>
      <c r="J218"/>
      <c r="AA218"/>
      <c r="AB218"/>
      <c r="AC218"/>
      <c r="AD218"/>
      <c r="AE218"/>
      <c r="AF218"/>
      <c r="AG218"/>
      <c r="AH218"/>
    </row>
    <row r="219" spans="1:34" ht="41.45" customHeight="1">
      <c r="A219"/>
      <c r="J219"/>
      <c r="AA219"/>
      <c r="AB219"/>
      <c r="AC219"/>
      <c r="AD219"/>
      <c r="AE219"/>
      <c r="AF219"/>
      <c r="AG219"/>
      <c r="AH219"/>
    </row>
    <row r="220" spans="1:34" ht="41.45" customHeight="1">
      <c r="A220"/>
      <c r="J220"/>
      <c r="AA220"/>
      <c r="AB220"/>
      <c r="AC220"/>
      <c r="AD220"/>
      <c r="AE220"/>
      <c r="AF220"/>
      <c r="AG220"/>
      <c r="AH220"/>
    </row>
    <row r="221" spans="1:34" ht="41.45" customHeight="1">
      <c r="A221"/>
      <c r="J221"/>
      <c r="AA221"/>
      <c r="AB221"/>
      <c r="AC221"/>
      <c r="AD221"/>
      <c r="AE221"/>
      <c r="AF221"/>
      <c r="AG221"/>
      <c r="AH221"/>
    </row>
    <row r="222" spans="1:34" ht="41.45" customHeight="1">
      <c r="A222"/>
      <c r="J222"/>
      <c r="AA222"/>
      <c r="AB222"/>
      <c r="AC222"/>
      <c r="AD222"/>
      <c r="AE222"/>
      <c r="AF222"/>
      <c r="AG222"/>
      <c r="AH222"/>
    </row>
    <row r="223" spans="1:34" ht="41.45" customHeight="1">
      <c r="A223"/>
      <c r="J223"/>
      <c r="AA223"/>
      <c r="AB223"/>
      <c r="AC223"/>
      <c r="AD223"/>
      <c r="AE223"/>
      <c r="AF223"/>
      <c r="AG223"/>
      <c r="AH223"/>
    </row>
    <row r="224" spans="1:34" ht="41.45" customHeight="1">
      <c r="A224"/>
      <c r="J224"/>
      <c r="AA224"/>
      <c r="AB224"/>
      <c r="AC224"/>
      <c r="AD224"/>
      <c r="AE224"/>
      <c r="AF224"/>
      <c r="AG224"/>
      <c r="AH224"/>
    </row>
    <row r="225" spans="1:34" ht="41.45" customHeight="1">
      <c r="A225"/>
      <c r="J225"/>
      <c r="AA225"/>
      <c r="AB225"/>
      <c r="AC225"/>
      <c r="AD225"/>
      <c r="AE225"/>
      <c r="AF225"/>
      <c r="AG225"/>
      <c r="AH225"/>
    </row>
    <row r="226" spans="1:34" ht="41.45" customHeight="1">
      <c r="A226"/>
      <c r="J226"/>
      <c r="AA226"/>
      <c r="AB226"/>
      <c r="AC226"/>
      <c r="AD226"/>
      <c r="AE226"/>
      <c r="AF226"/>
      <c r="AG226"/>
      <c r="AH226"/>
    </row>
    <row r="227" spans="1:34" ht="41.45" customHeight="1">
      <c r="A227"/>
      <c r="J227"/>
      <c r="AA227"/>
      <c r="AB227"/>
      <c r="AC227"/>
      <c r="AD227"/>
      <c r="AE227"/>
      <c r="AF227"/>
      <c r="AG227"/>
      <c r="AH227"/>
    </row>
    <row r="228" spans="1:34" ht="41.45" customHeight="1">
      <c r="A228"/>
      <c r="J228"/>
      <c r="AA228"/>
      <c r="AB228"/>
      <c r="AC228"/>
      <c r="AD228"/>
      <c r="AE228"/>
      <c r="AF228"/>
      <c r="AG228"/>
      <c r="AH228"/>
    </row>
    <row r="229" spans="1:34" ht="41.45" customHeight="1">
      <c r="A229"/>
      <c r="J229"/>
      <c r="AA229"/>
      <c r="AB229"/>
      <c r="AC229"/>
      <c r="AD229"/>
      <c r="AE229"/>
      <c r="AF229"/>
      <c r="AG229"/>
      <c r="AH229"/>
    </row>
    <row r="230" spans="1:34" ht="41.45" customHeight="1">
      <c r="A230"/>
      <c r="J230"/>
      <c r="AA230"/>
      <c r="AB230"/>
      <c r="AC230"/>
      <c r="AD230"/>
      <c r="AE230"/>
      <c r="AF230"/>
      <c r="AG230"/>
      <c r="AH230"/>
    </row>
    <row r="231" spans="1:34" ht="41.45" customHeight="1">
      <c r="A231"/>
      <c r="J231"/>
      <c r="AA231"/>
      <c r="AB231"/>
      <c r="AC231"/>
      <c r="AD231"/>
      <c r="AE231"/>
      <c r="AF231"/>
      <c r="AG231"/>
      <c r="AH231"/>
    </row>
    <row r="232" spans="1:34" ht="41.45" customHeight="1">
      <c r="A232"/>
      <c r="J232"/>
      <c r="AA232"/>
      <c r="AB232"/>
      <c r="AC232"/>
      <c r="AD232"/>
      <c r="AE232"/>
      <c r="AF232"/>
      <c r="AG232"/>
      <c r="AH232"/>
    </row>
    <row r="233" spans="1:34" ht="41.45" customHeight="1">
      <c r="A233"/>
      <c r="J233"/>
      <c r="AA233"/>
      <c r="AB233"/>
      <c r="AC233"/>
      <c r="AD233"/>
      <c r="AE233"/>
      <c r="AF233"/>
      <c r="AG233"/>
      <c r="AH233"/>
    </row>
    <row r="234" spans="1:34" ht="41.45" customHeight="1">
      <c r="A234"/>
      <c r="J234"/>
      <c r="AA234"/>
      <c r="AB234"/>
      <c r="AC234"/>
      <c r="AD234"/>
      <c r="AE234"/>
      <c r="AF234"/>
      <c r="AG234"/>
      <c r="AH234"/>
    </row>
    <row r="235" spans="1:34" ht="41.45" customHeight="1">
      <c r="A235"/>
      <c r="J235"/>
      <c r="AA235"/>
      <c r="AB235"/>
      <c r="AC235"/>
      <c r="AD235"/>
      <c r="AE235"/>
      <c r="AF235"/>
      <c r="AG235"/>
      <c r="AH235"/>
    </row>
    <row r="236" spans="1:34" ht="41.45" customHeight="1">
      <c r="A236"/>
      <c r="J236"/>
      <c r="AA236"/>
      <c r="AB236"/>
      <c r="AC236"/>
      <c r="AD236"/>
      <c r="AE236"/>
      <c r="AF236"/>
      <c r="AG236"/>
      <c r="AH236"/>
    </row>
    <row r="237" spans="1:34" ht="41.45" customHeight="1">
      <c r="A237"/>
      <c r="J237"/>
      <c r="AA237"/>
      <c r="AB237"/>
      <c r="AC237"/>
      <c r="AD237"/>
      <c r="AE237"/>
      <c r="AF237"/>
      <c r="AG237"/>
      <c r="AH237"/>
    </row>
    <row r="238" spans="1:34" ht="41.45" customHeight="1">
      <c r="A238"/>
      <c r="J238"/>
      <c r="AA238"/>
      <c r="AB238"/>
      <c r="AC238"/>
      <c r="AD238"/>
      <c r="AE238"/>
      <c r="AF238"/>
      <c r="AG238"/>
      <c r="AH238"/>
    </row>
    <row r="239" spans="1:34" ht="41.45" customHeight="1">
      <c r="A239"/>
      <c r="J239"/>
      <c r="AA239"/>
      <c r="AB239"/>
      <c r="AC239"/>
      <c r="AD239"/>
      <c r="AE239"/>
      <c r="AF239"/>
      <c r="AG239"/>
      <c r="AH239"/>
    </row>
    <row r="240" spans="1:34" ht="41.45" customHeight="1">
      <c r="A240"/>
      <c r="J240"/>
      <c r="AA240"/>
      <c r="AB240"/>
      <c r="AC240"/>
      <c r="AD240"/>
      <c r="AE240"/>
      <c r="AF240"/>
      <c r="AG240"/>
      <c r="AH240"/>
    </row>
    <row r="241" spans="1:34" ht="41.45" customHeight="1">
      <c r="A241"/>
      <c r="J241"/>
      <c r="AA241"/>
      <c r="AB241"/>
      <c r="AC241"/>
      <c r="AD241"/>
      <c r="AE241"/>
      <c r="AF241"/>
      <c r="AG241"/>
      <c r="AH241"/>
    </row>
    <row r="242" spans="1:34" ht="41.45" customHeight="1">
      <c r="A242"/>
      <c r="J242"/>
      <c r="AA242"/>
      <c r="AB242"/>
      <c r="AC242"/>
      <c r="AD242"/>
      <c r="AE242"/>
      <c r="AF242"/>
      <c r="AG242"/>
      <c r="AH242"/>
    </row>
    <row r="243" spans="1:34" ht="41.45" customHeight="1">
      <c r="A243"/>
      <c r="J243"/>
      <c r="AA243"/>
      <c r="AB243"/>
      <c r="AC243"/>
      <c r="AD243"/>
      <c r="AE243"/>
      <c r="AF243"/>
      <c r="AG243"/>
      <c r="AH243"/>
    </row>
    <row r="244" spans="1:34" ht="41.45" customHeight="1">
      <c r="A244"/>
      <c r="J244"/>
      <c r="AA244"/>
      <c r="AB244"/>
      <c r="AC244"/>
      <c r="AD244"/>
      <c r="AE244"/>
      <c r="AF244"/>
      <c r="AG244"/>
      <c r="AH244"/>
    </row>
    <row r="245" spans="1:34" ht="41.45" customHeight="1">
      <c r="A245"/>
      <c r="J245"/>
      <c r="AA245"/>
      <c r="AB245"/>
      <c r="AC245"/>
      <c r="AD245"/>
      <c r="AE245"/>
      <c r="AF245"/>
      <c r="AG245"/>
      <c r="AH245"/>
    </row>
    <row r="246" spans="1:34" ht="41.45" customHeight="1">
      <c r="A246"/>
      <c r="J246"/>
      <c r="AA246"/>
      <c r="AB246"/>
      <c r="AC246"/>
      <c r="AD246"/>
      <c r="AE246"/>
      <c r="AF246"/>
      <c r="AG246"/>
      <c r="AH246"/>
    </row>
    <row r="247" spans="1:34" ht="41.45" customHeight="1">
      <c r="A247"/>
      <c r="J247"/>
      <c r="AA247"/>
      <c r="AB247"/>
      <c r="AC247"/>
      <c r="AD247"/>
      <c r="AE247"/>
      <c r="AF247"/>
      <c r="AG247"/>
      <c r="AH247"/>
    </row>
    <row r="248" spans="1:34" ht="41.45" customHeight="1">
      <c r="A248"/>
      <c r="J248"/>
      <c r="AA248"/>
      <c r="AB248"/>
      <c r="AC248"/>
      <c r="AD248"/>
      <c r="AE248"/>
      <c r="AF248"/>
      <c r="AG248"/>
      <c r="AH248"/>
    </row>
    <row r="249" spans="1:34" ht="41.45" customHeight="1">
      <c r="A249"/>
      <c r="J249"/>
      <c r="AA249"/>
      <c r="AB249"/>
      <c r="AC249"/>
      <c r="AD249"/>
      <c r="AE249"/>
      <c r="AF249"/>
      <c r="AG249"/>
      <c r="AH249"/>
    </row>
    <row r="250" spans="1:34" ht="41.45" customHeight="1">
      <c r="A250"/>
      <c r="J250"/>
      <c r="AA250"/>
      <c r="AB250"/>
      <c r="AC250"/>
      <c r="AD250"/>
      <c r="AE250"/>
      <c r="AF250"/>
      <c r="AG250"/>
      <c r="AH250"/>
    </row>
    <row r="251" spans="1:34" ht="41.45" customHeight="1">
      <c r="A251"/>
      <c r="J251"/>
      <c r="AA251"/>
      <c r="AB251"/>
      <c r="AC251"/>
      <c r="AD251"/>
      <c r="AE251"/>
      <c r="AF251"/>
      <c r="AG251"/>
      <c r="AH251"/>
    </row>
    <row r="252" spans="1:34" ht="41.45" customHeight="1">
      <c r="A252"/>
      <c r="J252"/>
      <c r="AA252"/>
      <c r="AB252"/>
      <c r="AC252"/>
      <c r="AD252"/>
      <c r="AE252"/>
      <c r="AF252"/>
      <c r="AG252"/>
      <c r="AH252"/>
    </row>
    <row r="253" spans="1:34" ht="41.45" customHeight="1">
      <c r="A253"/>
      <c r="J253"/>
      <c r="AA253"/>
      <c r="AB253"/>
      <c r="AC253"/>
      <c r="AD253"/>
      <c r="AE253"/>
      <c r="AF253"/>
      <c r="AG253"/>
      <c r="AH253"/>
    </row>
    <row r="254" spans="1:34" ht="41.45" customHeight="1">
      <c r="A254"/>
      <c r="J254"/>
      <c r="AA254"/>
      <c r="AB254"/>
      <c r="AC254"/>
      <c r="AD254"/>
      <c r="AE254"/>
      <c r="AF254"/>
      <c r="AG254"/>
      <c r="AH254"/>
    </row>
    <row r="255" spans="1:34" ht="41.45" customHeight="1">
      <c r="A255"/>
      <c r="J255"/>
      <c r="AA255"/>
      <c r="AB255"/>
      <c r="AC255"/>
      <c r="AD255"/>
      <c r="AE255"/>
      <c r="AF255"/>
      <c r="AG255"/>
      <c r="AH255"/>
    </row>
    <row r="256" spans="1:34" ht="41.45" customHeight="1">
      <c r="A256"/>
      <c r="J256"/>
      <c r="AA256"/>
      <c r="AB256"/>
      <c r="AC256"/>
      <c r="AD256"/>
      <c r="AE256"/>
      <c r="AF256"/>
      <c r="AG256"/>
      <c r="AH256"/>
    </row>
    <row r="257" spans="1:34" ht="41.45" customHeight="1">
      <c r="A257"/>
      <c r="J257"/>
      <c r="AA257"/>
      <c r="AB257"/>
      <c r="AC257"/>
      <c r="AD257"/>
      <c r="AE257"/>
      <c r="AF257"/>
      <c r="AG257"/>
      <c r="AH257"/>
    </row>
    <row r="258" spans="1:34" ht="41.45" customHeight="1">
      <c r="A258"/>
      <c r="J258"/>
      <c r="AA258"/>
      <c r="AB258"/>
      <c r="AC258"/>
      <c r="AD258"/>
      <c r="AE258"/>
      <c r="AF258"/>
      <c r="AG258"/>
      <c r="AH258"/>
    </row>
    <row r="259" spans="1:34" ht="41.45" customHeight="1">
      <c r="A259"/>
      <c r="J259"/>
      <c r="AA259"/>
      <c r="AB259"/>
      <c r="AC259"/>
      <c r="AD259"/>
      <c r="AE259"/>
      <c r="AF259"/>
      <c r="AG259"/>
      <c r="AH259"/>
    </row>
    <row r="260" spans="1:34" ht="41.45" customHeight="1">
      <c r="A260"/>
      <c r="J260"/>
      <c r="AA260"/>
      <c r="AB260"/>
      <c r="AC260"/>
      <c r="AD260"/>
      <c r="AE260"/>
      <c r="AF260"/>
      <c r="AG260"/>
      <c r="AH260"/>
    </row>
    <row r="261" spans="1:34" ht="41.45" customHeight="1">
      <c r="A261"/>
      <c r="J261"/>
      <c r="AA261"/>
      <c r="AB261"/>
      <c r="AC261"/>
      <c r="AD261"/>
      <c r="AE261"/>
      <c r="AF261"/>
      <c r="AG261"/>
      <c r="AH261"/>
    </row>
    <row r="262" spans="1:34" ht="41.45" customHeight="1">
      <c r="A262"/>
      <c r="J262"/>
      <c r="AA262"/>
      <c r="AB262"/>
      <c r="AC262"/>
      <c r="AD262"/>
      <c r="AE262"/>
      <c r="AF262"/>
      <c r="AG262"/>
      <c r="AH262"/>
    </row>
    <row r="263" spans="1:34" ht="41.45" customHeight="1">
      <c r="A263"/>
      <c r="J263"/>
      <c r="AA263"/>
      <c r="AB263"/>
      <c r="AC263"/>
      <c r="AD263"/>
      <c r="AE263"/>
      <c r="AF263"/>
      <c r="AG263"/>
      <c r="AH263"/>
    </row>
    <row r="264" spans="1:34" ht="41.45" customHeight="1">
      <c r="A264"/>
      <c r="J264"/>
      <c r="AA264"/>
      <c r="AB264"/>
      <c r="AC264"/>
      <c r="AD264"/>
      <c r="AE264"/>
      <c r="AF264"/>
      <c r="AG264"/>
      <c r="AH264"/>
    </row>
    <row r="265" spans="1:34" ht="41.45" customHeight="1">
      <c r="A265"/>
      <c r="J265"/>
      <c r="AA265"/>
      <c r="AB265"/>
      <c r="AC265"/>
      <c r="AD265"/>
      <c r="AE265"/>
      <c r="AF265"/>
      <c r="AG265"/>
      <c r="AH265"/>
    </row>
    <row r="266" spans="1:34" ht="41.45" customHeight="1">
      <c r="A266"/>
      <c r="J266"/>
      <c r="AA266"/>
      <c r="AB266"/>
      <c r="AC266"/>
      <c r="AD266"/>
      <c r="AE266"/>
      <c r="AF266"/>
      <c r="AG266"/>
      <c r="AH266"/>
    </row>
    <row r="267" spans="1:34" ht="41.45" customHeight="1">
      <c r="A267"/>
      <c r="J267"/>
      <c r="AA267"/>
      <c r="AB267"/>
      <c r="AC267"/>
      <c r="AD267"/>
      <c r="AE267"/>
      <c r="AF267"/>
      <c r="AG267"/>
      <c r="AH267"/>
    </row>
    <row r="268" spans="1:34" ht="41.45" customHeight="1">
      <c r="A268"/>
      <c r="J268"/>
      <c r="AA268"/>
      <c r="AB268"/>
      <c r="AC268"/>
      <c r="AD268"/>
      <c r="AE268"/>
      <c r="AF268"/>
      <c r="AG268"/>
      <c r="AH268"/>
    </row>
    <row r="269" spans="1:34" ht="41.45" customHeight="1">
      <c r="A269"/>
      <c r="J269"/>
      <c r="AA269"/>
      <c r="AB269"/>
      <c r="AC269"/>
      <c r="AD269"/>
      <c r="AE269"/>
      <c r="AF269"/>
      <c r="AG269"/>
      <c r="AH269"/>
    </row>
    <row r="270" spans="1:34" ht="41.45" customHeight="1">
      <c r="A270"/>
      <c r="J270"/>
      <c r="AA270"/>
      <c r="AB270"/>
      <c r="AC270"/>
      <c r="AD270"/>
      <c r="AE270"/>
      <c r="AF270"/>
      <c r="AG270"/>
      <c r="AH270"/>
    </row>
    <row r="271" spans="1:34" ht="41.45" customHeight="1">
      <c r="A271"/>
      <c r="J271"/>
      <c r="AA271"/>
      <c r="AB271"/>
      <c r="AC271"/>
      <c r="AD271"/>
      <c r="AE271"/>
      <c r="AF271"/>
      <c r="AG271"/>
      <c r="AH271"/>
    </row>
    <row r="272" spans="1:34" ht="41.45" customHeight="1">
      <c r="A272"/>
      <c r="J272"/>
      <c r="AA272"/>
      <c r="AB272"/>
      <c r="AC272"/>
      <c r="AD272"/>
      <c r="AE272"/>
      <c r="AF272"/>
      <c r="AG272"/>
      <c r="AH272"/>
    </row>
    <row r="273" spans="1:34" ht="41.45" customHeight="1">
      <c r="A273"/>
      <c r="J273"/>
      <c r="AA273"/>
      <c r="AB273"/>
      <c r="AC273"/>
      <c r="AD273"/>
      <c r="AE273"/>
      <c r="AF273"/>
      <c r="AG273"/>
      <c r="AH273"/>
    </row>
    <row r="274" spans="1:34" ht="41.45" customHeight="1">
      <c r="A274"/>
      <c r="J274"/>
      <c r="AA274"/>
      <c r="AB274"/>
      <c r="AC274"/>
      <c r="AD274"/>
      <c r="AE274"/>
      <c r="AF274"/>
      <c r="AG274"/>
      <c r="AH274"/>
    </row>
    <row r="275" spans="1:34" ht="41.45" customHeight="1">
      <c r="A275"/>
      <c r="J275"/>
      <c r="AA275"/>
      <c r="AB275"/>
      <c r="AC275"/>
      <c r="AD275"/>
      <c r="AE275"/>
      <c r="AF275"/>
      <c r="AG275"/>
      <c r="AH275"/>
    </row>
    <row r="276" spans="1:34" ht="41.45" customHeight="1">
      <c r="A276"/>
      <c r="J276"/>
      <c r="AA276"/>
      <c r="AB276"/>
      <c r="AC276"/>
      <c r="AD276"/>
      <c r="AE276"/>
      <c r="AF276"/>
      <c r="AG276"/>
      <c r="AH276"/>
    </row>
    <row r="277" spans="1:34" ht="41.45" customHeight="1">
      <c r="A277"/>
      <c r="J277"/>
      <c r="AA277"/>
      <c r="AB277"/>
      <c r="AC277"/>
      <c r="AD277"/>
      <c r="AE277"/>
      <c r="AF277"/>
      <c r="AG277"/>
      <c r="AH277"/>
    </row>
    <row r="278" spans="1:34" ht="41.45" customHeight="1">
      <c r="A278"/>
      <c r="J278"/>
      <c r="AA278"/>
      <c r="AB278"/>
      <c r="AC278"/>
      <c r="AD278"/>
      <c r="AE278"/>
      <c r="AF278"/>
      <c r="AG278"/>
      <c r="AH278"/>
    </row>
    <row r="279" spans="1:34" ht="41.45" customHeight="1">
      <c r="A279"/>
      <c r="J279"/>
      <c r="AA279"/>
      <c r="AB279"/>
      <c r="AC279"/>
      <c r="AD279"/>
      <c r="AE279"/>
      <c r="AF279"/>
      <c r="AG279"/>
      <c r="AH279"/>
    </row>
    <row r="280" spans="1:34" ht="41.45" customHeight="1">
      <c r="A280"/>
      <c r="J280"/>
      <c r="AA280"/>
      <c r="AB280"/>
      <c r="AC280"/>
      <c r="AD280"/>
      <c r="AE280"/>
      <c r="AF280"/>
      <c r="AG280"/>
      <c r="AH280"/>
    </row>
    <row r="281" spans="1:34" ht="41.45" customHeight="1">
      <c r="A281"/>
      <c r="J281"/>
      <c r="AA281"/>
      <c r="AB281"/>
      <c r="AC281"/>
      <c r="AD281"/>
      <c r="AE281"/>
      <c r="AF281"/>
      <c r="AG281"/>
      <c r="AH281"/>
    </row>
    <row r="282" spans="1:34" ht="41.45" customHeight="1">
      <c r="A282"/>
      <c r="J282"/>
      <c r="AA282"/>
      <c r="AB282"/>
      <c r="AC282"/>
      <c r="AD282"/>
      <c r="AE282"/>
      <c r="AF282"/>
      <c r="AG282"/>
      <c r="AH282"/>
    </row>
    <row r="283" spans="1:34" ht="41.45" customHeight="1">
      <c r="A283"/>
      <c r="J283"/>
      <c r="AA283"/>
      <c r="AB283"/>
      <c r="AC283"/>
      <c r="AD283"/>
      <c r="AE283"/>
      <c r="AF283"/>
      <c r="AG283"/>
      <c r="AH283"/>
    </row>
    <row r="284" spans="1:34" ht="41.45" customHeight="1">
      <c r="A284"/>
      <c r="J284"/>
      <c r="AA284"/>
      <c r="AB284"/>
      <c r="AC284"/>
      <c r="AD284"/>
      <c r="AE284"/>
      <c r="AF284"/>
      <c r="AG284"/>
      <c r="AH284"/>
    </row>
    <row r="285" spans="1:34" ht="41.45" customHeight="1">
      <c r="A285"/>
      <c r="J285"/>
      <c r="AA285"/>
      <c r="AB285"/>
      <c r="AC285"/>
      <c r="AD285"/>
      <c r="AE285"/>
      <c r="AF285"/>
      <c r="AG285"/>
      <c r="AH285"/>
    </row>
    <row r="286" spans="1:34" ht="41.45" customHeight="1">
      <c r="A286"/>
      <c r="J286"/>
      <c r="AA286"/>
      <c r="AB286"/>
      <c r="AC286"/>
      <c r="AD286"/>
      <c r="AE286"/>
      <c r="AF286"/>
      <c r="AG286"/>
      <c r="AH286"/>
    </row>
    <row r="287" spans="1:34" ht="41.45" customHeight="1">
      <c r="A287"/>
      <c r="J287"/>
      <c r="AA287"/>
      <c r="AB287"/>
      <c r="AC287"/>
      <c r="AD287"/>
      <c r="AE287"/>
      <c r="AF287"/>
      <c r="AG287"/>
      <c r="AH287"/>
    </row>
    <row r="288" spans="1:34" ht="41.45" customHeight="1">
      <c r="A288"/>
      <c r="J288"/>
      <c r="AA288"/>
      <c r="AB288"/>
      <c r="AC288"/>
      <c r="AD288"/>
      <c r="AE288"/>
      <c r="AF288"/>
      <c r="AG288"/>
      <c r="AH288"/>
    </row>
    <row r="289" spans="1:34" ht="41.45" customHeight="1">
      <c r="A289"/>
      <c r="J289"/>
      <c r="AA289"/>
      <c r="AB289"/>
      <c r="AC289"/>
      <c r="AD289"/>
      <c r="AE289"/>
      <c r="AF289"/>
      <c r="AG289"/>
      <c r="AH289"/>
    </row>
    <row r="290" spans="1:34" ht="41.45" customHeight="1">
      <c r="A290"/>
      <c r="J290"/>
      <c r="AA290"/>
      <c r="AB290"/>
      <c r="AC290"/>
      <c r="AD290"/>
      <c r="AE290"/>
      <c r="AF290"/>
      <c r="AG290"/>
      <c r="AH290"/>
    </row>
    <row r="291" spans="1:34" ht="41.45" customHeight="1">
      <c r="A291"/>
      <c r="J291"/>
      <c r="AA291"/>
      <c r="AB291"/>
      <c r="AC291"/>
      <c r="AD291"/>
      <c r="AE291"/>
      <c r="AF291"/>
      <c r="AG291"/>
      <c r="AH291"/>
    </row>
    <row r="292" spans="1:34" ht="41.45" customHeight="1">
      <c r="A292"/>
      <c r="J292"/>
      <c r="AA292"/>
      <c r="AB292"/>
      <c r="AC292"/>
      <c r="AD292"/>
      <c r="AE292"/>
      <c r="AF292"/>
      <c r="AG292"/>
      <c r="AH292"/>
    </row>
    <row r="293" spans="1:34" ht="41.45" customHeight="1">
      <c r="A293"/>
      <c r="J293"/>
      <c r="AA293"/>
      <c r="AB293"/>
      <c r="AC293"/>
      <c r="AD293"/>
      <c r="AE293"/>
      <c r="AF293"/>
      <c r="AG293"/>
      <c r="AH293"/>
    </row>
    <row r="294" spans="1:34" ht="41.45" customHeight="1">
      <c r="A294"/>
      <c r="J294"/>
      <c r="AA294"/>
      <c r="AB294"/>
      <c r="AC294"/>
      <c r="AD294"/>
      <c r="AE294"/>
      <c r="AF294"/>
      <c r="AG294"/>
      <c r="AH294"/>
    </row>
    <row r="295" spans="1:34" ht="41.45" customHeight="1">
      <c r="A295"/>
      <c r="J295"/>
      <c r="AA295"/>
      <c r="AB295"/>
      <c r="AC295"/>
      <c r="AD295"/>
      <c r="AE295"/>
      <c r="AF295"/>
      <c r="AG295"/>
      <c r="AH295"/>
    </row>
    <row r="296" spans="1:34" ht="41.45" customHeight="1">
      <c r="A296"/>
      <c r="J296"/>
      <c r="AA296"/>
      <c r="AB296"/>
      <c r="AC296"/>
      <c r="AD296"/>
      <c r="AE296"/>
      <c r="AF296"/>
      <c r="AG296"/>
      <c r="AH296"/>
    </row>
    <row r="297" spans="1:34" ht="41.45" customHeight="1">
      <c r="A297"/>
      <c r="J297"/>
      <c r="AA297"/>
      <c r="AB297"/>
      <c r="AC297"/>
      <c r="AD297"/>
      <c r="AE297"/>
      <c r="AF297"/>
      <c r="AG297"/>
      <c r="AH297"/>
    </row>
    <row r="298" spans="1:34" ht="41.45" customHeight="1">
      <c r="A298"/>
      <c r="J298"/>
      <c r="AA298"/>
      <c r="AB298"/>
      <c r="AC298"/>
      <c r="AD298"/>
      <c r="AE298"/>
      <c r="AF298"/>
      <c r="AG298"/>
      <c r="AH298"/>
    </row>
    <row r="299" spans="1:34" ht="41.45" customHeight="1">
      <c r="A299"/>
      <c r="J299"/>
      <c r="AA299"/>
      <c r="AB299"/>
      <c r="AC299"/>
      <c r="AD299"/>
      <c r="AE299"/>
      <c r="AF299"/>
      <c r="AG299"/>
      <c r="AH299"/>
    </row>
    <row r="300" spans="1:34" ht="41.45" customHeight="1">
      <c r="A300"/>
      <c r="J300"/>
      <c r="AA300"/>
      <c r="AB300"/>
      <c r="AC300"/>
      <c r="AD300"/>
      <c r="AE300"/>
      <c r="AF300"/>
      <c r="AG300"/>
      <c r="AH300"/>
    </row>
    <row r="301" spans="1:34" ht="41.45" customHeight="1">
      <c r="A301"/>
      <c r="J301"/>
      <c r="AA301"/>
      <c r="AB301"/>
      <c r="AC301"/>
      <c r="AD301"/>
      <c r="AE301"/>
      <c r="AF301"/>
      <c r="AG301"/>
      <c r="AH301"/>
    </row>
    <row r="302" spans="1:34" ht="41.45" customHeight="1">
      <c r="A302"/>
      <c r="J302"/>
      <c r="AA302"/>
      <c r="AB302"/>
      <c r="AC302"/>
      <c r="AD302"/>
      <c r="AE302"/>
      <c r="AF302"/>
      <c r="AG302"/>
      <c r="AH302"/>
    </row>
    <row r="303" spans="1:34" ht="41.45" customHeight="1">
      <c r="A303"/>
      <c r="J303"/>
      <c r="AA303"/>
      <c r="AB303"/>
      <c r="AC303"/>
      <c r="AD303"/>
      <c r="AE303"/>
      <c r="AF303"/>
      <c r="AG303"/>
      <c r="AH303"/>
    </row>
    <row r="304" spans="1:34" ht="41.45" customHeight="1">
      <c r="A304"/>
      <c r="J304"/>
      <c r="AA304"/>
      <c r="AB304"/>
      <c r="AC304"/>
      <c r="AD304"/>
      <c r="AE304"/>
      <c r="AF304"/>
      <c r="AG304"/>
      <c r="AH304"/>
    </row>
    <row r="305" spans="1:34" ht="41.45" customHeight="1">
      <c r="A305"/>
      <c r="J305"/>
      <c r="AA305"/>
      <c r="AB305"/>
      <c r="AC305"/>
      <c r="AD305"/>
      <c r="AE305"/>
      <c r="AF305"/>
      <c r="AG305"/>
      <c r="AH305"/>
    </row>
    <row r="306" spans="1:34" ht="41.45" customHeight="1">
      <c r="A306"/>
      <c r="J306"/>
      <c r="AA306"/>
      <c r="AB306"/>
      <c r="AC306"/>
      <c r="AD306"/>
      <c r="AE306"/>
      <c r="AF306"/>
      <c r="AG306"/>
      <c r="AH306"/>
    </row>
    <row r="307" spans="1:34" ht="41.45" customHeight="1">
      <c r="A307"/>
      <c r="J307"/>
      <c r="AA307"/>
      <c r="AB307"/>
      <c r="AC307"/>
      <c r="AD307"/>
      <c r="AE307"/>
      <c r="AF307"/>
      <c r="AG307"/>
      <c r="AH307"/>
    </row>
    <row r="308" spans="1:34" ht="41.45" customHeight="1">
      <c r="A308"/>
      <c r="J308"/>
      <c r="AA308"/>
      <c r="AB308"/>
      <c r="AC308"/>
      <c r="AD308"/>
      <c r="AE308"/>
      <c r="AF308"/>
      <c r="AG308"/>
      <c r="AH308"/>
    </row>
    <row r="309" spans="1:34" ht="41.45" customHeight="1">
      <c r="A309"/>
      <c r="J309"/>
      <c r="AA309"/>
      <c r="AB309"/>
      <c r="AC309"/>
      <c r="AD309"/>
      <c r="AE309"/>
      <c r="AF309"/>
      <c r="AG309"/>
      <c r="AH309"/>
    </row>
    <row r="310" spans="1:34" ht="41.45" customHeight="1">
      <c r="A310"/>
      <c r="J310"/>
      <c r="AA310"/>
      <c r="AB310"/>
      <c r="AC310"/>
      <c r="AD310"/>
      <c r="AE310"/>
      <c r="AF310"/>
      <c r="AG310"/>
      <c r="AH310"/>
    </row>
    <row r="311" spans="1:34" ht="41.45" customHeight="1">
      <c r="A311"/>
      <c r="J311"/>
      <c r="AA311"/>
      <c r="AB311"/>
      <c r="AC311"/>
      <c r="AD311"/>
      <c r="AE311"/>
      <c r="AF311"/>
      <c r="AG311"/>
      <c r="AH311"/>
    </row>
    <row r="312" spans="1:34" ht="41.45" customHeight="1">
      <c r="A312"/>
      <c r="J312"/>
      <c r="AA312"/>
      <c r="AB312"/>
      <c r="AC312"/>
      <c r="AD312"/>
      <c r="AE312"/>
      <c r="AF312"/>
      <c r="AG312"/>
      <c r="AH312"/>
    </row>
    <row r="313" spans="1:34" ht="41.45" customHeight="1">
      <c r="A313"/>
      <c r="J313"/>
      <c r="AA313"/>
      <c r="AB313"/>
      <c r="AC313"/>
      <c r="AD313"/>
      <c r="AE313"/>
      <c r="AF313"/>
      <c r="AG313"/>
      <c r="AH313"/>
    </row>
    <row r="314" spans="1:34" ht="41.45" customHeight="1">
      <c r="A314"/>
      <c r="J314"/>
      <c r="AA314"/>
      <c r="AB314"/>
      <c r="AC314"/>
      <c r="AD314"/>
      <c r="AE314"/>
      <c r="AF314"/>
      <c r="AG314"/>
      <c r="AH314"/>
    </row>
    <row r="315" spans="1:34" ht="41.45" customHeight="1">
      <c r="A315"/>
      <c r="J315"/>
      <c r="AA315"/>
      <c r="AB315"/>
      <c r="AC315"/>
      <c r="AD315"/>
      <c r="AE315"/>
      <c r="AF315"/>
      <c r="AG315"/>
      <c r="AH315"/>
    </row>
    <row r="316" spans="1:34" ht="41.45" customHeight="1">
      <c r="A316"/>
      <c r="J316"/>
      <c r="AA316"/>
      <c r="AB316"/>
      <c r="AC316"/>
      <c r="AD316"/>
      <c r="AE316"/>
      <c r="AF316"/>
      <c r="AG316"/>
      <c r="AH316"/>
    </row>
    <row r="317" spans="1:34" ht="41.45" customHeight="1">
      <c r="A317"/>
      <c r="J317"/>
      <c r="AA317"/>
      <c r="AB317"/>
      <c r="AC317"/>
      <c r="AD317"/>
      <c r="AE317"/>
      <c r="AF317"/>
      <c r="AG317"/>
      <c r="AH317"/>
    </row>
    <row r="318" spans="1:34" ht="41.45" customHeight="1">
      <c r="A318"/>
      <c r="J318"/>
      <c r="AA318"/>
      <c r="AB318"/>
      <c r="AC318"/>
      <c r="AD318"/>
      <c r="AE318"/>
      <c r="AF318"/>
      <c r="AG318"/>
      <c r="AH318"/>
    </row>
    <row r="319" spans="1:34" ht="41.45" customHeight="1">
      <c r="A319"/>
      <c r="J319"/>
      <c r="AA319"/>
      <c r="AB319"/>
      <c r="AC319"/>
      <c r="AD319"/>
      <c r="AE319"/>
      <c r="AF319"/>
      <c r="AG319"/>
      <c r="AH319"/>
    </row>
    <row r="320" spans="1:34" ht="41.45" customHeight="1">
      <c r="A320"/>
      <c r="J320"/>
      <c r="AA320"/>
      <c r="AB320"/>
      <c r="AC320"/>
      <c r="AD320"/>
      <c r="AE320"/>
      <c r="AF320"/>
      <c r="AG320"/>
      <c r="AH320"/>
    </row>
    <row r="321" spans="1:34" ht="41.45" customHeight="1">
      <c r="A321"/>
      <c r="J321"/>
      <c r="AA321"/>
      <c r="AB321"/>
      <c r="AC321"/>
      <c r="AD321"/>
      <c r="AE321"/>
      <c r="AF321"/>
      <c r="AG321"/>
      <c r="AH321"/>
    </row>
    <row r="322" spans="1:34" ht="41.45" customHeight="1">
      <c r="A322"/>
      <c r="J322"/>
      <c r="AA322"/>
      <c r="AB322"/>
      <c r="AC322"/>
      <c r="AD322"/>
      <c r="AE322"/>
      <c r="AF322"/>
      <c r="AG322"/>
      <c r="AH322"/>
    </row>
    <row r="323" spans="1:34" ht="41.45" customHeight="1">
      <c r="A323"/>
      <c r="J323"/>
      <c r="AA323"/>
      <c r="AB323"/>
      <c r="AC323"/>
      <c r="AD323"/>
      <c r="AE323"/>
      <c r="AF323"/>
      <c r="AG323"/>
      <c r="AH323"/>
    </row>
    <row r="324" spans="1:34" ht="41.45" customHeight="1">
      <c r="A324"/>
      <c r="J324"/>
      <c r="AA324"/>
      <c r="AB324"/>
      <c r="AC324"/>
      <c r="AD324"/>
      <c r="AE324"/>
      <c r="AF324"/>
      <c r="AG324"/>
      <c r="AH324"/>
    </row>
    <row r="325" spans="1:34" ht="41.45" customHeight="1">
      <c r="A325"/>
      <c r="J325"/>
      <c r="AA325"/>
      <c r="AB325"/>
      <c r="AC325"/>
      <c r="AD325"/>
      <c r="AE325"/>
      <c r="AF325"/>
      <c r="AG325"/>
      <c r="AH325"/>
    </row>
    <row r="326" spans="1:34" ht="41.45" customHeight="1">
      <c r="A326"/>
      <c r="J326"/>
      <c r="AA326"/>
      <c r="AB326"/>
      <c r="AC326"/>
      <c r="AD326"/>
      <c r="AE326"/>
      <c r="AF326"/>
      <c r="AG326"/>
      <c r="AH326"/>
    </row>
    <row r="327" spans="1:34" ht="41.45" customHeight="1">
      <c r="A327"/>
      <c r="J327"/>
      <c r="AA327"/>
      <c r="AB327"/>
      <c r="AC327"/>
      <c r="AD327"/>
      <c r="AE327"/>
      <c r="AF327"/>
      <c r="AG327"/>
      <c r="AH327"/>
    </row>
    <row r="328" spans="1:34" ht="41.45" customHeight="1">
      <c r="A328"/>
      <c r="J328"/>
      <c r="AA328"/>
      <c r="AB328"/>
      <c r="AC328"/>
      <c r="AD328"/>
      <c r="AE328"/>
      <c r="AF328"/>
      <c r="AG328"/>
      <c r="AH328"/>
    </row>
    <row r="329" spans="1:34" ht="41.45" customHeight="1">
      <c r="A329"/>
      <c r="J329"/>
      <c r="AA329"/>
      <c r="AB329"/>
      <c r="AC329"/>
      <c r="AD329"/>
      <c r="AE329"/>
      <c r="AF329"/>
      <c r="AG329"/>
      <c r="AH329"/>
    </row>
    <row r="330" spans="1:34" ht="41.45" customHeight="1">
      <c r="A330"/>
      <c r="J330"/>
      <c r="AA330"/>
      <c r="AB330"/>
      <c r="AC330"/>
      <c r="AD330"/>
      <c r="AE330"/>
      <c r="AF330"/>
      <c r="AG330"/>
      <c r="AH330"/>
    </row>
    <row r="331" spans="1:34" ht="41.45" customHeight="1">
      <c r="A331"/>
      <c r="J331"/>
      <c r="AA331"/>
      <c r="AB331"/>
      <c r="AC331"/>
      <c r="AD331"/>
      <c r="AE331"/>
      <c r="AF331"/>
      <c r="AG331"/>
      <c r="AH331"/>
    </row>
    <row r="332" spans="1:34" ht="41.45" customHeight="1">
      <c r="A332"/>
      <c r="J332"/>
      <c r="AA332"/>
      <c r="AB332"/>
      <c r="AC332"/>
      <c r="AD332"/>
      <c r="AE332"/>
      <c r="AF332"/>
      <c r="AG332"/>
      <c r="AH332"/>
    </row>
    <row r="333" spans="1:34" ht="41.45" customHeight="1">
      <c r="A333"/>
      <c r="J333"/>
      <c r="AA333"/>
      <c r="AB333"/>
      <c r="AC333"/>
      <c r="AD333"/>
      <c r="AE333"/>
      <c r="AF333"/>
      <c r="AG333"/>
      <c r="AH333"/>
    </row>
    <row r="334" spans="1:34" ht="41.45" customHeight="1">
      <c r="A334"/>
      <c r="J334"/>
      <c r="AA334"/>
      <c r="AB334"/>
      <c r="AC334"/>
      <c r="AD334"/>
      <c r="AE334"/>
      <c r="AF334"/>
      <c r="AG334"/>
      <c r="AH334"/>
    </row>
    <row r="335" spans="1:34" ht="41.45" customHeight="1">
      <c r="A335"/>
      <c r="J335"/>
      <c r="AA335"/>
      <c r="AB335"/>
      <c r="AC335"/>
      <c r="AD335"/>
      <c r="AE335"/>
      <c r="AF335"/>
      <c r="AG335"/>
      <c r="AH335"/>
    </row>
    <row r="336" spans="1:34" ht="41.45" customHeight="1">
      <c r="A336"/>
      <c r="J336"/>
      <c r="AA336"/>
      <c r="AB336"/>
      <c r="AC336"/>
      <c r="AD336"/>
      <c r="AE336"/>
      <c r="AF336"/>
      <c r="AG336"/>
      <c r="AH336"/>
    </row>
    <row r="337" spans="1:34" ht="41.45" customHeight="1">
      <c r="A337"/>
      <c r="J337"/>
      <c r="AA337"/>
      <c r="AB337"/>
      <c r="AC337"/>
      <c r="AD337"/>
      <c r="AE337"/>
      <c r="AF337"/>
      <c r="AG337"/>
      <c r="AH337"/>
    </row>
    <row r="338" spans="1:34" ht="41.45" customHeight="1">
      <c r="A338"/>
      <c r="J338"/>
      <c r="AA338"/>
      <c r="AB338"/>
      <c r="AC338"/>
      <c r="AD338"/>
      <c r="AE338"/>
      <c r="AF338"/>
      <c r="AG338"/>
      <c r="AH338"/>
    </row>
    <row r="339" spans="1:34" ht="41.45" customHeight="1">
      <c r="A339"/>
      <c r="J339"/>
      <c r="AA339"/>
      <c r="AB339"/>
      <c r="AC339"/>
      <c r="AD339"/>
      <c r="AE339"/>
      <c r="AF339"/>
      <c r="AG339"/>
      <c r="AH339"/>
    </row>
    <row r="340" spans="1:34" ht="41.45" customHeight="1">
      <c r="A340"/>
      <c r="J340"/>
      <c r="AA340"/>
      <c r="AB340"/>
      <c r="AC340"/>
      <c r="AD340"/>
      <c r="AE340"/>
      <c r="AF340"/>
      <c r="AG340"/>
      <c r="AH340"/>
    </row>
    <row r="341" spans="1:34" ht="41.45" customHeight="1">
      <c r="A341"/>
      <c r="J341"/>
      <c r="AA341"/>
      <c r="AB341"/>
      <c r="AC341"/>
      <c r="AD341"/>
      <c r="AE341"/>
      <c r="AF341"/>
      <c r="AG341"/>
      <c r="AH341"/>
    </row>
    <row r="342" spans="1:34" ht="41.45" customHeight="1">
      <c r="A342"/>
      <c r="J342"/>
      <c r="AA342"/>
      <c r="AB342"/>
      <c r="AC342"/>
      <c r="AD342"/>
      <c r="AE342"/>
      <c r="AF342"/>
      <c r="AG342"/>
      <c r="AH342"/>
    </row>
    <row r="343" spans="1:34" ht="41.45" customHeight="1">
      <c r="A343"/>
      <c r="J343"/>
      <c r="AA343"/>
      <c r="AB343"/>
      <c r="AC343"/>
      <c r="AD343"/>
      <c r="AE343"/>
      <c r="AF343"/>
      <c r="AG343"/>
      <c r="AH343"/>
    </row>
    <row r="344" spans="1:34" ht="41.45" customHeight="1">
      <c r="A344"/>
      <c r="J344"/>
      <c r="AA344"/>
      <c r="AB344"/>
      <c r="AC344"/>
      <c r="AD344"/>
      <c r="AE344"/>
      <c r="AF344"/>
      <c r="AG344"/>
      <c r="AH344"/>
    </row>
    <row r="345" spans="1:34" ht="41.45" customHeight="1">
      <c r="A345"/>
      <c r="J345"/>
      <c r="AA345"/>
      <c r="AB345"/>
      <c r="AC345"/>
      <c r="AD345"/>
      <c r="AE345"/>
      <c r="AF345"/>
      <c r="AG345"/>
      <c r="AH345"/>
    </row>
    <row r="346" spans="1:34" ht="41.45" customHeight="1">
      <c r="A346"/>
      <c r="J346"/>
      <c r="AA346"/>
      <c r="AB346"/>
      <c r="AC346"/>
      <c r="AD346"/>
      <c r="AE346"/>
      <c r="AF346"/>
      <c r="AG346"/>
      <c r="AH346"/>
    </row>
    <row r="347" spans="1:34" ht="41.45" customHeight="1">
      <c r="A347"/>
      <c r="J347"/>
      <c r="AA347"/>
      <c r="AB347"/>
      <c r="AC347"/>
      <c r="AD347"/>
      <c r="AE347"/>
      <c r="AF347"/>
      <c r="AG347"/>
      <c r="AH347"/>
    </row>
    <row r="348" spans="1:34" ht="41.45" customHeight="1">
      <c r="A348"/>
      <c r="J348"/>
      <c r="AA348"/>
      <c r="AB348"/>
      <c r="AC348"/>
      <c r="AD348"/>
      <c r="AE348"/>
      <c r="AF348"/>
      <c r="AG348"/>
      <c r="AH348"/>
    </row>
    <row r="349" spans="1:34" ht="41.45" customHeight="1">
      <c r="A349"/>
      <c r="J349"/>
      <c r="AA349"/>
      <c r="AB349"/>
      <c r="AC349"/>
      <c r="AD349"/>
      <c r="AE349"/>
      <c r="AF349"/>
      <c r="AG349"/>
      <c r="AH349"/>
    </row>
    <row r="350" spans="1:34" ht="41.45" customHeight="1">
      <c r="A350"/>
      <c r="J350"/>
      <c r="AA350"/>
      <c r="AB350"/>
      <c r="AC350"/>
      <c r="AD350"/>
      <c r="AE350"/>
      <c r="AF350"/>
      <c r="AG350"/>
      <c r="AH350"/>
    </row>
    <row r="351" spans="1:34" ht="41.45" customHeight="1">
      <c r="A351"/>
      <c r="J351"/>
      <c r="AA351"/>
      <c r="AB351"/>
      <c r="AC351"/>
      <c r="AD351"/>
      <c r="AE351"/>
      <c r="AF351"/>
      <c r="AG351"/>
      <c r="AH351"/>
    </row>
    <row r="352" spans="1:34" ht="41.45" customHeight="1">
      <c r="A352"/>
      <c r="J352"/>
      <c r="AA352"/>
      <c r="AB352"/>
      <c r="AC352"/>
      <c r="AD352"/>
      <c r="AE352"/>
      <c r="AF352"/>
      <c r="AG352"/>
      <c r="AH352"/>
    </row>
    <row r="353" spans="1:34" ht="41.45" customHeight="1">
      <c r="A353"/>
      <c r="J353"/>
      <c r="AA353"/>
      <c r="AB353"/>
      <c r="AC353"/>
      <c r="AD353"/>
      <c r="AE353"/>
      <c r="AF353"/>
      <c r="AG353"/>
      <c r="AH353"/>
    </row>
    <row r="354" spans="1:34" ht="41.45" customHeight="1">
      <c r="A354"/>
      <c r="J354"/>
      <c r="AA354"/>
      <c r="AB354"/>
      <c r="AC354"/>
      <c r="AD354"/>
      <c r="AE354"/>
      <c r="AF354"/>
      <c r="AG354"/>
      <c r="AH354"/>
    </row>
    <row r="355" spans="1:34" ht="41.45" customHeight="1">
      <c r="A355"/>
      <c r="J355"/>
      <c r="AA355"/>
      <c r="AB355"/>
      <c r="AC355"/>
      <c r="AD355"/>
      <c r="AE355"/>
      <c r="AF355"/>
      <c r="AG355"/>
      <c r="AH355"/>
    </row>
    <row r="356" spans="1:34" ht="41.45" customHeight="1">
      <c r="A356"/>
      <c r="J356"/>
      <c r="AA356"/>
      <c r="AB356"/>
      <c r="AC356"/>
      <c r="AD356"/>
      <c r="AE356"/>
      <c r="AF356"/>
      <c r="AG356"/>
      <c r="AH356"/>
    </row>
    <row r="357" spans="1:34" ht="41.45" customHeight="1">
      <c r="A357"/>
      <c r="J357"/>
      <c r="AA357"/>
      <c r="AB357"/>
      <c r="AC357"/>
      <c r="AD357"/>
      <c r="AE357"/>
      <c r="AF357"/>
      <c r="AG357"/>
      <c r="AH357"/>
    </row>
    <row r="358" spans="1:34" ht="41.45" customHeight="1">
      <c r="A358"/>
      <c r="J358"/>
      <c r="AA358"/>
      <c r="AB358"/>
      <c r="AC358"/>
      <c r="AD358"/>
      <c r="AE358"/>
      <c r="AF358"/>
      <c r="AG358"/>
      <c r="AH358"/>
    </row>
    <row r="359" spans="1:34" ht="41.45" customHeight="1">
      <c r="A359"/>
      <c r="J359"/>
      <c r="AA359"/>
      <c r="AB359"/>
      <c r="AC359"/>
      <c r="AD359"/>
      <c r="AE359"/>
      <c r="AF359"/>
      <c r="AG359"/>
      <c r="AH359"/>
    </row>
    <row r="360" spans="1:34" ht="41.45" customHeight="1">
      <c r="A360"/>
      <c r="J360"/>
      <c r="AA360"/>
      <c r="AB360"/>
      <c r="AC360"/>
      <c r="AD360"/>
      <c r="AE360"/>
      <c r="AF360"/>
      <c r="AG360"/>
      <c r="AH360"/>
    </row>
    <row r="361" spans="1:34" ht="41.45" customHeight="1">
      <c r="A361"/>
      <c r="J361"/>
      <c r="AA361"/>
      <c r="AB361"/>
      <c r="AC361"/>
      <c r="AD361"/>
      <c r="AE361"/>
      <c r="AF361"/>
      <c r="AG361"/>
      <c r="AH361"/>
    </row>
    <row r="362" spans="1:34" ht="41.45" customHeight="1">
      <c r="A362"/>
      <c r="J362"/>
      <c r="AA362"/>
      <c r="AB362"/>
      <c r="AC362"/>
      <c r="AD362"/>
      <c r="AE362"/>
      <c r="AF362"/>
      <c r="AG362"/>
      <c r="AH362"/>
    </row>
    <row r="363" spans="1:34" ht="41.45" customHeight="1">
      <c r="A363"/>
      <c r="J363"/>
      <c r="AA363"/>
      <c r="AB363"/>
      <c r="AC363"/>
      <c r="AD363"/>
      <c r="AE363"/>
      <c r="AF363"/>
      <c r="AG363"/>
      <c r="AH363"/>
    </row>
    <row r="364" spans="1:34" ht="41.45" customHeight="1">
      <c r="A364"/>
      <c r="J364"/>
      <c r="AA364"/>
      <c r="AB364"/>
      <c r="AC364"/>
      <c r="AD364"/>
      <c r="AE364"/>
      <c r="AF364"/>
      <c r="AG364"/>
      <c r="AH364"/>
    </row>
    <row r="365" spans="1:34" ht="41.45" customHeight="1">
      <c r="A365"/>
      <c r="J365"/>
      <c r="AA365"/>
      <c r="AB365"/>
      <c r="AC365"/>
      <c r="AD365"/>
      <c r="AE365"/>
      <c r="AF365"/>
      <c r="AG365"/>
      <c r="AH365"/>
    </row>
    <row r="366" spans="1:34" ht="41.45" customHeight="1">
      <c r="A366"/>
      <c r="J366"/>
      <c r="AA366"/>
      <c r="AB366"/>
      <c r="AC366"/>
      <c r="AD366"/>
      <c r="AE366"/>
      <c r="AF366"/>
      <c r="AG366"/>
      <c r="AH366"/>
    </row>
    <row r="367" spans="1:34" ht="41.45" customHeight="1">
      <c r="A367"/>
      <c r="J367"/>
      <c r="AA367"/>
      <c r="AB367"/>
      <c r="AC367"/>
      <c r="AD367"/>
      <c r="AE367"/>
      <c r="AF367"/>
      <c r="AG367"/>
      <c r="AH367"/>
    </row>
    <row r="368" spans="1:34" ht="41.45" customHeight="1">
      <c r="A368"/>
      <c r="J368"/>
      <c r="AA368"/>
      <c r="AB368"/>
      <c r="AC368"/>
      <c r="AD368"/>
      <c r="AE368"/>
      <c r="AF368"/>
      <c r="AG368"/>
      <c r="AH368"/>
    </row>
    <row r="369" spans="1:34" ht="41.45" customHeight="1">
      <c r="A369"/>
      <c r="J369"/>
      <c r="AA369"/>
      <c r="AB369"/>
      <c r="AC369"/>
      <c r="AD369"/>
      <c r="AE369"/>
      <c r="AF369"/>
      <c r="AG369"/>
      <c r="AH369"/>
    </row>
    <row r="370" spans="1:34" ht="41.45" customHeight="1">
      <c r="A370"/>
      <c r="J370"/>
      <c r="AA370"/>
      <c r="AB370"/>
      <c r="AC370"/>
      <c r="AD370"/>
      <c r="AE370"/>
      <c r="AF370"/>
      <c r="AG370"/>
      <c r="AH370"/>
    </row>
    <row r="371" spans="1:34" ht="41.45" customHeight="1">
      <c r="A371"/>
      <c r="J371"/>
      <c r="AA371"/>
      <c r="AB371"/>
      <c r="AC371"/>
      <c r="AD371"/>
      <c r="AE371"/>
      <c r="AF371"/>
      <c r="AG371"/>
      <c r="AH371"/>
    </row>
    <row r="372" spans="1:34" ht="41.45" customHeight="1">
      <c r="A372"/>
      <c r="J372"/>
      <c r="AA372"/>
      <c r="AB372"/>
      <c r="AC372"/>
      <c r="AD372"/>
      <c r="AE372"/>
      <c r="AF372"/>
      <c r="AG372"/>
      <c r="AH372"/>
    </row>
    <row r="373" spans="1:34" ht="41.45" customHeight="1">
      <c r="A373"/>
      <c r="J373"/>
      <c r="AA373"/>
      <c r="AB373"/>
      <c r="AC373"/>
      <c r="AD373"/>
      <c r="AE373"/>
      <c r="AF373"/>
      <c r="AG373"/>
      <c r="AH373"/>
    </row>
    <row r="374" spans="1:34" ht="41.45" customHeight="1">
      <c r="A374"/>
      <c r="J374"/>
      <c r="AA374"/>
      <c r="AB374"/>
      <c r="AC374"/>
      <c r="AD374"/>
      <c r="AE374"/>
      <c r="AF374"/>
      <c r="AG374"/>
      <c r="AH374"/>
    </row>
    <row r="375" spans="1:34" ht="41.45" customHeight="1">
      <c r="A375"/>
      <c r="J375"/>
      <c r="AA375"/>
      <c r="AB375"/>
      <c r="AC375"/>
      <c r="AD375"/>
      <c r="AE375"/>
      <c r="AF375"/>
      <c r="AG375"/>
      <c r="AH375"/>
    </row>
    <row r="376" spans="1:34" ht="41.45" customHeight="1">
      <c r="A376"/>
      <c r="J376"/>
      <c r="AA376"/>
      <c r="AB376"/>
      <c r="AC376"/>
      <c r="AD376"/>
      <c r="AE376"/>
      <c r="AF376"/>
      <c r="AG376"/>
      <c r="AH376"/>
    </row>
    <row r="377" spans="1:34" ht="41.45" customHeight="1">
      <c r="A377"/>
      <c r="J377"/>
      <c r="AA377"/>
      <c r="AB377"/>
      <c r="AC377"/>
      <c r="AD377"/>
      <c r="AE377"/>
      <c r="AF377"/>
      <c r="AG377"/>
      <c r="AH377"/>
    </row>
    <row r="378" spans="1:34" ht="41.45" customHeight="1">
      <c r="A378"/>
      <c r="J378"/>
      <c r="AA378"/>
      <c r="AB378"/>
      <c r="AC378"/>
      <c r="AD378"/>
      <c r="AE378"/>
      <c r="AF378"/>
      <c r="AG378"/>
      <c r="AH378"/>
    </row>
    <row r="379" spans="1:34" ht="41.45" customHeight="1">
      <c r="A379"/>
      <c r="J379"/>
      <c r="AA379"/>
      <c r="AB379"/>
      <c r="AC379"/>
      <c r="AD379"/>
      <c r="AE379"/>
      <c r="AF379"/>
      <c r="AG379"/>
      <c r="AH379"/>
    </row>
    <row r="380" spans="1:34" ht="41.45" customHeight="1">
      <c r="A380"/>
      <c r="J380"/>
      <c r="AA380"/>
      <c r="AB380"/>
      <c r="AC380"/>
      <c r="AD380"/>
      <c r="AE380"/>
      <c r="AF380"/>
      <c r="AG380"/>
      <c r="AH380"/>
    </row>
    <row r="381" spans="1:34" ht="41.45" customHeight="1">
      <c r="A381"/>
      <c r="J381"/>
      <c r="AA381"/>
      <c r="AB381"/>
      <c r="AC381"/>
      <c r="AD381"/>
      <c r="AE381"/>
      <c r="AF381"/>
      <c r="AG381"/>
      <c r="AH381"/>
    </row>
    <row r="382" spans="1:34" ht="41.45" customHeight="1">
      <c r="A382"/>
      <c r="J382"/>
      <c r="AA382"/>
      <c r="AB382"/>
      <c r="AC382"/>
      <c r="AD382"/>
      <c r="AE382"/>
      <c r="AF382"/>
      <c r="AG382"/>
      <c r="AH382"/>
    </row>
    <row r="383" spans="1:34" ht="41.45" customHeight="1">
      <c r="A383"/>
      <c r="J383"/>
      <c r="AA383"/>
      <c r="AB383"/>
      <c r="AC383"/>
      <c r="AD383"/>
      <c r="AE383"/>
      <c r="AF383"/>
      <c r="AG383"/>
      <c r="AH383"/>
    </row>
    <row r="384" spans="1:34" ht="41.45" customHeight="1">
      <c r="A384"/>
      <c r="J384"/>
      <c r="AA384"/>
      <c r="AB384"/>
      <c r="AC384"/>
      <c r="AD384"/>
      <c r="AE384"/>
      <c r="AF384"/>
      <c r="AG384"/>
      <c r="AH384"/>
    </row>
    <row r="385" spans="1:34" ht="41.45" customHeight="1">
      <c r="A385"/>
      <c r="J385"/>
      <c r="AA385"/>
      <c r="AB385"/>
      <c r="AC385"/>
      <c r="AD385"/>
      <c r="AE385"/>
      <c r="AF385"/>
      <c r="AG385"/>
      <c r="AH385"/>
    </row>
    <row r="386" spans="1:34" ht="41.45" customHeight="1">
      <c r="A386"/>
      <c r="J386"/>
      <c r="AA386"/>
      <c r="AB386"/>
      <c r="AC386"/>
      <c r="AD386"/>
      <c r="AE386"/>
      <c r="AF386"/>
      <c r="AG386"/>
      <c r="AH386"/>
    </row>
    <row r="387" spans="1:34" ht="41.45" customHeight="1">
      <c r="A387"/>
      <c r="J387"/>
      <c r="AA387"/>
      <c r="AB387"/>
      <c r="AC387"/>
      <c r="AD387"/>
      <c r="AE387"/>
      <c r="AF387"/>
      <c r="AG387"/>
      <c r="AH387"/>
    </row>
    <row r="388" spans="1:34" ht="41.45" customHeight="1">
      <c r="A388"/>
      <c r="J388"/>
      <c r="AA388"/>
      <c r="AB388"/>
      <c r="AC388"/>
      <c r="AD388"/>
      <c r="AE388"/>
      <c r="AF388"/>
      <c r="AG388"/>
      <c r="AH388"/>
    </row>
    <row r="389" spans="1:34" ht="41.45" customHeight="1">
      <c r="A389"/>
      <c r="J389"/>
      <c r="AA389"/>
      <c r="AB389"/>
      <c r="AC389"/>
      <c r="AD389"/>
      <c r="AE389"/>
      <c r="AF389"/>
      <c r="AG389"/>
      <c r="AH389"/>
    </row>
    <row r="390" spans="1:34" ht="41.45" customHeight="1">
      <c r="A390"/>
      <c r="J390"/>
      <c r="AA390"/>
      <c r="AB390"/>
      <c r="AC390"/>
      <c r="AD390"/>
      <c r="AE390"/>
      <c r="AF390"/>
      <c r="AG390"/>
      <c r="AH390"/>
    </row>
    <row r="391" spans="1:34" ht="41.45" customHeight="1">
      <c r="A391"/>
      <c r="J391"/>
      <c r="AA391"/>
      <c r="AB391"/>
      <c r="AC391"/>
      <c r="AD391"/>
      <c r="AE391"/>
      <c r="AF391"/>
      <c r="AG391"/>
      <c r="AH391"/>
    </row>
    <row r="392" spans="1:34" ht="41.45" customHeight="1">
      <c r="A392"/>
      <c r="J392"/>
      <c r="AA392"/>
      <c r="AB392"/>
      <c r="AC392"/>
      <c r="AD392"/>
      <c r="AE392"/>
      <c r="AF392"/>
      <c r="AG392"/>
      <c r="AH392"/>
    </row>
    <row r="393" spans="1:34" ht="41.45" customHeight="1">
      <c r="A393"/>
      <c r="J393"/>
      <c r="AA393"/>
      <c r="AB393"/>
      <c r="AC393"/>
      <c r="AD393"/>
      <c r="AE393"/>
      <c r="AF393"/>
      <c r="AG393"/>
      <c r="AH393"/>
    </row>
    <row r="394" spans="1:34" ht="41.45" customHeight="1">
      <c r="A394"/>
      <c r="J394"/>
      <c r="AA394"/>
      <c r="AB394"/>
      <c r="AC394"/>
      <c r="AD394"/>
      <c r="AE394"/>
      <c r="AF394"/>
      <c r="AG394"/>
      <c r="AH394"/>
    </row>
    <row r="395" spans="1:34" ht="41.45" customHeight="1">
      <c r="A395"/>
      <c r="J395"/>
      <c r="AA395"/>
      <c r="AB395"/>
      <c r="AC395"/>
      <c r="AD395"/>
      <c r="AE395"/>
      <c r="AF395"/>
      <c r="AG395"/>
      <c r="AH395"/>
    </row>
    <row r="396" spans="1:34" ht="41.45" customHeight="1">
      <c r="A396"/>
      <c r="J396"/>
      <c r="AA396"/>
      <c r="AB396"/>
      <c r="AC396"/>
      <c r="AD396"/>
      <c r="AE396"/>
      <c r="AF396"/>
      <c r="AG396"/>
      <c r="AH396"/>
    </row>
    <row r="397" spans="1:34" ht="41.45" customHeight="1">
      <c r="A397"/>
      <c r="J397"/>
      <c r="AA397"/>
      <c r="AB397"/>
      <c r="AC397"/>
      <c r="AD397"/>
      <c r="AE397"/>
      <c r="AF397"/>
      <c r="AG397"/>
      <c r="AH397"/>
    </row>
    <row r="398" spans="1:34" ht="41.45" customHeight="1">
      <c r="A398"/>
      <c r="J398"/>
      <c r="AA398"/>
      <c r="AB398"/>
      <c r="AC398"/>
      <c r="AD398"/>
      <c r="AE398"/>
      <c r="AF398"/>
      <c r="AG398"/>
      <c r="AH398"/>
    </row>
    <row r="399" spans="1:34" ht="41.45" customHeight="1">
      <c r="A399"/>
      <c r="J399"/>
      <c r="AA399"/>
      <c r="AB399"/>
      <c r="AC399"/>
      <c r="AD399"/>
      <c r="AE399"/>
      <c r="AF399"/>
      <c r="AG399"/>
      <c r="AH399"/>
    </row>
    <row r="400" spans="1:34" ht="41.45" customHeight="1">
      <c r="A400"/>
      <c r="J400"/>
      <c r="AA400"/>
      <c r="AB400"/>
      <c r="AC400"/>
      <c r="AD400"/>
      <c r="AE400"/>
      <c r="AF400"/>
      <c r="AG400"/>
      <c r="AH400"/>
    </row>
    <row r="401" spans="1:34" ht="41.45" customHeight="1">
      <c r="A401"/>
      <c r="J401"/>
      <c r="AA401"/>
      <c r="AB401"/>
      <c r="AC401"/>
      <c r="AD401"/>
      <c r="AE401"/>
      <c r="AF401"/>
      <c r="AG401"/>
      <c r="AH401"/>
    </row>
    <row r="402" spans="1:34" ht="41.45" customHeight="1">
      <c r="A402"/>
      <c r="J402"/>
      <c r="AA402"/>
      <c r="AB402"/>
      <c r="AC402"/>
      <c r="AD402"/>
      <c r="AE402"/>
      <c r="AF402"/>
      <c r="AG402"/>
      <c r="AH402"/>
    </row>
    <row r="403" spans="1:34" ht="41.45" customHeight="1">
      <c r="A403"/>
      <c r="J403"/>
      <c r="AA403"/>
      <c r="AB403"/>
      <c r="AC403"/>
      <c r="AD403"/>
      <c r="AE403"/>
      <c r="AF403"/>
      <c r="AG403"/>
      <c r="AH403"/>
    </row>
    <row r="404" spans="1:34" ht="41.45" customHeight="1">
      <c r="A404"/>
      <c r="J404"/>
      <c r="AA404"/>
      <c r="AB404"/>
      <c r="AC404"/>
      <c r="AD404"/>
      <c r="AE404"/>
      <c r="AF404"/>
      <c r="AG404"/>
      <c r="AH404"/>
    </row>
    <row r="405" spans="1:34" ht="41.45" customHeight="1">
      <c r="A405"/>
      <c r="J405"/>
      <c r="AA405"/>
      <c r="AB405"/>
      <c r="AC405"/>
      <c r="AD405"/>
      <c r="AE405"/>
      <c r="AF405"/>
      <c r="AG405"/>
      <c r="AH405"/>
    </row>
    <row r="406" spans="1:34" ht="41.45" customHeight="1">
      <c r="A406"/>
      <c r="J406"/>
      <c r="AA406"/>
      <c r="AB406"/>
      <c r="AC406"/>
      <c r="AD406"/>
      <c r="AE406"/>
      <c r="AF406"/>
      <c r="AG406"/>
      <c r="AH406"/>
    </row>
    <row r="407" spans="1:34" ht="41.45" customHeight="1">
      <c r="A407"/>
      <c r="J407"/>
      <c r="AA407"/>
      <c r="AB407"/>
      <c r="AC407"/>
      <c r="AD407"/>
      <c r="AE407"/>
      <c r="AF407"/>
      <c r="AG407"/>
      <c r="AH407"/>
    </row>
    <row r="408" spans="1:34" ht="41.45" customHeight="1">
      <c r="A408"/>
      <c r="J408"/>
      <c r="AA408"/>
      <c r="AB408"/>
      <c r="AC408"/>
      <c r="AD408"/>
      <c r="AE408"/>
      <c r="AF408"/>
      <c r="AG408"/>
      <c r="AH408"/>
    </row>
    <row r="409" spans="1:34" ht="41.45" customHeight="1">
      <c r="A409"/>
      <c r="J409"/>
      <c r="AA409"/>
      <c r="AB409"/>
      <c r="AC409"/>
      <c r="AD409"/>
      <c r="AE409"/>
      <c r="AF409"/>
      <c r="AG409"/>
      <c r="AH409"/>
    </row>
    <row r="410" spans="1:34" ht="41.45" customHeight="1">
      <c r="A410"/>
      <c r="J410"/>
      <c r="AA410"/>
      <c r="AB410"/>
      <c r="AC410"/>
      <c r="AD410"/>
      <c r="AE410"/>
      <c r="AF410"/>
      <c r="AG410"/>
      <c r="AH410"/>
    </row>
    <row r="411" spans="1:34" ht="41.45" customHeight="1">
      <c r="A411"/>
      <c r="J411"/>
      <c r="AA411"/>
      <c r="AB411"/>
      <c r="AC411"/>
      <c r="AD411"/>
      <c r="AE411"/>
      <c r="AF411"/>
      <c r="AG411"/>
      <c r="AH411"/>
    </row>
    <row r="412" spans="1:34" ht="41.45" customHeight="1">
      <c r="A412"/>
      <c r="J412"/>
      <c r="AA412"/>
      <c r="AB412"/>
      <c r="AC412"/>
      <c r="AD412"/>
      <c r="AE412"/>
      <c r="AF412"/>
      <c r="AG412"/>
      <c r="AH412"/>
    </row>
    <row r="413" spans="1:34" ht="41.45" customHeight="1">
      <c r="A413"/>
      <c r="J413"/>
      <c r="AA413"/>
      <c r="AB413"/>
      <c r="AC413"/>
      <c r="AD413"/>
      <c r="AE413"/>
      <c r="AF413"/>
      <c r="AG413"/>
      <c r="AH413"/>
    </row>
    <row r="414" spans="1:34" ht="41.45" customHeight="1">
      <c r="A414"/>
      <c r="J414"/>
      <c r="AA414"/>
      <c r="AB414"/>
      <c r="AC414"/>
      <c r="AD414"/>
      <c r="AE414"/>
      <c r="AF414"/>
      <c r="AG414"/>
      <c r="AH414"/>
    </row>
    <row r="415" spans="1:34" ht="41.45" customHeight="1">
      <c r="A415"/>
      <c r="J415"/>
      <c r="AA415"/>
      <c r="AB415"/>
      <c r="AC415"/>
      <c r="AD415"/>
      <c r="AE415"/>
      <c r="AF415"/>
      <c r="AG415"/>
      <c r="AH415"/>
    </row>
    <row r="416" spans="1:34" ht="41.45" customHeight="1">
      <c r="A416"/>
      <c r="J416"/>
      <c r="AA416"/>
      <c r="AB416"/>
      <c r="AC416"/>
      <c r="AD416"/>
      <c r="AE416"/>
      <c r="AF416"/>
      <c r="AG416"/>
      <c r="AH416"/>
    </row>
    <row r="417" spans="1:34" ht="41.45" customHeight="1">
      <c r="A417"/>
      <c r="J417"/>
      <c r="AA417"/>
      <c r="AB417"/>
      <c r="AC417"/>
      <c r="AD417"/>
      <c r="AE417"/>
      <c r="AF417"/>
      <c r="AG417"/>
      <c r="AH417"/>
    </row>
    <row r="418" spans="1:34" ht="41.45" customHeight="1">
      <c r="A418"/>
      <c r="J418"/>
      <c r="AA418"/>
      <c r="AB418"/>
      <c r="AC418"/>
      <c r="AD418"/>
      <c r="AE418"/>
      <c r="AF418"/>
      <c r="AG418"/>
      <c r="AH418"/>
    </row>
    <row r="419" spans="1:34" ht="41.45" customHeight="1">
      <c r="A419"/>
      <c r="J419"/>
      <c r="AA419"/>
      <c r="AB419"/>
      <c r="AC419"/>
      <c r="AD419"/>
      <c r="AE419"/>
      <c r="AF419"/>
      <c r="AG419"/>
      <c r="AH419"/>
    </row>
    <row r="420" spans="1:34" ht="41.45" customHeight="1">
      <c r="A420"/>
      <c r="J420"/>
      <c r="AA420"/>
      <c r="AB420"/>
      <c r="AC420"/>
      <c r="AD420"/>
      <c r="AE420"/>
      <c r="AF420"/>
      <c r="AG420"/>
      <c r="AH420"/>
    </row>
    <row r="421" spans="1:34" ht="41.45" customHeight="1">
      <c r="A421"/>
      <c r="J421"/>
      <c r="AA421"/>
      <c r="AB421"/>
      <c r="AC421"/>
      <c r="AD421"/>
      <c r="AE421"/>
      <c r="AF421"/>
      <c r="AG421"/>
      <c r="AH421"/>
    </row>
    <row r="422" spans="1:34" ht="41.45" customHeight="1">
      <c r="A422"/>
      <c r="J422"/>
      <c r="AA422"/>
      <c r="AB422"/>
      <c r="AC422"/>
      <c r="AD422"/>
      <c r="AE422"/>
      <c r="AF422"/>
      <c r="AG422"/>
      <c r="AH422"/>
    </row>
    <row r="423" spans="1:34" ht="41.45" customHeight="1">
      <c r="A423"/>
      <c r="J423"/>
      <c r="AA423"/>
      <c r="AB423"/>
      <c r="AC423"/>
      <c r="AD423"/>
      <c r="AE423"/>
      <c r="AF423"/>
      <c r="AG423"/>
      <c r="AH423"/>
    </row>
    <row r="424" spans="1:34" ht="41.45" customHeight="1">
      <c r="A424"/>
      <c r="J424"/>
      <c r="AA424"/>
      <c r="AB424"/>
      <c r="AC424"/>
      <c r="AD424"/>
      <c r="AE424"/>
      <c r="AF424"/>
      <c r="AG424"/>
      <c r="AH424"/>
    </row>
    <row r="425" spans="1:34" ht="41.45" customHeight="1">
      <c r="A425"/>
      <c r="J425"/>
      <c r="AA425"/>
      <c r="AB425"/>
      <c r="AC425"/>
      <c r="AD425"/>
      <c r="AE425"/>
      <c r="AF425"/>
      <c r="AG425"/>
      <c r="AH425"/>
    </row>
    <row r="426" spans="1:34" ht="41.45" customHeight="1">
      <c r="A426"/>
      <c r="J426"/>
      <c r="AA426"/>
      <c r="AB426"/>
      <c r="AC426"/>
      <c r="AD426"/>
      <c r="AE426"/>
      <c r="AF426"/>
      <c r="AG426"/>
      <c r="AH426"/>
    </row>
    <row r="427" spans="1:34" ht="41.45" customHeight="1">
      <c r="A427"/>
      <c r="J427"/>
      <c r="AA427"/>
      <c r="AB427"/>
      <c r="AC427"/>
      <c r="AD427"/>
      <c r="AE427"/>
      <c r="AF427"/>
      <c r="AG427"/>
      <c r="AH427"/>
    </row>
    <row r="428" spans="1:34" ht="41.45" customHeight="1">
      <c r="A428"/>
      <c r="J428"/>
      <c r="AA428"/>
      <c r="AB428"/>
      <c r="AC428"/>
      <c r="AD428"/>
      <c r="AE428"/>
      <c r="AF428"/>
      <c r="AG428"/>
      <c r="AH428"/>
    </row>
    <row r="429" spans="1:34" ht="41.45" customHeight="1">
      <c r="A429"/>
      <c r="J429"/>
      <c r="AA429"/>
      <c r="AB429"/>
      <c r="AC429"/>
      <c r="AD429"/>
      <c r="AE429"/>
      <c r="AF429"/>
      <c r="AG429"/>
      <c r="AH429"/>
    </row>
    <row r="430" spans="1:34" ht="41.45" customHeight="1">
      <c r="A430"/>
      <c r="J430"/>
      <c r="AA430"/>
      <c r="AB430"/>
      <c r="AC430"/>
      <c r="AD430"/>
      <c r="AE430"/>
      <c r="AF430"/>
      <c r="AG430"/>
      <c r="AH430"/>
    </row>
    <row r="431" spans="1:34" ht="41.45" customHeight="1">
      <c r="A431"/>
      <c r="J431"/>
      <c r="AA431"/>
      <c r="AB431"/>
      <c r="AC431"/>
      <c r="AD431"/>
      <c r="AE431"/>
      <c r="AF431"/>
      <c r="AG431"/>
      <c r="AH431"/>
    </row>
    <row r="432" spans="1:34" ht="41.45" customHeight="1">
      <c r="A432"/>
      <c r="J432"/>
      <c r="AA432"/>
      <c r="AB432"/>
      <c r="AC432"/>
      <c r="AD432"/>
      <c r="AE432"/>
      <c r="AF432"/>
      <c r="AG432"/>
      <c r="AH432"/>
    </row>
    <row r="433" spans="1:34" ht="41.45" customHeight="1">
      <c r="A433"/>
      <c r="J433"/>
      <c r="AA433"/>
      <c r="AB433"/>
      <c r="AC433"/>
      <c r="AD433"/>
      <c r="AE433"/>
      <c r="AF433"/>
      <c r="AG433"/>
      <c r="AH433"/>
    </row>
    <row r="434" spans="1:34" ht="41.45" customHeight="1">
      <c r="A434"/>
      <c r="J434"/>
      <c r="AA434"/>
      <c r="AB434"/>
      <c r="AC434"/>
      <c r="AD434"/>
      <c r="AE434"/>
      <c r="AF434"/>
      <c r="AG434"/>
      <c r="AH434"/>
    </row>
    <row r="435" spans="1:34" ht="41.45" customHeight="1">
      <c r="A435"/>
      <c r="J435"/>
      <c r="AA435"/>
      <c r="AB435"/>
      <c r="AC435"/>
      <c r="AD435"/>
      <c r="AE435"/>
      <c r="AF435"/>
      <c r="AG435"/>
      <c r="AH435"/>
    </row>
    <row r="436" spans="1:34" ht="41.45" customHeight="1">
      <c r="A436"/>
      <c r="J436"/>
      <c r="AA436"/>
      <c r="AB436"/>
      <c r="AC436"/>
      <c r="AD436"/>
      <c r="AE436"/>
      <c r="AF436"/>
      <c r="AG436"/>
      <c r="AH436"/>
    </row>
    <row r="437" spans="1:34" ht="41.45" customHeight="1">
      <c r="A437"/>
      <c r="J437"/>
      <c r="AA437"/>
      <c r="AB437"/>
      <c r="AC437"/>
      <c r="AD437"/>
      <c r="AE437"/>
      <c r="AF437"/>
      <c r="AG437"/>
      <c r="AH437"/>
    </row>
    <row r="438" spans="1:34" ht="41.45" customHeight="1">
      <c r="A438"/>
      <c r="J438"/>
      <c r="AA438"/>
      <c r="AB438"/>
      <c r="AC438"/>
      <c r="AD438"/>
      <c r="AE438"/>
      <c r="AF438"/>
      <c r="AG438"/>
      <c r="AH438"/>
    </row>
    <row r="439" spans="1:34" ht="41.45" customHeight="1">
      <c r="A439"/>
      <c r="J439"/>
      <c r="AA439"/>
      <c r="AB439"/>
      <c r="AC439"/>
      <c r="AD439"/>
      <c r="AE439"/>
      <c r="AF439"/>
      <c r="AG439"/>
      <c r="AH439"/>
    </row>
    <row r="440" spans="1:34" ht="41.45" customHeight="1">
      <c r="A440"/>
      <c r="J440"/>
      <c r="AA440"/>
      <c r="AB440"/>
      <c r="AC440"/>
      <c r="AD440"/>
      <c r="AE440"/>
      <c r="AF440"/>
      <c r="AG440"/>
      <c r="AH440"/>
    </row>
    <row r="441" spans="1:34" ht="41.45" customHeight="1">
      <c r="A441"/>
      <c r="J441"/>
      <c r="AA441"/>
      <c r="AB441"/>
      <c r="AC441"/>
      <c r="AD441"/>
      <c r="AE441"/>
      <c r="AF441"/>
      <c r="AG441"/>
      <c r="AH441"/>
    </row>
    <row r="442" spans="1:34" ht="41.45" customHeight="1">
      <c r="A442"/>
      <c r="J442"/>
      <c r="AA442"/>
      <c r="AB442"/>
      <c r="AC442"/>
      <c r="AD442"/>
      <c r="AE442"/>
      <c r="AF442"/>
      <c r="AG442"/>
      <c r="AH442"/>
    </row>
    <row r="443" spans="1:34" ht="41.45" customHeight="1">
      <c r="A443"/>
      <c r="J443"/>
      <c r="AA443"/>
      <c r="AB443"/>
      <c r="AC443"/>
      <c r="AD443"/>
      <c r="AE443"/>
      <c r="AF443"/>
      <c r="AG443"/>
      <c r="AH443"/>
    </row>
    <row r="444" spans="1:34" ht="41.45" customHeight="1">
      <c r="A444"/>
      <c r="J444"/>
      <c r="AA444"/>
      <c r="AB444"/>
      <c r="AC444"/>
      <c r="AD444"/>
      <c r="AE444"/>
      <c r="AF444"/>
      <c r="AG444"/>
      <c r="AH444"/>
    </row>
    <row r="445" spans="1:34" ht="41.45" customHeight="1">
      <c r="A445"/>
      <c r="J445"/>
      <c r="AA445"/>
      <c r="AB445"/>
      <c r="AC445"/>
      <c r="AD445"/>
      <c r="AE445"/>
      <c r="AF445"/>
      <c r="AG445"/>
      <c r="AH445"/>
    </row>
    <row r="446" spans="1:34" ht="41.45" customHeight="1">
      <c r="A446"/>
      <c r="J446"/>
      <c r="AA446"/>
      <c r="AB446"/>
      <c r="AC446"/>
      <c r="AD446"/>
      <c r="AE446"/>
      <c r="AF446"/>
      <c r="AG446"/>
      <c r="AH446"/>
    </row>
    <row r="447" spans="1:34" ht="41.45" customHeight="1">
      <c r="A447"/>
      <c r="J447"/>
      <c r="AA447"/>
      <c r="AB447"/>
      <c r="AC447"/>
      <c r="AD447"/>
      <c r="AE447"/>
      <c r="AF447"/>
      <c r="AG447"/>
      <c r="AH447"/>
    </row>
    <row r="448" spans="1:34" ht="41.45" customHeight="1">
      <c r="A448"/>
      <c r="J448"/>
      <c r="AA448"/>
      <c r="AB448"/>
      <c r="AC448"/>
      <c r="AD448"/>
      <c r="AE448"/>
      <c r="AF448"/>
      <c r="AG448"/>
      <c r="AH448"/>
    </row>
    <row r="449" spans="1:34" ht="41.45" customHeight="1">
      <c r="A449"/>
      <c r="J449"/>
      <c r="AA449"/>
      <c r="AB449"/>
      <c r="AC449"/>
      <c r="AD449"/>
      <c r="AE449"/>
      <c r="AF449"/>
      <c r="AG449"/>
      <c r="AH449"/>
    </row>
    <row r="450" spans="1:34" ht="41.45" customHeight="1">
      <c r="A450"/>
      <c r="J450"/>
      <c r="AA450"/>
      <c r="AB450"/>
      <c r="AC450"/>
      <c r="AD450"/>
      <c r="AE450"/>
      <c r="AF450"/>
      <c r="AG450"/>
      <c r="AH450"/>
    </row>
    <row r="451" spans="1:34" ht="41.45" customHeight="1">
      <c r="A451"/>
      <c r="J451"/>
      <c r="AA451"/>
      <c r="AB451"/>
      <c r="AC451"/>
      <c r="AD451"/>
      <c r="AE451"/>
      <c r="AF451"/>
      <c r="AG451"/>
      <c r="AH451"/>
    </row>
    <row r="452" spans="1:34" ht="41.45" customHeight="1">
      <c r="A452"/>
      <c r="J452"/>
      <c r="AA452"/>
      <c r="AB452"/>
      <c r="AC452"/>
      <c r="AD452"/>
      <c r="AE452"/>
      <c r="AF452"/>
      <c r="AG452"/>
      <c r="AH452"/>
    </row>
    <row r="453" spans="1:34" ht="41.45" customHeight="1">
      <c r="A453"/>
      <c r="J453"/>
      <c r="AA453"/>
      <c r="AB453"/>
      <c r="AC453"/>
      <c r="AD453"/>
      <c r="AE453"/>
      <c r="AF453"/>
      <c r="AG453"/>
      <c r="AH453"/>
    </row>
    <row r="454" spans="1:34" ht="41.45" customHeight="1">
      <c r="A454"/>
      <c r="J454"/>
      <c r="AA454"/>
      <c r="AB454"/>
      <c r="AC454"/>
      <c r="AD454"/>
      <c r="AE454"/>
      <c r="AF454"/>
      <c r="AG454"/>
      <c r="AH454"/>
    </row>
    <row r="455" spans="1:34" ht="41.45" customHeight="1">
      <c r="A455"/>
      <c r="J455"/>
      <c r="AA455"/>
      <c r="AB455"/>
      <c r="AC455"/>
      <c r="AD455"/>
      <c r="AE455"/>
      <c r="AF455"/>
      <c r="AG455"/>
      <c r="AH455"/>
    </row>
    <row r="456" spans="1:34" ht="41.45" customHeight="1">
      <c r="A456"/>
      <c r="J456"/>
      <c r="AA456"/>
      <c r="AB456"/>
      <c r="AC456"/>
      <c r="AD456"/>
      <c r="AE456"/>
      <c r="AF456"/>
      <c r="AG456"/>
      <c r="AH456"/>
    </row>
    <row r="457" spans="1:34" ht="41.45" customHeight="1">
      <c r="A457"/>
      <c r="J457"/>
      <c r="AA457"/>
      <c r="AB457"/>
      <c r="AC457"/>
      <c r="AD457"/>
      <c r="AE457"/>
      <c r="AF457"/>
      <c r="AG457"/>
      <c r="AH457"/>
    </row>
    <row r="458" spans="1:34" ht="41.45" customHeight="1">
      <c r="A458"/>
      <c r="J458"/>
      <c r="AA458"/>
      <c r="AB458"/>
      <c r="AC458"/>
      <c r="AD458"/>
      <c r="AE458"/>
      <c r="AF458"/>
      <c r="AG458"/>
      <c r="AH458"/>
    </row>
    <row r="459" spans="1:34" ht="41.45" customHeight="1">
      <c r="A459"/>
      <c r="J459"/>
      <c r="AA459"/>
      <c r="AB459"/>
      <c r="AC459"/>
      <c r="AD459"/>
      <c r="AE459"/>
      <c r="AF459"/>
      <c r="AG459"/>
      <c r="AH459"/>
    </row>
    <row r="460" spans="1:34" ht="41.45" customHeight="1">
      <c r="A460"/>
      <c r="J460"/>
      <c r="AA460"/>
      <c r="AB460"/>
      <c r="AC460"/>
      <c r="AD460"/>
      <c r="AE460"/>
      <c r="AF460"/>
      <c r="AG460"/>
      <c r="AH460"/>
    </row>
    <row r="461" spans="1:34" ht="41.45" customHeight="1">
      <c r="A461"/>
      <c r="J461"/>
      <c r="AA461"/>
      <c r="AB461"/>
      <c r="AC461"/>
      <c r="AD461"/>
      <c r="AE461"/>
      <c r="AF461"/>
      <c r="AG461"/>
      <c r="AH461"/>
    </row>
    <row r="462" spans="1:34" ht="41.45" customHeight="1">
      <c r="A462"/>
      <c r="J462"/>
      <c r="AA462"/>
      <c r="AB462"/>
      <c r="AC462"/>
      <c r="AD462"/>
      <c r="AE462"/>
      <c r="AF462"/>
      <c r="AG462"/>
      <c r="AH462"/>
    </row>
    <row r="463" spans="1:34" ht="41.45" customHeight="1">
      <c r="A463"/>
      <c r="J463"/>
      <c r="AA463"/>
      <c r="AB463"/>
      <c r="AC463"/>
      <c r="AD463"/>
      <c r="AE463"/>
      <c r="AF463"/>
      <c r="AG463"/>
      <c r="AH463"/>
    </row>
    <row r="464" spans="1:34" ht="41.45" customHeight="1">
      <c r="A464"/>
      <c r="J464"/>
      <c r="AA464"/>
      <c r="AB464"/>
      <c r="AC464"/>
      <c r="AD464"/>
      <c r="AE464"/>
      <c r="AF464"/>
      <c r="AG464"/>
      <c r="AH464"/>
    </row>
    <row r="465" spans="1:34" ht="41.45" customHeight="1">
      <c r="A465"/>
      <c r="J465"/>
      <c r="AA465"/>
      <c r="AB465"/>
      <c r="AC465"/>
      <c r="AD465"/>
      <c r="AE465"/>
      <c r="AF465"/>
      <c r="AG465"/>
      <c r="AH465"/>
    </row>
    <row r="466" spans="1:34" ht="41.45" customHeight="1">
      <c r="A466"/>
      <c r="J466"/>
      <c r="AA466"/>
      <c r="AB466"/>
      <c r="AC466"/>
      <c r="AD466"/>
      <c r="AE466"/>
      <c r="AF466"/>
      <c r="AG466"/>
      <c r="AH466"/>
    </row>
    <row r="467" spans="1:34" ht="41.45" customHeight="1">
      <c r="A467"/>
      <c r="J467"/>
      <c r="AA467"/>
      <c r="AB467"/>
      <c r="AC467"/>
      <c r="AD467"/>
      <c r="AE467"/>
      <c r="AF467"/>
      <c r="AG467"/>
      <c r="AH467"/>
    </row>
    <row r="468" spans="1:34" ht="41.45" customHeight="1">
      <c r="A468"/>
      <c r="J468"/>
      <c r="AA468"/>
      <c r="AB468"/>
      <c r="AC468"/>
      <c r="AD468"/>
      <c r="AE468"/>
      <c r="AF468"/>
      <c r="AG468"/>
      <c r="AH468"/>
    </row>
    <row r="469" spans="1:34" ht="41.45" customHeight="1">
      <c r="A469"/>
      <c r="J469"/>
      <c r="AA469"/>
      <c r="AB469"/>
      <c r="AC469"/>
      <c r="AD469"/>
      <c r="AE469"/>
      <c r="AF469"/>
      <c r="AG469"/>
      <c r="AH469"/>
    </row>
    <row r="470" spans="1:34" ht="41.45" customHeight="1">
      <c r="A470"/>
      <c r="J470"/>
      <c r="AA470"/>
      <c r="AB470"/>
      <c r="AC470"/>
      <c r="AD470"/>
      <c r="AE470"/>
      <c r="AF470"/>
      <c r="AG470"/>
      <c r="AH470"/>
    </row>
    <row r="471" spans="1:34" ht="41.45" customHeight="1">
      <c r="A471"/>
      <c r="J471"/>
      <c r="AA471"/>
      <c r="AB471"/>
      <c r="AC471"/>
      <c r="AD471"/>
      <c r="AE471"/>
      <c r="AF471"/>
      <c r="AG471"/>
      <c r="AH471"/>
    </row>
    <row r="472" spans="1:34" ht="41.45" customHeight="1">
      <c r="A472"/>
      <c r="J472"/>
      <c r="AA472"/>
      <c r="AB472"/>
      <c r="AC472"/>
      <c r="AD472"/>
      <c r="AE472"/>
      <c r="AF472"/>
      <c r="AG472"/>
      <c r="AH472"/>
    </row>
    <row r="473" spans="1:34" ht="41.45" customHeight="1">
      <c r="A473"/>
      <c r="J473"/>
      <c r="AA473"/>
      <c r="AB473"/>
      <c r="AC473"/>
      <c r="AD473"/>
      <c r="AE473"/>
      <c r="AF473"/>
      <c r="AG473"/>
      <c r="AH473"/>
    </row>
    <row r="474" spans="1:34" ht="41.45" customHeight="1">
      <c r="A474"/>
      <c r="J474"/>
      <c r="AA474"/>
      <c r="AB474"/>
      <c r="AC474"/>
      <c r="AD474"/>
      <c r="AE474"/>
      <c r="AF474"/>
      <c r="AG474"/>
      <c r="AH474"/>
    </row>
    <row r="475" spans="1:34" ht="41.45" customHeight="1">
      <c r="A475"/>
      <c r="J475"/>
      <c r="AA475"/>
      <c r="AB475"/>
      <c r="AC475"/>
      <c r="AD475"/>
      <c r="AE475"/>
      <c r="AF475"/>
      <c r="AG475"/>
      <c r="AH475"/>
    </row>
    <row r="476" spans="1:34" ht="41.45" customHeight="1">
      <c r="A476"/>
      <c r="J476"/>
      <c r="AA476"/>
      <c r="AB476"/>
      <c r="AC476"/>
      <c r="AD476"/>
      <c r="AE476"/>
      <c r="AF476"/>
      <c r="AG476"/>
      <c r="AH476"/>
    </row>
    <row r="477" spans="1:34" ht="41.45" customHeight="1">
      <c r="A477"/>
      <c r="J477"/>
      <c r="AA477"/>
      <c r="AB477"/>
      <c r="AC477"/>
      <c r="AD477"/>
      <c r="AE477"/>
      <c r="AF477"/>
      <c r="AG477"/>
      <c r="AH477"/>
    </row>
    <row r="478" spans="1:34" ht="41.45" customHeight="1">
      <c r="A478"/>
      <c r="J478"/>
      <c r="AA478"/>
      <c r="AB478"/>
      <c r="AC478"/>
      <c r="AD478"/>
      <c r="AE478"/>
      <c r="AF478"/>
      <c r="AG478"/>
      <c r="AH478"/>
    </row>
    <row r="479" spans="1:34" ht="41.45" customHeight="1">
      <c r="A479"/>
      <c r="J479"/>
      <c r="AA479"/>
      <c r="AB479"/>
      <c r="AC479"/>
      <c r="AD479"/>
      <c r="AE479"/>
      <c r="AF479"/>
      <c r="AG479"/>
      <c r="AH479"/>
    </row>
    <row r="480" spans="1:34" ht="41.45" customHeight="1">
      <c r="A480"/>
      <c r="J480"/>
      <c r="AA480"/>
      <c r="AB480"/>
      <c r="AC480"/>
      <c r="AD480"/>
      <c r="AE480"/>
      <c r="AF480"/>
      <c r="AG480"/>
      <c r="AH480"/>
    </row>
    <row r="481" spans="1:34" ht="41.45" customHeight="1">
      <c r="A481"/>
      <c r="J481"/>
      <c r="AA481"/>
      <c r="AB481"/>
      <c r="AC481"/>
      <c r="AD481"/>
      <c r="AE481"/>
      <c r="AF481"/>
      <c r="AG481"/>
      <c r="AH481"/>
    </row>
    <row r="482" spans="1:34" ht="41.45" customHeight="1">
      <c r="A482"/>
      <c r="J482"/>
      <c r="AA482"/>
      <c r="AB482"/>
      <c r="AC482"/>
      <c r="AD482"/>
      <c r="AE482"/>
      <c r="AF482"/>
      <c r="AG482"/>
      <c r="AH482"/>
    </row>
    <row r="483" spans="1:34" ht="41.45" customHeight="1">
      <c r="A483"/>
      <c r="J483"/>
      <c r="AA483"/>
      <c r="AB483"/>
      <c r="AC483"/>
      <c r="AD483"/>
      <c r="AE483"/>
      <c r="AF483"/>
      <c r="AG483"/>
      <c r="AH483"/>
    </row>
    <row r="484" spans="1:34" ht="41.45" customHeight="1">
      <c r="A484"/>
      <c r="J484"/>
      <c r="AA484"/>
      <c r="AB484"/>
      <c r="AC484"/>
      <c r="AD484"/>
      <c r="AE484"/>
      <c r="AF484"/>
      <c r="AG484"/>
      <c r="AH484"/>
    </row>
    <row r="485" spans="1:34" ht="41.45" customHeight="1">
      <c r="A485"/>
      <c r="J485"/>
      <c r="AA485"/>
      <c r="AB485"/>
      <c r="AC485"/>
      <c r="AD485"/>
      <c r="AE485"/>
      <c r="AF485"/>
      <c r="AG485"/>
      <c r="AH485"/>
    </row>
    <row r="486" spans="1:34" ht="41.45" customHeight="1">
      <c r="A486"/>
      <c r="J486"/>
      <c r="AA486"/>
      <c r="AB486"/>
      <c r="AC486"/>
      <c r="AD486"/>
      <c r="AE486"/>
      <c r="AF486"/>
      <c r="AG486"/>
      <c r="AH486"/>
    </row>
    <row r="487" spans="1:34" ht="41.45" customHeight="1">
      <c r="A487"/>
      <c r="J487"/>
      <c r="AA487"/>
      <c r="AB487"/>
      <c r="AC487"/>
      <c r="AD487"/>
      <c r="AE487"/>
      <c r="AF487"/>
      <c r="AG487"/>
      <c r="AH487"/>
    </row>
    <row r="488" spans="1:34" ht="41.45" customHeight="1">
      <c r="A488"/>
      <c r="J488"/>
      <c r="AA488"/>
      <c r="AB488"/>
      <c r="AC488"/>
      <c r="AD488"/>
      <c r="AE488"/>
      <c r="AF488"/>
      <c r="AG488"/>
      <c r="AH488"/>
    </row>
    <row r="489" spans="1:34" ht="41.45" customHeight="1">
      <c r="A489"/>
      <c r="J489"/>
      <c r="AA489"/>
      <c r="AB489"/>
      <c r="AC489"/>
      <c r="AD489"/>
      <c r="AE489"/>
      <c r="AF489"/>
      <c r="AG489"/>
      <c r="AH489"/>
    </row>
    <row r="490" spans="1:34" ht="41.45" customHeight="1">
      <c r="A490"/>
      <c r="J490"/>
      <c r="AA490"/>
      <c r="AB490"/>
      <c r="AC490"/>
      <c r="AD490"/>
      <c r="AE490"/>
      <c r="AF490"/>
      <c r="AG490"/>
      <c r="AH490"/>
    </row>
    <row r="491" spans="1:34" ht="41.45" customHeight="1">
      <c r="A491"/>
      <c r="J491"/>
      <c r="AA491"/>
      <c r="AB491"/>
      <c r="AC491"/>
      <c r="AD491"/>
      <c r="AE491"/>
      <c r="AF491"/>
      <c r="AG491"/>
      <c r="AH491"/>
    </row>
    <row r="492" spans="1:34" ht="41.45" customHeight="1">
      <c r="A492"/>
      <c r="J492"/>
      <c r="AA492"/>
      <c r="AB492"/>
      <c r="AC492"/>
      <c r="AD492"/>
      <c r="AE492"/>
      <c r="AF492"/>
      <c r="AG492"/>
      <c r="AH492"/>
    </row>
    <row r="493" spans="1:34" ht="41.45" customHeight="1">
      <c r="A493"/>
      <c r="J493"/>
      <c r="AA493"/>
      <c r="AB493"/>
      <c r="AC493"/>
      <c r="AD493"/>
      <c r="AE493"/>
      <c r="AF493"/>
      <c r="AG493"/>
      <c r="AH493"/>
    </row>
    <row r="494" spans="1:34" ht="41.45" customHeight="1">
      <c r="A494"/>
      <c r="J494"/>
      <c r="AA494"/>
      <c r="AB494"/>
      <c r="AC494"/>
      <c r="AD494"/>
      <c r="AE494"/>
      <c r="AF494"/>
      <c r="AG494"/>
      <c r="AH494"/>
    </row>
    <row r="495" spans="1:34" ht="41.45" customHeight="1">
      <c r="A495"/>
      <c r="J495"/>
      <c r="AA495"/>
      <c r="AB495"/>
      <c r="AC495"/>
      <c r="AD495"/>
      <c r="AE495"/>
      <c r="AF495"/>
      <c r="AG495"/>
      <c r="AH495"/>
    </row>
    <row r="496" spans="1:34" ht="41.45" customHeight="1">
      <c r="A496"/>
      <c r="J496"/>
      <c r="AA496"/>
      <c r="AB496"/>
      <c r="AC496"/>
      <c r="AD496"/>
      <c r="AE496"/>
      <c r="AF496"/>
      <c r="AG496"/>
      <c r="AH496"/>
    </row>
    <row r="497" spans="1:34" ht="41.45" customHeight="1">
      <c r="A497"/>
      <c r="J497"/>
      <c r="AA497"/>
      <c r="AB497"/>
      <c r="AC497"/>
      <c r="AD497"/>
      <c r="AE497"/>
      <c r="AF497"/>
      <c r="AG497"/>
      <c r="AH497"/>
    </row>
    <row r="498" spans="1:34" ht="41.45" customHeight="1">
      <c r="A498"/>
      <c r="J498"/>
      <c r="AA498"/>
      <c r="AB498"/>
      <c r="AC498"/>
      <c r="AD498"/>
      <c r="AE498"/>
      <c r="AF498"/>
      <c r="AG498"/>
      <c r="AH498"/>
    </row>
    <row r="499" spans="1:34" ht="41.45" customHeight="1">
      <c r="A499"/>
      <c r="J499"/>
      <c r="AA499"/>
      <c r="AB499"/>
      <c r="AC499"/>
      <c r="AD499"/>
      <c r="AE499"/>
      <c r="AF499"/>
      <c r="AG499"/>
      <c r="AH499"/>
    </row>
    <row r="500" spans="1:34" ht="41.45" customHeight="1">
      <c r="A500"/>
      <c r="J500"/>
      <c r="AA500"/>
      <c r="AB500"/>
      <c r="AC500"/>
      <c r="AD500"/>
      <c r="AE500"/>
      <c r="AF500"/>
      <c r="AG500"/>
      <c r="AH500"/>
    </row>
    <row r="501" spans="1:34" ht="41.45" customHeight="1">
      <c r="A501"/>
      <c r="J501"/>
      <c r="AA501"/>
      <c r="AB501"/>
      <c r="AC501"/>
      <c r="AD501"/>
      <c r="AE501"/>
      <c r="AF501"/>
      <c r="AG501"/>
      <c r="AH501"/>
    </row>
    <row r="502" spans="1:34" ht="41.45" customHeight="1">
      <c r="A502"/>
      <c r="J502"/>
      <c r="AA502"/>
      <c r="AB502"/>
      <c r="AC502"/>
      <c r="AD502"/>
      <c r="AE502"/>
      <c r="AF502"/>
      <c r="AG502"/>
      <c r="AH502"/>
    </row>
    <row r="503" spans="1:34" ht="41.45" customHeight="1">
      <c r="A503"/>
      <c r="J503"/>
      <c r="AA503"/>
      <c r="AB503"/>
      <c r="AC503"/>
      <c r="AD503"/>
      <c r="AE503"/>
      <c r="AF503"/>
      <c r="AG503"/>
      <c r="AH503"/>
    </row>
    <row r="504" spans="1:34" ht="41.45" customHeight="1">
      <c r="A504"/>
      <c r="J504"/>
      <c r="AA504"/>
      <c r="AB504"/>
      <c r="AC504"/>
      <c r="AD504"/>
      <c r="AE504"/>
      <c r="AF504"/>
      <c r="AG504"/>
      <c r="AH504"/>
    </row>
    <row r="505" spans="1:34" ht="41.45" customHeight="1">
      <c r="A505"/>
      <c r="J505"/>
      <c r="AA505"/>
      <c r="AB505"/>
      <c r="AC505"/>
      <c r="AD505"/>
      <c r="AE505"/>
      <c r="AF505"/>
      <c r="AG505"/>
      <c r="AH505"/>
    </row>
    <row r="506" spans="1:34" ht="41.45" customHeight="1">
      <c r="A506"/>
      <c r="J506"/>
      <c r="AA506"/>
      <c r="AB506"/>
      <c r="AC506"/>
      <c r="AD506"/>
      <c r="AE506"/>
      <c r="AF506"/>
      <c r="AG506"/>
      <c r="AH506"/>
    </row>
    <row r="507" spans="1:34" ht="41.45" customHeight="1">
      <c r="A507"/>
      <c r="J507"/>
      <c r="AA507"/>
      <c r="AB507"/>
      <c r="AC507"/>
      <c r="AD507"/>
      <c r="AE507"/>
      <c r="AF507"/>
      <c r="AG507"/>
      <c r="AH507"/>
    </row>
    <row r="508" spans="1:34" ht="41.45" customHeight="1">
      <c r="A508"/>
      <c r="J508"/>
      <c r="AA508"/>
      <c r="AB508"/>
      <c r="AC508"/>
      <c r="AD508"/>
      <c r="AE508"/>
      <c r="AF508"/>
      <c r="AG508"/>
      <c r="AH508"/>
    </row>
    <row r="509" spans="1:34" ht="41.45" customHeight="1">
      <c r="A509"/>
      <c r="J509"/>
      <c r="AA509"/>
      <c r="AB509"/>
      <c r="AC509"/>
      <c r="AD509"/>
      <c r="AE509"/>
      <c r="AF509"/>
      <c r="AG509"/>
      <c r="AH509"/>
    </row>
    <row r="510" spans="1:34" ht="41.45" customHeight="1">
      <c r="A510"/>
      <c r="J510"/>
      <c r="AA510"/>
      <c r="AB510"/>
      <c r="AC510"/>
      <c r="AD510"/>
      <c r="AE510"/>
      <c r="AF510"/>
      <c r="AG510"/>
      <c r="AH510"/>
    </row>
    <row r="511" spans="1:34" ht="41.45" customHeight="1">
      <c r="A511"/>
      <c r="J511"/>
      <c r="AA511"/>
      <c r="AB511"/>
      <c r="AC511"/>
      <c r="AD511"/>
      <c r="AE511"/>
      <c r="AF511"/>
      <c r="AG511"/>
      <c r="AH511"/>
    </row>
    <row r="512" spans="1:34" ht="41.45" customHeight="1">
      <c r="A512"/>
      <c r="J512"/>
      <c r="AA512"/>
      <c r="AB512"/>
      <c r="AC512"/>
      <c r="AD512"/>
      <c r="AE512"/>
      <c r="AF512"/>
      <c r="AG512"/>
      <c r="AH512"/>
    </row>
    <row r="513" spans="1:34" ht="41.45" customHeight="1">
      <c r="A513"/>
      <c r="J513"/>
      <c r="AA513"/>
      <c r="AB513"/>
      <c r="AC513"/>
      <c r="AD513"/>
      <c r="AE513"/>
      <c r="AF513"/>
      <c r="AG513"/>
      <c r="AH513"/>
    </row>
    <row r="514" spans="1:34" ht="41.45" customHeight="1">
      <c r="A514"/>
      <c r="J514"/>
      <c r="AA514"/>
      <c r="AB514"/>
      <c r="AC514"/>
      <c r="AD514"/>
      <c r="AE514"/>
      <c r="AF514"/>
      <c r="AG514"/>
      <c r="AH514"/>
    </row>
    <row r="515" spans="1:34" ht="41.45" customHeight="1">
      <c r="A515"/>
      <c r="J515"/>
      <c r="AA515"/>
      <c r="AB515"/>
      <c r="AC515"/>
      <c r="AD515"/>
      <c r="AE515"/>
      <c r="AF515"/>
      <c r="AG515"/>
      <c r="AH515"/>
    </row>
    <row r="516" spans="1:34" ht="41.45" customHeight="1">
      <c r="A516"/>
      <c r="J516"/>
      <c r="AA516"/>
      <c r="AB516"/>
      <c r="AC516"/>
      <c r="AD516"/>
      <c r="AE516"/>
      <c r="AF516"/>
      <c r="AG516"/>
      <c r="AH516"/>
    </row>
    <row r="517" spans="1:34" ht="41.45" customHeight="1">
      <c r="A517"/>
      <c r="J517"/>
      <c r="AA517"/>
      <c r="AB517"/>
      <c r="AC517"/>
      <c r="AD517"/>
      <c r="AE517"/>
      <c r="AF517"/>
      <c r="AG517"/>
      <c r="AH517"/>
    </row>
    <row r="518" spans="1:34" ht="41.45" customHeight="1">
      <c r="A518"/>
      <c r="J518"/>
      <c r="AA518"/>
      <c r="AB518"/>
      <c r="AC518"/>
      <c r="AD518"/>
      <c r="AE518"/>
      <c r="AF518"/>
      <c r="AG518"/>
      <c r="AH518"/>
    </row>
    <row r="519" spans="1:34" ht="41.45" customHeight="1">
      <c r="A519"/>
      <c r="J519"/>
      <c r="AA519"/>
      <c r="AB519"/>
      <c r="AC519"/>
      <c r="AD519"/>
      <c r="AE519"/>
      <c r="AF519"/>
      <c r="AG519"/>
      <c r="AH519"/>
    </row>
    <row r="520" spans="1:34" ht="41.45" customHeight="1">
      <c r="A520"/>
      <c r="J520"/>
      <c r="AA520"/>
      <c r="AB520"/>
      <c r="AC520"/>
      <c r="AD520"/>
      <c r="AE520"/>
      <c r="AF520"/>
      <c r="AG520"/>
      <c r="AH520"/>
    </row>
    <row r="521" spans="1:34" ht="41.45" customHeight="1">
      <c r="A521"/>
      <c r="J521"/>
      <c r="AA521"/>
      <c r="AB521"/>
      <c r="AC521"/>
      <c r="AD521"/>
      <c r="AE521"/>
      <c r="AF521"/>
      <c r="AG521"/>
      <c r="AH521"/>
    </row>
    <row r="522" spans="1:34" ht="41.45" customHeight="1">
      <c r="A522"/>
      <c r="J522"/>
      <c r="AA522"/>
      <c r="AB522"/>
      <c r="AC522"/>
      <c r="AD522"/>
      <c r="AE522"/>
      <c r="AF522"/>
      <c r="AG522"/>
      <c r="AH522"/>
    </row>
    <row r="523" spans="1:34" ht="41.45" customHeight="1">
      <c r="A523"/>
      <c r="J523"/>
      <c r="AA523"/>
      <c r="AB523"/>
      <c r="AC523"/>
      <c r="AD523"/>
      <c r="AE523"/>
      <c r="AF523"/>
      <c r="AG523"/>
      <c r="AH523"/>
    </row>
    <row r="524" spans="1:34" ht="41.45" customHeight="1">
      <c r="A524"/>
      <c r="J524"/>
      <c r="AA524"/>
      <c r="AB524"/>
      <c r="AC524"/>
      <c r="AD524"/>
      <c r="AE524"/>
      <c r="AF524"/>
      <c r="AG524"/>
      <c r="AH524"/>
    </row>
    <row r="525" spans="1:34" ht="41.45" customHeight="1">
      <c r="A525"/>
      <c r="J525"/>
      <c r="AA525"/>
      <c r="AB525"/>
      <c r="AC525"/>
      <c r="AD525"/>
      <c r="AE525"/>
      <c r="AF525"/>
      <c r="AG525"/>
      <c r="AH525"/>
    </row>
    <row r="526" spans="1:34" ht="41.45" customHeight="1">
      <c r="A526"/>
      <c r="J526"/>
      <c r="AA526"/>
      <c r="AB526"/>
      <c r="AC526"/>
      <c r="AD526"/>
      <c r="AE526"/>
      <c r="AF526"/>
      <c r="AG526"/>
      <c r="AH526"/>
    </row>
    <row r="527" spans="1:34" ht="41.45" customHeight="1">
      <c r="A527"/>
      <c r="J527"/>
      <c r="AA527"/>
      <c r="AB527"/>
      <c r="AC527"/>
      <c r="AD527"/>
      <c r="AE527"/>
      <c r="AF527"/>
      <c r="AG527"/>
      <c r="AH527"/>
    </row>
    <row r="528" spans="1:34" ht="41.45" customHeight="1">
      <c r="A528"/>
      <c r="J528"/>
      <c r="AA528"/>
      <c r="AB528"/>
      <c r="AC528"/>
      <c r="AD528"/>
      <c r="AE528"/>
      <c r="AF528"/>
      <c r="AG528"/>
      <c r="AH528"/>
    </row>
    <row r="529" spans="1:34" ht="41.45" customHeight="1">
      <c r="A529"/>
      <c r="J529"/>
      <c r="AA529"/>
      <c r="AB529"/>
      <c r="AC529"/>
      <c r="AD529"/>
      <c r="AE529"/>
      <c r="AF529"/>
      <c r="AG529"/>
      <c r="AH529"/>
    </row>
    <row r="530" spans="1:34" ht="41.45" customHeight="1">
      <c r="A530"/>
      <c r="J530"/>
      <c r="AA530"/>
      <c r="AB530"/>
      <c r="AC530"/>
      <c r="AD530"/>
      <c r="AE530"/>
      <c r="AF530"/>
      <c r="AG530"/>
      <c r="AH530"/>
    </row>
    <row r="531" spans="1:34" ht="41.45" customHeight="1">
      <c r="A531"/>
      <c r="J531"/>
      <c r="AA531"/>
      <c r="AB531"/>
      <c r="AC531"/>
      <c r="AD531"/>
      <c r="AE531"/>
      <c r="AF531"/>
      <c r="AG531"/>
      <c r="AH531"/>
    </row>
    <row r="532" spans="1:34" ht="41.45" customHeight="1">
      <c r="A532"/>
      <c r="J532"/>
      <c r="AA532"/>
      <c r="AB532"/>
      <c r="AC532"/>
      <c r="AD532"/>
      <c r="AE532"/>
      <c r="AF532"/>
      <c r="AG532"/>
      <c r="AH532"/>
    </row>
    <row r="533" spans="1:34" ht="41.45" customHeight="1">
      <c r="A533"/>
      <c r="J533"/>
      <c r="AA533"/>
      <c r="AB533"/>
      <c r="AC533"/>
      <c r="AD533"/>
      <c r="AE533"/>
      <c r="AF533"/>
      <c r="AG533"/>
      <c r="AH533"/>
    </row>
    <row r="534" spans="1:34" ht="41.45" customHeight="1">
      <c r="A534"/>
      <c r="J534"/>
      <c r="AA534"/>
      <c r="AB534"/>
      <c r="AC534"/>
      <c r="AD534"/>
      <c r="AE534"/>
      <c r="AF534"/>
      <c r="AG534"/>
      <c r="AH534"/>
    </row>
    <row r="535" spans="1:34" ht="41.45" customHeight="1">
      <c r="A535"/>
      <c r="J535"/>
      <c r="AA535"/>
      <c r="AB535"/>
      <c r="AC535"/>
      <c r="AD535"/>
      <c r="AE535"/>
      <c r="AF535"/>
      <c r="AG535"/>
      <c r="AH535"/>
    </row>
    <row r="536" spans="1:34" ht="41.45" customHeight="1">
      <c r="A536"/>
      <c r="J536"/>
      <c r="AA536"/>
      <c r="AB536"/>
      <c r="AC536"/>
      <c r="AD536"/>
      <c r="AE536"/>
      <c r="AF536"/>
      <c r="AG536"/>
      <c r="AH536"/>
    </row>
    <row r="537" spans="1:34" ht="41.45" customHeight="1">
      <c r="A537"/>
      <c r="J537"/>
      <c r="AA537"/>
      <c r="AB537"/>
      <c r="AC537"/>
      <c r="AD537"/>
      <c r="AE537"/>
      <c r="AF537"/>
      <c r="AG537"/>
      <c r="AH537"/>
    </row>
    <row r="538" spans="1:34" ht="41.45" customHeight="1">
      <c r="A538"/>
      <c r="J538"/>
      <c r="AA538"/>
      <c r="AB538"/>
      <c r="AC538"/>
      <c r="AD538"/>
      <c r="AE538"/>
      <c r="AF538"/>
      <c r="AG538"/>
      <c r="AH538"/>
    </row>
    <row r="539" spans="1:34" ht="41.45" customHeight="1">
      <c r="A539"/>
      <c r="J539"/>
      <c r="AA539"/>
      <c r="AB539"/>
      <c r="AC539"/>
      <c r="AD539"/>
      <c r="AE539"/>
      <c r="AF539"/>
      <c r="AG539"/>
      <c r="AH539"/>
    </row>
    <row r="540" spans="1:34" ht="41.45" customHeight="1">
      <c r="A540"/>
      <c r="J540"/>
      <c r="AA540"/>
      <c r="AB540"/>
      <c r="AC540"/>
      <c r="AD540"/>
      <c r="AE540"/>
      <c r="AF540"/>
      <c r="AG540"/>
      <c r="AH540"/>
    </row>
    <row r="541" spans="1:34" ht="41.45" customHeight="1">
      <c r="A541"/>
      <c r="J541"/>
      <c r="AA541"/>
      <c r="AB541"/>
      <c r="AC541"/>
      <c r="AD541"/>
      <c r="AE541"/>
      <c r="AF541"/>
      <c r="AG541"/>
      <c r="AH541"/>
    </row>
    <row r="542" spans="1:34" ht="41.45" customHeight="1">
      <c r="A542"/>
      <c r="J542"/>
      <c r="AA542"/>
      <c r="AB542"/>
      <c r="AC542"/>
      <c r="AD542"/>
      <c r="AE542"/>
      <c r="AF542"/>
      <c r="AG542"/>
      <c r="AH542"/>
    </row>
    <row r="543" spans="1:34" ht="41.45" customHeight="1">
      <c r="A543"/>
      <c r="J543"/>
      <c r="AA543"/>
      <c r="AB543"/>
      <c r="AC543"/>
      <c r="AD543"/>
      <c r="AE543"/>
      <c r="AF543"/>
      <c r="AG543"/>
      <c r="AH543"/>
    </row>
    <row r="544" spans="1:34" ht="41.45" customHeight="1">
      <c r="A544"/>
      <c r="J544"/>
      <c r="AA544"/>
      <c r="AB544"/>
      <c r="AC544"/>
      <c r="AD544"/>
      <c r="AE544"/>
      <c r="AF544"/>
      <c r="AG544"/>
      <c r="AH544"/>
    </row>
    <row r="545" spans="1:34" ht="41.45" customHeight="1">
      <c r="A545"/>
      <c r="J545"/>
      <c r="AA545"/>
      <c r="AB545"/>
      <c r="AC545"/>
      <c r="AD545"/>
      <c r="AE545"/>
      <c r="AF545"/>
      <c r="AG545"/>
      <c r="AH545"/>
    </row>
    <row r="546" spans="1:34" ht="41.45" customHeight="1">
      <c r="A546"/>
      <c r="J546"/>
      <c r="AA546"/>
      <c r="AB546"/>
      <c r="AC546"/>
      <c r="AD546"/>
      <c r="AE546"/>
      <c r="AF546"/>
      <c r="AG546"/>
      <c r="AH546"/>
    </row>
    <row r="547" spans="1:34" ht="41.45" customHeight="1">
      <c r="A547"/>
      <c r="J547"/>
      <c r="AA547"/>
      <c r="AB547"/>
      <c r="AC547"/>
      <c r="AD547"/>
      <c r="AE547"/>
      <c r="AF547"/>
      <c r="AG547"/>
      <c r="AH547"/>
    </row>
    <row r="548" spans="1:34" ht="41.45" customHeight="1">
      <c r="A548"/>
      <c r="J548"/>
      <c r="AA548"/>
      <c r="AB548"/>
      <c r="AC548"/>
      <c r="AD548"/>
      <c r="AE548"/>
      <c r="AF548"/>
      <c r="AG548"/>
      <c r="AH548"/>
    </row>
    <row r="549" spans="1:34" ht="41.45" customHeight="1">
      <c r="A549"/>
      <c r="J549"/>
      <c r="AA549"/>
      <c r="AB549"/>
      <c r="AC549"/>
      <c r="AD549"/>
      <c r="AE549"/>
      <c r="AF549"/>
      <c r="AG549"/>
      <c r="AH549"/>
    </row>
    <row r="550" spans="1:34" ht="41.45" customHeight="1">
      <c r="A550"/>
      <c r="J550"/>
      <c r="AA550"/>
      <c r="AB550"/>
      <c r="AC550"/>
      <c r="AD550"/>
      <c r="AE550"/>
      <c r="AF550"/>
      <c r="AG550"/>
      <c r="AH550"/>
    </row>
    <row r="551" spans="1:34" ht="41.45" customHeight="1">
      <c r="A551"/>
      <c r="J551"/>
      <c r="AA551"/>
      <c r="AB551"/>
      <c r="AC551"/>
      <c r="AD551"/>
      <c r="AE551"/>
      <c r="AF551"/>
      <c r="AG551"/>
      <c r="AH551"/>
    </row>
    <row r="552" spans="1:34" ht="41.45" customHeight="1">
      <c r="A552"/>
      <c r="J552"/>
      <c r="AA552"/>
      <c r="AB552"/>
      <c r="AC552"/>
      <c r="AD552"/>
      <c r="AE552"/>
      <c r="AF552"/>
      <c r="AG552"/>
      <c r="AH552"/>
    </row>
    <row r="553" spans="1:34" ht="41.45" customHeight="1">
      <c r="A553"/>
      <c r="J553"/>
      <c r="AA553"/>
      <c r="AB553"/>
      <c r="AC553"/>
      <c r="AD553"/>
      <c r="AE553"/>
      <c r="AF553"/>
      <c r="AG553"/>
      <c r="AH553"/>
    </row>
    <row r="554" spans="1:34" ht="41.45" customHeight="1">
      <c r="A554"/>
      <c r="J554"/>
      <c r="AA554"/>
      <c r="AB554"/>
      <c r="AC554"/>
      <c r="AD554"/>
      <c r="AE554"/>
      <c r="AF554"/>
      <c r="AG554"/>
      <c r="AH554"/>
    </row>
    <row r="555" spans="1:34" ht="41.45" customHeight="1">
      <c r="A555"/>
      <c r="J555"/>
      <c r="AA555"/>
      <c r="AB555"/>
      <c r="AC555"/>
      <c r="AD555"/>
      <c r="AE555"/>
      <c r="AF555"/>
      <c r="AG555"/>
      <c r="AH555"/>
    </row>
    <row r="556" spans="1:34" ht="41.45" customHeight="1">
      <c r="A556"/>
      <c r="J556"/>
      <c r="AA556"/>
      <c r="AB556"/>
      <c r="AC556"/>
      <c r="AD556"/>
      <c r="AE556"/>
      <c r="AF556"/>
      <c r="AG556"/>
      <c r="AH556"/>
    </row>
    <row r="557" spans="1:34" ht="41.45" customHeight="1">
      <c r="A557"/>
      <c r="J557"/>
      <c r="AA557"/>
      <c r="AB557"/>
      <c r="AC557"/>
      <c r="AD557"/>
      <c r="AE557"/>
      <c r="AF557"/>
      <c r="AG557"/>
      <c r="AH557"/>
    </row>
    <row r="558" spans="1:34" ht="41.45" customHeight="1">
      <c r="A558"/>
      <c r="J558"/>
      <c r="AA558"/>
      <c r="AB558"/>
      <c r="AC558"/>
      <c r="AD558"/>
      <c r="AE558"/>
      <c r="AF558"/>
      <c r="AG558"/>
      <c r="AH558"/>
    </row>
    <row r="559" spans="1:34" ht="41.45" customHeight="1">
      <c r="A559"/>
      <c r="J559"/>
      <c r="AA559"/>
      <c r="AB559"/>
      <c r="AC559"/>
      <c r="AD559"/>
      <c r="AE559"/>
      <c r="AF559"/>
      <c r="AG559"/>
      <c r="AH559"/>
    </row>
    <row r="560" spans="1:34" ht="41.45" customHeight="1">
      <c r="A560"/>
      <c r="J560"/>
      <c r="AA560"/>
      <c r="AB560"/>
      <c r="AC560"/>
      <c r="AD560"/>
      <c r="AE560"/>
      <c r="AF560"/>
      <c r="AG560"/>
      <c r="AH560"/>
    </row>
    <row r="561" spans="1:34" ht="41.45" customHeight="1">
      <c r="A561"/>
      <c r="J561"/>
      <c r="AA561"/>
      <c r="AB561"/>
      <c r="AC561"/>
      <c r="AD561"/>
      <c r="AE561"/>
      <c r="AF561"/>
      <c r="AG561"/>
      <c r="AH561"/>
    </row>
    <row r="562" spans="1:34" ht="41.45" customHeight="1">
      <c r="A562"/>
      <c r="J562"/>
      <c r="AA562"/>
      <c r="AB562"/>
      <c r="AC562"/>
      <c r="AD562"/>
      <c r="AE562"/>
      <c r="AF562"/>
      <c r="AG562"/>
      <c r="AH562"/>
    </row>
    <row r="563" spans="1:34" ht="41.45" customHeight="1">
      <c r="A563"/>
      <c r="J563"/>
      <c r="AA563"/>
      <c r="AB563"/>
      <c r="AC563"/>
      <c r="AD563"/>
      <c r="AE563"/>
      <c r="AF563"/>
      <c r="AG563"/>
      <c r="AH563"/>
    </row>
    <row r="564" spans="1:34" ht="41.45" customHeight="1">
      <c r="A564"/>
      <c r="J564"/>
      <c r="AA564"/>
      <c r="AB564"/>
      <c r="AC564"/>
      <c r="AD564"/>
      <c r="AE564"/>
      <c r="AF564"/>
      <c r="AG564"/>
      <c r="AH564"/>
    </row>
    <row r="565" spans="1:34" ht="41.45" customHeight="1">
      <c r="A565"/>
      <c r="J565"/>
      <c r="AA565"/>
      <c r="AB565"/>
      <c r="AC565"/>
      <c r="AD565"/>
      <c r="AE565"/>
      <c r="AF565"/>
      <c r="AG565"/>
      <c r="AH565"/>
    </row>
    <row r="566" spans="1:34" ht="41.45" customHeight="1">
      <c r="A566"/>
      <c r="J566"/>
      <c r="AA566"/>
      <c r="AB566"/>
      <c r="AC566"/>
      <c r="AD566"/>
      <c r="AE566"/>
      <c r="AF566"/>
      <c r="AG566"/>
      <c r="AH566"/>
    </row>
    <row r="567" spans="1:34" ht="41.45" customHeight="1">
      <c r="A567"/>
      <c r="J567"/>
      <c r="AA567"/>
      <c r="AB567"/>
      <c r="AC567"/>
      <c r="AD567"/>
      <c r="AE567"/>
      <c r="AF567"/>
      <c r="AG567"/>
      <c r="AH567"/>
    </row>
    <row r="568" spans="1:34" ht="41.45" customHeight="1">
      <c r="A568"/>
      <c r="J568"/>
      <c r="AA568"/>
      <c r="AB568"/>
      <c r="AC568"/>
      <c r="AD568"/>
      <c r="AE568"/>
      <c r="AF568"/>
      <c r="AG568"/>
      <c r="AH568"/>
    </row>
    <row r="569" spans="1:34" ht="41.45" customHeight="1">
      <c r="A569"/>
      <c r="J569"/>
      <c r="AA569"/>
      <c r="AB569"/>
      <c r="AC569"/>
      <c r="AD569"/>
      <c r="AE569"/>
      <c r="AF569"/>
      <c r="AG569"/>
      <c r="AH569"/>
    </row>
    <row r="570" spans="1:34" ht="41.45" customHeight="1">
      <c r="A570"/>
      <c r="J570"/>
      <c r="AA570"/>
      <c r="AB570"/>
      <c r="AC570"/>
      <c r="AD570"/>
      <c r="AE570"/>
      <c r="AF570"/>
      <c r="AG570"/>
      <c r="AH570"/>
    </row>
    <row r="571" spans="1:34" ht="41.45" customHeight="1">
      <c r="A571"/>
      <c r="J571"/>
      <c r="AA571"/>
      <c r="AB571"/>
      <c r="AC571"/>
      <c r="AD571"/>
      <c r="AE571"/>
      <c r="AF571"/>
      <c r="AG571"/>
      <c r="AH571"/>
    </row>
    <row r="572" spans="1:34" ht="41.45" customHeight="1">
      <c r="A572"/>
      <c r="J572"/>
      <c r="AA572"/>
      <c r="AB572"/>
      <c r="AC572"/>
      <c r="AD572"/>
      <c r="AE572"/>
      <c r="AF572"/>
      <c r="AG572"/>
      <c r="AH572"/>
    </row>
    <row r="573" spans="1:34" ht="41.45" customHeight="1">
      <c r="A573"/>
      <c r="J573"/>
      <c r="AA573"/>
      <c r="AB573"/>
      <c r="AC573"/>
      <c r="AD573"/>
      <c r="AE573"/>
      <c r="AF573"/>
      <c r="AG573"/>
      <c r="AH573"/>
    </row>
    <row r="574" spans="1:34" ht="41.45" customHeight="1">
      <c r="A574"/>
      <c r="J574"/>
      <c r="AA574"/>
      <c r="AB574"/>
      <c r="AC574"/>
      <c r="AD574"/>
      <c r="AE574"/>
      <c r="AF574"/>
      <c r="AG574"/>
      <c r="AH574"/>
    </row>
    <row r="575" spans="1:34" ht="41.45" customHeight="1">
      <c r="A575"/>
      <c r="J575"/>
      <c r="AA575"/>
      <c r="AB575"/>
      <c r="AC575"/>
      <c r="AD575"/>
      <c r="AE575"/>
      <c r="AF575"/>
      <c r="AG575"/>
      <c r="AH575"/>
    </row>
    <row r="576" spans="1:34" ht="41.45" customHeight="1">
      <c r="A576"/>
      <c r="J576"/>
      <c r="AA576"/>
      <c r="AB576"/>
      <c r="AC576"/>
      <c r="AD576"/>
      <c r="AE576"/>
      <c r="AF576"/>
      <c r="AG576"/>
      <c r="AH576"/>
    </row>
    <row r="577" spans="1:34" ht="41.45" customHeight="1">
      <c r="A577"/>
      <c r="J577"/>
      <c r="AA577"/>
      <c r="AB577"/>
      <c r="AC577"/>
      <c r="AD577"/>
      <c r="AE577"/>
      <c r="AF577"/>
      <c r="AG577"/>
      <c r="AH577"/>
    </row>
    <row r="578" spans="1:34" ht="41.45" customHeight="1">
      <c r="A578"/>
      <c r="J578"/>
      <c r="AA578"/>
      <c r="AB578"/>
      <c r="AC578"/>
      <c r="AD578"/>
      <c r="AE578"/>
      <c r="AF578"/>
      <c r="AG578"/>
      <c r="AH578"/>
    </row>
    <row r="579" spans="1:34" ht="41.45" customHeight="1">
      <c r="A579"/>
      <c r="J579"/>
      <c r="AA579"/>
      <c r="AB579"/>
      <c r="AC579"/>
      <c r="AD579"/>
      <c r="AE579"/>
      <c r="AF579"/>
      <c r="AG579"/>
      <c r="AH579"/>
    </row>
    <row r="580" spans="1:34" ht="41.45" customHeight="1">
      <c r="A580"/>
      <c r="J580"/>
      <c r="AA580"/>
      <c r="AB580"/>
      <c r="AC580"/>
      <c r="AD580"/>
      <c r="AE580"/>
      <c r="AF580"/>
      <c r="AG580"/>
      <c r="AH580"/>
    </row>
    <row r="581" spans="1:34" ht="41.45" customHeight="1">
      <c r="A581"/>
      <c r="J581"/>
      <c r="AA581"/>
      <c r="AB581"/>
      <c r="AC581"/>
      <c r="AD581"/>
      <c r="AE581"/>
      <c r="AF581"/>
      <c r="AG581"/>
      <c r="AH581"/>
    </row>
    <row r="582" spans="1:34" ht="41.45" customHeight="1">
      <c r="A582"/>
      <c r="J582"/>
      <c r="AA582"/>
      <c r="AB582"/>
      <c r="AC582"/>
      <c r="AD582"/>
      <c r="AE582"/>
      <c r="AF582"/>
      <c r="AG582"/>
      <c r="AH582"/>
    </row>
    <row r="583" spans="1:34" ht="41.45" customHeight="1">
      <c r="A583"/>
      <c r="J583"/>
      <c r="AA583"/>
      <c r="AB583"/>
      <c r="AC583"/>
      <c r="AD583"/>
      <c r="AE583"/>
      <c r="AF583"/>
      <c r="AG583"/>
      <c r="AH583"/>
    </row>
    <row r="584" spans="1:34" ht="41.45" customHeight="1">
      <c r="A584"/>
      <c r="J584"/>
      <c r="AA584"/>
      <c r="AB584"/>
      <c r="AC584"/>
      <c r="AD584"/>
      <c r="AE584"/>
      <c r="AF584"/>
      <c r="AG584"/>
      <c r="AH584"/>
    </row>
    <row r="585" spans="1:34" ht="41.45" customHeight="1">
      <c r="A585"/>
      <c r="J585"/>
      <c r="AA585"/>
      <c r="AB585"/>
      <c r="AC585"/>
      <c r="AD585"/>
      <c r="AE585"/>
      <c r="AF585"/>
      <c r="AG585"/>
      <c r="AH585"/>
    </row>
    <row r="586" spans="1:34" ht="41.45" customHeight="1">
      <c r="A586"/>
      <c r="J586"/>
      <c r="AA586"/>
      <c r="AB586"/>
      <c r="AC586"/>
      <c r="AD586"/>
      <c r="AE586"/>
      <c r="AF586"/>
      <c r="AG586"/>
      <c r="AH586"/>
    </row>
    <row r="587" spans="1:34" ht="41.45" customHeight="1">
      <c r="A587"/>
      <c r="J587"/>
      <c r="AA587"/>
      <c r="AB587"/>
      <c r="AC587"/>
      <c r="AD587"/>
      <c r="AE587"/>
      <c r="AF587"/>
      <c r="AG587"/>
      <c r="AH587"/>
    </row>
    <row r="588" spans="1:34" ht="41.45" customHeight="1">
      <c r="A588"/>
      <c r="J588"/>
      <c r="AA588"/>
      <c r="AB588"/>
      <c r="AC588"/>
      <c r="AD588"/>
      <c r="AE588"/>
      <c r="AF588"/>
      <c r="AG588"/>
      <c r="AH588"/>
    </row>
    <row r="589" spans="1:34" ht="41.45" customHeight="1">
      <c r="A589"/>
      <c r="J589"/>
      <c r="AA589"/>
      <c r="AB589"/>
      <c r="AC589"/>
      <c r="AD589"/>
      <c r="AE589"/>
      <c r="AF589"/>
      <c r="AG589"/>
      <c r="AH589"/>
    </row>
    <row r="590" spans="1:34" ht="41.45" customHeight="1">
      <c r="A590"/>
      <c r="J590"/>
      <c r="AA590"/>
      <c r="AB590"/>
      <c r="AC590"/>
      <c r="AD590"/>
      <c r="AE590"/>
      <c r="AF590"/>
      <c r="AG590"/>
      <c r="AH590"/>
    </row>
    <row r="591" spans="1:34" ht="41.45" customHeight="1">
      <c r="A591"/>
      <c r="J591"/>
      <c r="AA591"/>
      <c r="AB591"/>
      <c r="AC591"/>
      <c r="AD591"/>
      <c r="AE591"/>
      <c r="AF591"/>
      <c r="AG591"/>
      <c r="AH591"/>
    </row>
    <row r="592" spans="1:34" ht="41.45" customHeight="1">
      <c r="A592"/>
      <c r="J592"/>
      <c r="AA592"/>
      <c r="AB592"/>
      <c r="AC592"/>
      <c r="AD592"/>
      <c r="AE592"/>
      <c r="AF592"/>
      <c r="AG592"/>
      <c r="AH592"/>
    </row>
    <row r="593" spans="1:34" ht="41.45" customHeight="1">
      <c r="A593"/>
      <c r="J593"/>
      <c r="AA593"/>
      <c r="AB593"/>
      <c r="AC593"/>
      <c r="AD593"/>
      <c r="AE593"/>
      <c r="AF593"/>
      <c r="AG593"/>
      <c r="AH593"/>
    </row>
    <row r="594" spans="1:34" ht="41.45" customHeight="1">
      <c r="A594"/>
      <c r="J594"/>
      <c r="AA594"/>
      <c r="AB594"/>
      <c r="AC594"/>
      <c r="AD594"/>
      <c r="AE594"/>
      <c r="AF594"/>
      <c r="AG594"/>
      <c r="AH594"/>
    </row>
    <row r="595" spans="1:34" ht="41.45" customHeight="1">
      <c r="A595"/>
      <c r="J595"/>
      <c r="AA595"/>
      <c r="AB595"/>
      <c r="AC595"/>
      <c r="AD595"/>
      <c r="AE595"/>
      <c r="AF595"/>
      <c r="AG595"/>
      <c r="AH595"/>
    </row>
    <row r="596" spans="1:34" ht="41.45" customHeight="1">
      <c r="A596"/>
      <c r="J596"/>
      <c r="AA596"/>
      <c r="AB596"/>
      <c r="AC596"/>
      <c r="AD596"/>
      <c r="AE596"/>
      <c r="AF596"/>
      <c r="AG596"/>
      <c r="AH596"/>
    </row>
    <row r="597" spans="1:34" ht="41.45" customHeight="1">
      <c r="A597"/>
      <c r="J597"/>
      <c r="AA597"/>
      <c r="AB597"/>
      <c r="AC597"/>
      <c r="AD597"/>
      <c r="AE597"/>
      <c r="AF597"/>
      <c r="AG597"/>
      <c r="AH597"/>
    </row>
    <row r="598" spans="1:34" ht="41.45" customHeight="1">
      <c r="A598"/>
      <c r="J598"/>
      <c r="AA598"/>
      <c r="AB598"/>
      <c r="AC598"/>
      <c r="AD598"/>
      <c r="AE598"/>
      <c r="AF598"/>
      <c r="AG598"/>
      <c r="AH598"/>
    </row>
    <row r="599" spans="1:34" ht="41.45" customHeight="1">
      <c r="A599"/>
      <c r="J599"/>
      <c r="AA599"/>
      <c r="AB599"/>
      <c r="AC599"/>
      <c r="AD599"/>
      <c r="AE599"/>
      <c r="AF599"/>
      <c r="AG599"/>
      <c r="AH599"/>
    </row>
    <row r="600" spans="1:34" ht="41.45" customHeight="1">
      <c r="A600"/>
      <c r="J600"/>
      <c r="AA600"/>
      <c r="AB600"/>
      <c r="AC600"/>
      <c r="AD600"/>
      <c r="AE600"/>
      <c r="AF600"/>
      <c r="AG600"/>
      <c r="AH600"/>
    </row>
    <row r="601" spans="1:34" ht="41.45" customHeight="1">
      <c r="A601"/>
      <c r="J601"/>
      <c r="AA601"/>
      <c r="AB601"/>
      <c r="AC601"/>
      <c r="AD601"/>
      <c r="AE601"/>
      <c r="AF601"/>
      <c r="AG601"/>
      <c r="AH601"/>
    </row>
    <row r="602" spans="1:34" ht="41.45" customHeight="1">
      <c r="A602"/>
      <c r="J602"/>
      <c r="AA602"/>
      <c r="AB602"/>
      <c r="AC602"/>
      <c r="AD602"/>
      <c r="AE602"/>
      <c r="AF602"/>
      <c r="AG602"/>
      <c r="AH602"/>
    </row>
    <row r="603" spans="1:34" ht="41.45" customHeight="1">
      <c r="A603"/>
      <c r="J603"/>
      <c r="AA603"/>
      <c r="AB603"/>
      <c r="AC603"/>
      <c r="AD603"/>
      <c r="AE603"/>
      <c r="AF603"/>
      <c r="AG603"/>
      <c r="AH603"/>
    </row>
    <row r="604" spans="1:34" ht="41.45" customHeight="1">
      <c r="A604"/>
      <c r="J604"/>
      <c r="AA604"/>
      <c r="AB604"/>
      <c r="AC604"/>
      <c r="AD604"/>
      <c r="AE604"/>
      <c r="AF604"/>
      <c r="AG604"/>
      <c r="AH604"/>
    </row>
    <row r="605" spans="1:34" ht="41.45" customHeight="1">
      <c r="A605"/>
      <c r="J605"/>
      <c r="AA605"/>
      <c r="AB605"/>
      <c r="AC605"/>
      <c r="AD605"/>
      <c r="AE605"/>
      <c r="AF605"/>
      <c r="AG605"/>
      <c r="AH605"/>
    </row>
    <row r="606" spans="1:34" ht="41.45" customHeight="1">
      <c r="A606"/>
      <c r="J606"/>
      <c r="AA606"/>
      <c r="AB606"/>
      <c r="AC606"/>
      <c r="AD606"/>
      <c r="AE606"/>
      <c r="AF606"/>
      <c r="AG606"/>
      <c r="AH606"/>
    </row>
    <row r="607" spans="1:34" ht="41.45" customHeight="1">
      <c r="A607"/>
      <c r="J607"/>
      <c r="AA607"/>
      <c r="AB607"/>
      <c r="AC607"/>
      <c r="AD607"/>
      <c r="AE607"/>
      <c r="AF607"/>
      <c r="AG607"/>
      <c r="AH607"/>
    </row>
    <row r="608" spans="1:34" ht="41.45" customHeight="1">
      <c r="A608"/>
      <c r="J608"/>
      <c r="AA608"/>
      <c r="AB608"/>
      <c r="AC608"/>
      <c r="AD608"/>
      <c r="AE608"/>
      <c r="AF608"/>
      <c r="AG608"/>
      <c r="AH608"/>
    </row>
    <row r="609" spans="1:34" ht="41.45" customHeight="1">
      <c r="A609"/>
      <c r="J609"/>
      <c r="AA609"/>
      <c r="AB609"/>
      <c r="AC609"/>
      <c r="AD609"/>
      <c r="AE609"/>
      <c r="AF609"/>
      <c r="AG609"/>
      <c r="AH609"/>
    </row>
    <row r="610" spans="1:34" ht="41.45" customHeight="1">
      <c r="A610"/>
      <c r="J610"/>
      <c r="AA610"/>
      <c r="AB610"/>
      <c r="AC610"/>
      <c r="AD610"/>
      <c r="AE610"/>
      <c r="AF610"/>
      <c r="AG610"/>
      <c r="AH610"/>
    </row>
    <row r="611" spans="1:34" ht="41.45" customHeight="1">
      <c r="A611"/>
      <c r="J611"/>
      <c r="AA611"/>
      <c r="AB611"/>
      <c r="AC611"/>
      <c r="AD611"/>
      <c r="AE611"/>
      <c r="AF611"/>
      <c r="AG611"/>
      <c r="AH611"/>
    </row>
    <row r="612" spans="1:34" ht="41.45" customHeight="1">
      <c r="A612"/>
      <c r="J612"/>
      <c r="AA612"/>
      <c r="AB612"/>
      <c r="AC612"/>
      <c r="AD612"/>
      <c r="AE612"/>
      <c r="AF612"/>
      <c r="AG612"/>
      <c r="AH612"/>
    </row>
    <row r="613" spans="1:34" ht="41.45" customHeight="1">
      <c r="A613"/>
      <c r="J613"/>
      <c r="AA613"/>
      <c r="AB613"/>
      <c r="AC613"/>
      <c r="AD613"/>
      <c r="AE613"/>
      <c r="AF613"/>
      <c r="AG613"/>
      <c r="AH613"/>
    </row>
    <row r="614" spans="1:34" ht="41.45" customHeight="1">
      <c r="A614"/>
      <c r="J614"/>
      <c r="AA614"/>
      <c r="AB614"/>
      <c r="AC614"/>
      <c r="AD614"/>
      <c r="AE614"/>
      <c r="AF614"/>
      <c r="AG614"/>
      <c r="AH614"/>
    </row>
    <row r="615" spans="1:34" ht="41.45" customHeight="1">
      <c r="A615"/>
      <c r="J615"/>
      <c r="AA615"/>
      <c r="AB615"/>
      <c r="AC615"/>
      <c r="AD615"/>
      <c r="AE615"/>
      <c r="AF615"/>
      <c r="AG615"/>
      <c r="AH615"/>
    </row>
    <row r="616" spans="1:34" ht="41.45" customHeight="1">
      <c r="A616"/>
      <c r="J616"/>
      <c r="AA616"/>
      <c r="AB616"/>
      <c r="AC616"/>
      <c r="AD616"/>
      <c r="AE616"/>
      <c r="AF616"/>
      <c r="AG616"/>
      <c r="AH616"/>
    </row>
    <row r="617" spans="1:34" ht="41.45" customHeight="1">
      <c r="A617"/>
      <c r="J617"/>
      <c r="AA617"/>
      <c r="AB617"/>
      <c r="AC617"/>
      <c r="AD617"/>
      <c r="AE617"/>
      <c r="AF617"/>
      <c r="AG617"/>
      <c r="AH617"/>
    </row>
    <row r="618" spans="1:34" ht="41.45" customHeight="1">
      <c r="A618"/>
      <c r="J618"/>
      <c r="AA618"/>
      <c r="AB618"/>
      <c r="AC618"/>
      <c r="AD618"/>
      <c r="AE618"/>
      <c r="AF618"/>
      <c r="AG618"/>
      <c r="AH618"/>
    </row>
    <row r="619" spans="1:34" ht="41.45" customHeight="1">
      <c r="A619"/>
      <c r="J619"/>
      <c r="AA619"/>
      <c r="AB619"/>
      <c r="AC619"/>
      <c r="AD619"/>
      <c r="AE619"/>
      <c r="AF619"/>
      <c r="AG619"/>
      <c r="AH619"/>
    </row>
    <row r="620" spans="1:34" ht="41.45" customHeight="1">
      <c r="A620"/>
      <c r="J620"/>
      <c r="AA620"/>
      <c r="AB620"/>
      <c r="AC620"/>
      <c r="AD620"/>
      <c r="AE620"/>
      <c r="AF620"/>
      <c r="AG620"/>
      <c r="AH620"/>
    </row>
    <row r="621" spans="1:34" ht="41.45" customHeight="1">
      <c r="A621"/>
      <c r="J621"/>
      <c r="AA621"/>
      <c r="AB621"/>
      <c r="AC621"/>
      <c r="AD621"/>
      <c r="AE621"/>
      <c r="AF621"/>
      <c r="AG621"/>
      <c r="AH621"/>
    </row>
    <row r="622" spans="1:34" ht="41.45" customHeight="1">
      <c r="A622"/>
      <c r="J622"/>
      <c r="AA622"/>
      <c r="AB622"/>
      <c r="AC622"/>
      <c r="AD622"/>
      <c r="AE622"/>
      <c r="AF622"/>
      <c r="AG622"/>
      <c r="AH622"/>
    </row>
    <row r="623" spans="1:34" ht="41.45" customHeight="1">
      <c r="A623"/>
      <c r="J623"/>
      <c r="AA623"/>
      <c r="AB623"/>
      <c r="AC623"/>
      <c r="AD623"/>
      <c r="AE623"/>
      <c r="AF623"/>
      <c r="AG623"/>
      <c r="AH623"/>
    </row>
    <row r="624" spans="1:34" ht="41.45" customHeight="1">
      <c r="A624"/>
      <c r="J624"/>
      <c r="AA624"/>
      <c r="AB624"/>
      <c r="AC624"/>
      <c r="AD624"/>
      <c r="AE624"/>
      <c r="AF624"/>
      <c r="AG624"/>
      <c r="AH624"/>
    </row>
    <row r="625" spans="1:34" ht="41.45" customHeight="1">
      <c r="A625"/>
      <c r="J625"/>
      <c r="AA625"/>
      <c r="AB625"/>
      <c r="AC625"/>
      <c r="AD625"/>
      <c r="AE625"/>
      <c r="AF625"/>
      <c r="AG625"/>
      <c r="AH625"/>
    </row>
    <row r="626" spans="1:34" ht="41.45" customHeight="1">
      <c r="A626"/>
      <c r="J626"/>
      <c r="AA626"/>
      <c r="AB626"/>
      <c r="AC626"/>
      <c r="AD626"/>
      <c r="AE626"/>
      <c r="AF626"/>
      <c r="AG626"/>
      <c r="AH626"/>
    </row>
    <row r="627" spans="1:34" ht="41.45" customHeight="1">
      <c r="A627"/>
      <c r="J627"/>
      <c r="AA627"/>
      <c r="AB627"/>
      <c r="AC627"/>
      <c r="AD627"/>
      <c r="AE627"/>
      <c r="AF627"/>
      <c r="AG627"/>
      <c r="AH627"/>
    </row>
    <row r="628" spans="1:34" ht="41.45" customHeight="1">
      <c r="A628"/>
      <c r="J628"/>
      <c r="AA628"/>
      <c r="AB628"/>
      <c r="AC628"/>
      <c r="AD628"/>
      <c r="AE628"/>
      <c r="AF628"/>
      <c r="AG628"/>
      <c r="AH628"/>
    </row>
    <row r="629" spans="1:34" ht="41.45" customHeight="1">
      <c r="A629"/>
      <c r="J629"/>
      <c r="AA629"/>
      <c r="AB629"/>
      <c r="AC629"/>
      <c r="AD629"/>
      <c r="AE629"/>
      <c r="AF629"/>
      <c r="AG629"/>
      <c r="AH629"/>
    </row>
    <row r="630" spans="1:34" ht="41.45" customHeight="1">
      <c r="A630"/>
      <c r="J630"/>
      <c r="AA630"/>
      <c r="AB630"/>
      <c r="AC630"/>
      <c r="AD630"/>
      <c r="AE630"/>
      <c r="AF630"/>
      <c r="AG630"/>
      <c r="AH630"/>
    </row>
    <row r="631" spans="1:34" ht="41.45" customHeight="1">
      <c r="A631"/>
      <c r="J631"/>
      <c r="AA631"/>
      <c r="AB631"/>
      <c r="AC631"/>
      <c r="AD631"/>
      <c r="AE631"/>
      <c r="AF631"/>
      <c r="AG631"/>
      <c r="AH631"/>
    </row>
    <row r="632" spans="1:34" ht="41.45" customHeight="1">
      <c r="A632"/>
      <c r="J632"/>
      <c r="AA632"/>
      <c r="AB632"/>
      <c r="AC632"/>
      <c r="AD632"/>
      <c r="AE632"/>
      <c r="AF632"/>
      <c r="AG632"/>
      <c r="AH632"/>
    </row>
    <row r="633" spans="1:34" ht="41.45" customHeight="1">
      <c r="A633"/>
      <c r="J633"/>
      <c r="AA633"/>
      <c r="AB633"/>
      <c r="AC633"/>
      <c r="AD633"/>
      <c r="AE633"/>
      <c r="AF633"/>
      <c r="AG633"/>
      <c r="AH633"/>
    </row>
    <row r="634" spans="1:34" ht="41.45" customHeight="1">
      <c r="A634"/>
      <c r="J634"/>
      <c r="AA634"/>
      <c r="AB634"/>
      <c r="AC634"/>
      <c r="AD634"/>
      <c r="AE634"/>
      <c r="AF634"/>
      <c r="AG634"/>
      <c r="AH634"/>
    </row>
    <row r="635" spans="1:34" ht="41.45" customHeight="1">
      <c r="A635"/>
      <c r="J635"/>
      <c r="AA635"/>
      <c r="AB635"/>
      <c r="AC635"/>
      <c r="AD635"/>
      <c r="AE635"/>
      <c r="AF635"/>
      <c r="AG635"/>
      <c r="AH635"/>
    </row>
    <row r="636" spans="1:34" ht="41.45" customHeight="1">
      <c r="A636"/>
      <c r="J636"/>
      <c r="AA636"/>
      <c r="AB636"/>
      <c r="AC636"/>
      <c r="AD636"/>
      <c r="AE636"/>
      <c r="AF636"/>
      <c r="AG636"/>
      <c r="AH636"/>
    </row>
    <row r="637" spans="1:34" ht="41.45" customHeight="1">
      <c r="A637"/>
      <c r="J637"/>
      <c r="AA637"/>
      <c r="AB637"/>
      <c r="AC637"/>
      <c r="AD637"/>
      <c r="AE637"/>
      <c r="AF637"/>
      <c r="AG637"/>
      <c r="AH637"/>
    </row>
    <row r="638" spans="1:34" ht="41.45" customHeight="1">
      <c r="A638"/>
      <c r="J638"/>
      <c r="AA638"/>
      <c r="AB638"/>
      <c r="AC638"/>
      <c r="AD638"/>
      <c r="AE638"/>
      <c r="AF638"/>
      <c r="AG638"/>
      <c r="AH638"/>
    </row>
    <row r="639" spans="1:34" ht="41.45" customHeight="1">
      <c r="A639"/>
      <c r="J639"/>
      <c r="AA639"/>
      <c r="AB639"/>
      <c r="AC639"/>
      <c r="AD639"/>
      <c r="AE639"/>
      <c r="AF639"/>
      <c r="AG639"/>
      <c r="AH639"/>
    </row>
    <row r="640" spans="1:34" ht="41.45" customHeight="1">
      <c r="A640"/>
      <c r="J640"/>
      <c r="AA640"/>
      <c r="AB640"/>
      <c r="AC640"/>
      <c r="AD640"/>
      <c r="AE640"/>
      <c r="AF640"/>
      <c r="AG640"/>
      <c r="AH640"/>
    </row>
    <row r="641" spans="1:34" ht="41.45" customHeight="1">
      <c r="A641"/>
      <c r="J641"/>
      <c r="AA641"/>
      <c r="AB641"/>
      <c r="AC641"/>
      <c r="AD641"/>
      <c r="AE641"/>
      <c r="AF641"/>
      <c r="AG641"/>
      <c r="AH641"/>
    </row>
    <row r="642" spans="1:34" ht="41.45" customHeight="1">
      <c r="A642"/>
      <c r="J642"/>
      <c r="AA642"/>
      <c r="AB642"/>
      <c r="AC642"/>
      <c r="AD642"/>
      <c r="AE642"/>
      <c r="AF642"/>
      <c r="AG642"/>
      <c r="AH642"/>
    </row>
    <row r="643" spans="1:34" ht="41.45" customHeight="1">
      <c r="A643"/>
      <c r="J643"/>
      <c r="AA643"/>
      <c r="AB643"/>
      <c r="AC643"/>
      <c r="AD643"/>
      <c r="AE643"/>
      <c r="AF643"/>
      <c r="AG643"/>
      <c r="AH643"/>
    </row>
    <row r="644" spans="1:34" ht="41.45" customHeight="1">
      <c r="A644"/>
      <c r="J644"/>
      <c r="AA644"/>
      <c r="AB644"/>
      <c r="AC644"/>
      <c r="AD644"/>
      <c r="AE644"/>
      <c r="AF644"/>
      <c r="AG644"/>
      <c r="AH644"/>
    </row>
    <row r="645" spans="1:34" ht="41.45" customHeight="1">
      <c r="A645"/>
      <c r="J645"/>
      <c r="AA645"/>
      <c r="AB645"/>
      <c r="AC645"/>
      <c r="AD645"/>
      <c r="AE645"/>
      <c r="AF645"/>
      <c r="AG645"/>
      <c r="AH645"/>
    </row>
    <row r="646" spans="1:34" ht="41.45" customHeight="1">
      <c r="A646"/>
      <c r="J646"/>
      <c r="AA646"/>
      <c r="AB646"/>
      <c r="AC646"/>
      <c r="AD646"/>
      <c r="AE646"/>
      <c r="AF646"/>
      <c r="AG646"/>
      <c r="AH646"/>
    </row>
    <row r="647" spans="1:34" ht="41.45" customHeight="1">
      <c r="A647"/>
      <c r="J647"/>
      <c r="AA647"/>
      <c r="AB647"/>
      <c r="AC647"/>
      <c r="AD647"/>
      <c r="AE647"/>
      <c r="AF647"/>
      <c r="AG647"/>
      <c r="AH647"/>
    </row>
    <row r="648" spans="1:34" ht="41.45" customHeight="1">
      <c r="A648"/>
      <c r="J648"/>
      <c r="AA648"/>
      <c r="AB648"/>
      <c r="AC648"/>
      <c r="AD648"/>
      <c r="AE648"/>
      <c r="AF648"/>
      <c r="AG648"/>
      <c r="AH648"/>
    </row>
    <row r="649" spans="1:34" ht="41.45" customHeight="1">
      <c r="A649"/>
      <c r="J649"/>
      <c r="AA649"/>
      <c r="AB649"/>
      <c r="AC649"/>
      <c r="AD649"/>
      <c r="AE649"/>
      <c r="AF649"/>
      <c r="AG649"/>
      <c r="AH649"/>
    </row>
    <row r="650" spans="1:34" ht="41.45" customHeight="1">
      <c r="A650"/>
      <c r="J650"/>
      <c r="AA650"/>
      <c r="AB650"/>
      <c r="AC650"/>
      <c r="AD650"/>
      <c r="AE650"/>
      <c r="AF650"/>
      <c r="AG650"/>
      <c r="AH650"/>
    </row>
    <row r="651" spans="1:34" ht="41.45" customHeight="1">
      <c r="A651"/>
      <c r="J651"/>
      <c r="AA651"/>
      <c r="AB651"/>
      <c r="AC651"/>
      <c r="AD651"/>
      <c r="AE651"/>
      <c r="AF651"/>
      <c r="AG651"/>
      <c r="AH651"/>
    </row>
    <row r="652" spans="1:34" ht="41.45" customHeight="1">
      <c r="A652"/>
      <c r="J652"/>
      <c r="AA652"/>
      <c r="AB652"/>
      <c r="AC652"/>
      <c r="AD652"/>
      <c r="AE652"/>
      <c r="AF652"/>
      <c r="AG652"/>
      <c r="AH652"/>
    </row>
    <row r="653" spans="1:34" ht="41.45" customHeight="1">
      <c r="A653"/>
      <c r="J653"/>
      <c r="AA653"/>
      <c r="AB653"/>
      <c r="AC653"/>
      <c r="AD653"/>
      <c r="AE653"/>
      <c r="AF653"/>
      <c r="AG653"/>
      <c r="AH653"/>
    </row>
    <row r="654" spans="1:34" ht="41.45" customHeight="1">
      <c r="A654"/>
      <c r="J654"/>
      <c r="AA654"/>
      <c r="AB654"/>
      <c r="AC654"/>
      <c r="AD654"/>
      <c r="AE654"/>
      <c r="AF654"/>
      <c r="AG654"/>
      <c r="AH654"/>
    </row>
    <row r="655" spans="1:34" ht="41.45" customHeight="1">
      <c r="A655"/>
      <c r="J655"/>
      <c r="AA655"/>
      <c r="AB655"/>
      <c r="AC655"/>
      <c r="AD655"/>
      <c r="AE655"/>
      <c r="AF655"/>
      <c r="AG655"/>
      <c r="AH655"/>
    </row>
    <row r="656" spans="1:34" ht="41.45" customHeight="1">
      <c r="A656"/>
      <c r="J656"/>
      <c r="AA656"/>
      <c r="AB656"/>
      <c r="AC656"/>
      <c r="AD656"/>
      <c r="AE656"/>
      <c r="AF656"/>
      <c r="AG656"/>
      <c r="AH656"/>
    </row>
    <row r="657" spans="1:34" ht="41.45" customHeight="1">
      <c r="A657"/>
      <c r="J657"/>
      <c r="AA657"/>
      <c r="AB657"/>
      <c r="AC657"/>
      <c r="AD657"/>
      <c r="AE657"/>
      <c r="AF657"/>
      <c r="AG657"/>
      <c r="AH657"/>
    </row>
    <row r="658" spans="1:34" ht="41.45" customHeight="1">
      <c r="A658"/>
      <c r="J658"/>
      <c r="AA658"/>
      <c r="AB658"/>
      <c r="AC658"/>
      <c r="AD658"/>
      <c r="AE658"/>
      <c r="AF658"/>
      <c r="AG658"/>
      <c r="AH658"/>
    </row>
    <row r="659" spans="1:34" ht="41.45" customHeight="1">
      <c r="A659"/>
      <c r="J659"/>
      <c r="AA659"/>
      <c r="AB659"/>
      <c r="AC659"/>
      <c r="AD659"/>
      <c r="AE659"/>
      <c r="AF659"/>
      <c r="AG659"/>
      <c r="AH659"/>
    </row>
    <row r="660" spans="1:34" ht="41.45" customHeight="1">
      <c r="A660"/>
      <c r="J660"/>
      <c r="AA660"/>
      <c r="AB660"/>
      <c r="AC660"/>
      <c r="AD660"/>
      <c r="AE660"/>
      <c r="AF660"/>
      <c r="AG660"/>
      <c r="AH660"/>
    </row>
    <row r="661" spans="1:34" ht="41.45" customHeight="1">
      <c r="A661"/>
      <c r="J661"/>
      <c r="AA661"/>
      <c r="AB661"/>
      <c r="AC661"/>
      <c r="AD661"/>
      <c r="AE661"/>
      <c r="AF661"/>
      <c r="AG661"/>
      <c r="AH661"/>
    </row>
    <row r="662" spans="1:34" ht="41.45" customHeight="1">
      <c r="A662"/>
      <c r="J662"/>
      <c r="AA662"/>
      <c r="AB662"/>
      <c r="AC662"/>
      <c r="AD662"/>
      <c r="AE662"/>
      <c r="AF662"/>
      <c r="AG662"/>
      <c r="AH662"/>
    </row>
    <row r="663" spans="1:34" ht="41.45" customHeight="1">
      <c r="A663"/>
      <c r="J663"/>
      <c r="AA663"/>
      <c r="AB663"/>
      <c r="AC663"/>
      <c r="AD663"/>
      <c r="AE663"/>
      <c r="AF663"/>
      <c r="AG663"/>
      <c r="AH663"/>
    </row>
    <row r="664" spans="1:34" ht="41.45" customHeight="1">
      <c r="A664"/>
      <c r="J664"/>
      <c r="AA664"/>
      <c r="AB664"/>
      <c r="AC664"/>
      <c r="AD664"/>
      <c r="AE664"/>
      <c r="AF664"/>
      <c r="AG664"/>
      <c r="AH664"/>
    </row>
    <row r="665" spans="1:34" ht="41.45" customHeight="1">
      <c r="A665"/>
      <c r="J665"/>
      <c r="AA665"/>
      <c r="AB665"/>
      <c r="AC665"/>
      <c r="AD665"/>
      <c r="AE665"/>
      <c r="AF665"/>
      <c r="AG665"/>
      <c r="AH665"/>
    </row>
    <row r="666" spans="1:34" ht="41.45" customHeight="1">
      <c r="A666"/>
      <c r="J666"/>
      <c r="AA666"/>
      <c r="AB666"/>
      <c r="AC666"/>
      <c r="AD666"/>
      <c r="AE666"/>
      <c r="AF666"/>
      <c r="AG666"/>
      <c r="AH666"/>
    </row>
    <row r="667" spans="1:34" ht="41.45" customHeight="1">
      <c r="A667"/>
      <c r="J667"/>
      <c r="AA667"/>
      <c r="AB667"/>
      <c r="AC667"/>
      <c r="AD667"/>
      <c r="AE667"/>
      <c r="AF667"/>
      <c r="AG667"/>
      <c r="AH667"/>
    </row>
    <row r="668" spans="1:34" ht="41.45" customHeight="1">
      <c r="A668"/>
      <c r="J668"/>
      <c r="AA668"/>
      <c r="AB668"/>
      <c r="AC668"/>
      <c r="AD668"/>
      <c r="AE668"/>
      <c r="AF668"/>
      <c r="AG668"/>
      <c r="AH668"/>
    </row>
    <row r="669" spans="1:34" ht="41.45" customHeight="1">
      <c r="A669"/>
      <c r="J669"/>
      <c r="AA669"/>
      <c r="AB669"/>
      <c r="AC669"/>
      <c r="AD669"/>
      <c r="AE669"/>
      <c r="AF669"/>
      <c r="AG669"/>
      <c r="AH669"/>
    </row>
    <row r="670" spans="1:34" ht="41.45" customHeight="1">
      <c r="A670"/>
      <c r="J670"/>
      <c r="AA670"/>
      <c r="AB670"/>
      <c r="AC670"/>
      <c r="AD670"/>
      <c r="AE670"/>
      <c r="AF670"/>
      <c r="AG670"/>
      <c r="AH670"/>
    </row>
    <row r="671" spans="1:34" ht="41.45" customHeight="1">
      <c r="A671"/>
      <c r="J671"/>
      <c r="AA671"/>
      <c r="AB671"/>
      <c r="AC671"/>
      <c r="AD671"/>
      <c r="AE671"/>
      <c r="AF671"/>
      <c r="AG671"/>
      <c r="AH671"/>
    </row>
    <row r="672" spans="1:34" ht="41.45" customHeight="1">
      <c r="A672"/>
      <c r="J672"/>
      <c r="AA672"/>
      <c r="AB672"/>
      <c r="AC672"/>
      <c r="AD672"/>
      <c r="AE672"/>
      <c r="AF672"/>
      <c r="AG672"/>
      <c r="AH672"/>
    </row>
    <row r="673" spans="1:34" ht="41.45" customHeight="1">
      <c r="A673"/>
      <c r="J673"/>
      <c r="AA673"/>
      <c r="AB673"/>
      <c r="AC673"/>
      <c r="AD673"/>
      <c r="AE673"/>
      <c r="AF673"/>
      <c r="AG673"/>
      <c r="AH673"/>
    </row>
    <row r="674" spans="1:34" ht="41.45" customHeight="1">
      <c r="A674"/>
      <c r="J674"/>
      <c r="AA674"/>
      <c r="AB674"/>
      <c r="AC674"/>
      <c r="AD674"/>
      <c r="AE674"/>
      <c r="AF674"/>
      <c r="AG674"/>
      <c r="AH674"/>
    </row>
    <row r="675" spans="1:34" ht="41.45" customHeight="1">
      <c r="A675"/>
      <c r="J675"/>
      <c r="AA675"/>
      <c r="AB675"/>
      <c r="AC675"/>
      <c r="AD675"/>
      <c r="AE675"/>
      <c r="AF675"/>
      <c r="AG675"/>
      <c r="AH675"/>
    </row>
    <row r="676" spans="1:34" ht="41.45" customHeight="1">
      <c r="A676"/>
      <c r="J676"/>
      <c r="AA676"/>
      <c r="AB676"/>
      <c r="AC676"/>
      <c r="AD676"/>
      <c r="AE676"/>
      <c r="AF676"/>
      <c r="AG676"/>
      <c r="AH676"/>
    </row>
    <row r="677" spans="1:34" ht="41.45" customHeight="1">
      <c r="A677"/>
      <c r="J677"/>
      <c r="AA677"/>
      <c r="AB677"/>
      <c r="AC677"/>
      <c r="AD677"/>
      <c r="AE677"/>
      <c r="AF677"/>
      <c r="AG677"/>
      <c r="AH677"/>
    </row>
    <row r="678" spans="1:34" ht="41.45" customHeight="1">
      <c r="A678"/>
      <c r="J678"/>
      <c r="AA678"/>
      <c r="AB678"/>
      <c r="AC678"/>
      <c r="AD678"/>
      <c r="AE678"/>
      <c r="AF678"/>
      <c r="AG678"/>
      <c r="AH678"/>
    </row>
    <row r="679" spans="1:34" ht="41.45" customHeight="1">
      <c r="A679"/>
      <c r="J679"/>
      <c r="AA679"/>
      <c r="AB679"/>
      <c r="AC679"/>
      <c r="AD679"/>
      <c r="AE679"/>
      <c r="AF679"/>
      <c r="AG679"/>
      <c r="AH679"/>
    </row>
    <row r="680" spans="1:34" ht="41.45" customHeight="1">
      <c r="A680"/>
      <c r="J680"/>
      <c r="AA680"/>
      <c r="AB680"/>
      <c r="AC680"/>
      <c r="AD680"/>
      <c r="AE680"/>
      <c r="AF680"/>
      <c r="AG680"/>
      <c r="AH680"/>
    </row>
    <row r="681" spans="1:34" ht="41.45" customHeight="1">
      <c r="A681"/>
      <c r="J681"/>
      <c r="AA681"/>
      <c r="AB681"/>
      <c r="AC681"/>
      <c r="AD681"/>
      <c r="AE681"/>
      <c r="AF681"/>
      <c r="AG681"/>
      <c r="AH681"/>
    </row>
    <row r="682" spans="1:34" ht="41.45" customHeight="1">
      <c r="A682"/>
      <c r="J682"/>
      <c r="AA682"/>
      <c r="AB682"/>
      <c r="AC682"/>
      <c r="AD682"/>
      <c r="AE682"/>
      <c r="AF682"/>
      <c r="AG682"/>
      <c r="AH682"/>
    </row>
    <row r="683" spans="1:34" ht="41.45" customHeight="1">
      <c r="A683"/>
      <c r="J683"/>
      <c r="AA683"/>
      <c r="AB683"/>
      <c r="AC683"/>
      <c r="AD683"/>
      <c r="AE683"/>
      <c r="AF683"/>
      <c r="AG683"/>
      <c r="AH683"/>
    </row>
    <row r="684" spans="1:34" ht="41.45" customHeight="1">
      <c r="A684"/>
      <c r="J684"/>
      <c r="AA684"/>
      <c r="AB684"/>
      <c r="AC684"/>
      <c r="AD684"/>
      <c r="AE684"/>
      <c r="AF684"/>
      <c r="AG684"/>
      <c r="AH684"/>
    </row>
    <row r="685" spans="1:34" ht="41.45" customHeight="1">
      <c r="A685"/>
      <c r="J685"/>
      <c r="AA685"/>
      <c r="AB685"/>
      <c r="AC685"/>
      <c r="AD685"/>
      <c r="AE685"/>
      <c r="AF685"/>
      <c r="AG685"/>
      <c r="AH685"/>
    </row>
    <row r="686" spans="1:34" ht="41.45" customHeight="1">
      <c r="A686"/>
      <c r="J686"/>
      <c r="AA686"/>
      <c r="AB686"/>
      <c r="AC686"/>
      <c r="AD686"/>
      <c r="AE686"/>
      <c r="AF686"/>
      <c r="AG686"/>
      <c r="AH686"/>
    </row>
    <row r="687" spans="1:34" ht="41.45" customHeight="1">
      <c r="A687"/>
      <c r="J687"/>
      <c r="AA687"/>
      <c r="AB687"/>
      <c r="AC687"/>
      <c r="AD687"/>
      <c r="AE687"/>
      <c r="AF687"/>
      <c r="AG687"/>
      <c r="AH687"/>
    </row>
    <row r="688" spans="1:34" ht="41.45" customHeight="1">
      <c r="A688"/>
      <c r="J688"/>
      <c r="AA688"/>
      <c r="AB688"/>
      <c r="AC688"/>
      <c r="AD688"/>
      <c r="AE688"/>
      <c r="AF688"/>
      <c r="AG688"/>
      <c r="AH688"/>
    </row>
    <row r="689" spans="1:34" ht="41.45" customHeight="1">
      <c r="A689"/>
      <c r="J689"/>
      <c r="AA689"/>
      <c r="AB689"/>
      <c r="AC689"/>
      <c r="AD689"/>
      <c r="AE689"/>
      <c r="AF689"/>
      <c r="AG689"/>
      <c r="AH689"/>
    </row>
    <row r="690" spans="1:34" ht="41.45" customHeight="1">
      <c r="A690"/>
      <c r="J690"/>
      <c r="AA690"/>
      <c r="AB690"/>
      <c r="AC690"/>
      <c r="AD690"/>
      <c r="AE690"/>
      <c r="AF690"/>
      <c r="AG690"/>
      <c r="AH690"/>
    </row>
    <row r="691" spans="1:34" ht="41.45" customHeight="1">
      <c r="A691"/>
      <c r="J691"/>
      <c r="AA691"/>
      <c r="AB691"/>
      <c r="AC691"/>
      <c r="AD691"/>
      <c r="AE691"/>
      <c r="AF691"/>
      <c r="AG691"/>
      <c r="AH691"/>
    </row>
    <row r="692" spans="1:34" ht="41.45" customHeight="1">
      <c r="A692"/>
      <c r="J692"/>
      <c r="AA692"/>
      <c r="AB692"/>
      <c r="AC692"/>
      <c r="AD692"/>
      <c r="AE692"/>
      <c r="AF692"/>
      <c r="AG692"/>
      <c r="AH692"/>
    </row>
    <row r="693" spans="1:34" ht="41.45" customHeight="1">
      <c r="A693"/>
      <c r="J693"/>
      <c r="AA693"/>
      <c r="AB693"/>
      <c r="AC693"/>
      <c r="AD693"/>
      <c r="AE693"/>
      <c r="AF693"/>
      <c r="AG693"/>
      <c r="AH693"/>
    </row>
    <row r="694" spans="1:34" ht="41.45" customHeight="1">
      <c r="A694"/>
      <c r="J694"/>
      <c r="AA694"/>
      <c r="AB694"/>
      <c r="AC694"/>
      <c r="AD694"/>
      <c r="AE694"/>
      <c r="AF694"/>
      <c r="AG694"/>
      <c r="AH694"/>
    </row>
    <row r="695" spans="1:34" ht="41.45" customHeight="1">
      <c r="A695"/>
      <c r="J695"/>
      <c r="AA695"/>
      <c r="AB695"/>
      <c r="AC695"/>
      <c r="AD695"/>
      <c r="AE695"/>
      <c r="AF695"/>
      <c r="AG695"/>
      <c r="AH695"/>
    </row>
    <row r="696" spans="1:34" ht="41.45" customHeight="1">
      <c r="A696"/>
      <c r="J696"/>
      <c r="AA696"/>
      <c r="AB696"/>
      <c r="AC696"/>
      <c r="AD696"/>
      <c r="AE696"/>
      <c r="AF696"/>
      <c r="AG696"/>
      <c r="AH696"/>
    </row>
    <row r="697" spans="1:34" ht="41.45" customHeight="1">
      <c r="A697"/>
      <c r="J697"/>
      <c r="AA697"/>
      <c r="AB697"/>
      <c r="AC697"/>
      <c r="AD697"/>
      <c r="AE697"/>
      <c r="AF697"/>
      <c r="AG697"/>
      <c r="AH697"/>
    </row>
    <row r="698" spans="1:34" ht="41.45" customHeight="1">
      <c r="A698"/>
      <c r="J698"/>
      <c r="AA698"/>
      <c r="AB698"/>
      <c r="AC698"/>
      <c r="AD698"/>
      <c r="AE698"/>
      <c r="AF698"/>
      <c r="AG698"/>
      <c r="AH698"/>
    </row>
    <row r="699" spans="1:34" ht="41.45" customHeight="1">
      <c r="A699"/>
      <c r="J699"/>
      <c r="AA699"/>
      <c r="AB699"/>
      <c r="AC699"/>
      <c r="AD699"/>
      <c r="AE699"/>
      <c r="AF699"/>
      <c r="AG699"/>
      <c r="AH699"/>
    </row>
    <row r="700" spans="1:34" ht="41.45" customHeight="1">
      <c r="A700"/>
      <c r="J700"/>
      <c r="AA700"/>
      <c r="AB700"/>
      <c r="AC700"/>
      <c r="AD700"/>
      <c r="AE700"/>
      <c r="AF700"/>
      <c r="AG700"/>
      <c r="AH700"/>
    </row>
    <row r="701" spans="1:34" ht="41.45" customHeight="1">
      <c r="A701"/>
      <c r="J701"/>
      <c r="AA701"/>
      <c r="AB701"/>
      <c r="AC701"/>
      <c r="AD701"/>
      <c r="AE701"/>
      <c r="AF701"/>
      <c r="AG701"/>
      <c r="AH701"/>
    </row>
    <row r="702" spans="1:34" ht="41.45" customHeight="1">
      <c r="A702"/>
      <c r="J702"/>
      <c r="AA702"/>
      <c r="AB702"/>
      <c r="AC702"/>
      <c r="AD702"/>
      <c r="AE702"/>
      <c r="AF702"/>
      <c r="AG702"/>
      <c r="AH702"/>
    </row>
    <row r="703" spans="1:34" ht="41.45" customHeight="1">
      <c r="A703"/>
      <c r="J703"/>
      <c r="AA703"/>
      <c r="AB703"/>
      <c r="AC703"/>
      <c r="AD703"/>
      <c r="AE703"/>
      <c r="AF703"/>
      <c r="AG703"/>
      <c r="AH703"/>
    </row>
    <row r="704" spans="1:34" ht="41.45" customHeight="1">
      <c r="A704"/>
      <c r="J704"/>
      <c r="AA704"/>
      <c r="AB704"/>
      <c r="AC704"/>
      <c r="AD704"/>
      <c r="AE704"/>
      <c r="AF704"/>
      <c r="AG704"/>
      <c r="AH704"/>
    </row>
    <row r="705" spans="1:34" ht="41.45" customHeight="1">
      <c r="A705"/>
      <c r="J705"/>
      <c r="AA705"/>
      <c r="AB705"/>
      <c r="AC705"/>
      <c r="AD705"/>
      <c r="AE705"/>
      <c r="AF705"/>
      <c r="AG705"/>
      <c r="AH705"/>
    </row>
    <row r="706" spans="1:34" ht="41.45" customHeight="1">
      <c r="A706"/>
      <c r="J706"/>
      <c r="AA706"/>
      <c r="AB706"/>
      <c r="AC706"/>
      <c r="AD706"/>
      <c r="AE706"/>
      <c r="AF706"/>
      <c r="AG706"/>
      <c r="AH706"/>
    </row>
    <row r="707" spans="1:34" ht="41.45" customHeight="1">
      <c r="A707"/>
      <c r="J707"/>
      <c r="AA707"/>
      <c r="AB707"/>
      <c r="AC707"/>
      <c r="AD707"/>
      <c r="AE707"/>
      <c r="AF707"/>
      <c r="AG707"/>
      <c r="AH707"/>
    </row>
    <row r="708" spans="1:34" ht="41.45" customHeight="1">
      <c r="A708"/>
      <c r="J708"/>
      <c r="AA708"/>
      <c r="AB708"/>
      <c r="AC708"/>
      <c r="AD708"/>
      <c r="AE708"/>
      <c r="AF708"/>
      <c r="AG708"/>
      <c r="AH708"/>
    </row>
    <row r="709" spans="1:34" ht="41.45" customHeight="1">
      <c r="A709"/>
      <c r="J709"/>
      <c r="AA709"/>
      <c r="AB709"/>
      <c r="AC709"/>
      <c r="AD709"/>
      <c r="AE709"/>
      <c r="AF709"/>
      <c r="AG709"/>
      <c r="AH709"/>
    </row>
    <row r="710" spans="1:34" ht="41.45" customHeight="1">
      <c r="A710"/>
      <c r="J710"/>
      <c r="AA710"/>
      <c r="AB710"/>
      <c r="AC710"/>
      <c r="AD710"/>
      <c r="AE710"/>
      <c r="AF710"/>
      <c r="AG710"/>
      <c r="AH710"/>
    </row>
    <row r="711" spans="1:34" ht="41.45" customHeight="1">
      <c r="A711"/>
      <c r="J711"/>
      <c r="AA711"/>
      <c r="AB711"/>
      <c r="AC711"/>
      <c r="AD711"/>
      <c r="AE711"/>
      <c r="AF711"/>
      <c r="AG711"/>
      <c r="AH711"/>
    </row>
    <row r="712" spans="1:34" ht="41.45" customHeight="1">
      <c r="A712"/>
      <c r="J712"/>
      <c r="AA712"/>
      <c r="AB712"/>
      <c r="AC712"/>
      <c r="AD712"/>
      <c r="AE712"/>
      <c r="AF712"/>
      <c r="AG712"/>
      <c r="AH712"/>
    </row>
    <row r="713" spans="1:34" ht="41.45" customHeight="1">
      <c r="A713"/>
      <c r="J713"/>
      <c r="AA713"/>
      <c r="AB713"/>
      <c r="AC713"/>
      <c r="AD713"/>
      <c r="AE713"/>
      <c r="AF713"/>
      <c r="AG713"/>
      <c r="AH713"/>
    </row>
    <row r="714" spans="1:34" ht="41.45" customHeight="1">
      <c r="A714"/>
      <c r="J714"/>
      <c r="AA714"/>
      <c r="AB714"/>
      <c r="AC714"/>
      <c r="AD714"/>
      <c r="AE714"/>
      <c r="AF714"/>
      <c r="AG714"/>
      <c r="AH714"/>
    </row>
    <row r="715" spans="1:34" ht="41.45" customHeight="1">
      <c r="A715"/>
      <c r="J715"/>
      <c r="AA715"/>
      <c r="AB715"/>
      <c r="AC715"/>
      <c r="AD715"/>
      <c r="AE715"/>
      <c r="AF715"/>
      <c r="AG715"/>
      <c r="AH715"/>
    </row>
    <row r="716" spans="1:34" ht="41.45" customHeight="1">
      <c r="A716"/>
      <c r="J716"/>
      <c r="AA716"/>
      <c r="AB716"/>
      <c r="AC716"/>
      <c r="AD716"/>
      <c r="AE716"/>
      <c r="AF716"/>
      <c r="AG716"/>
      <c r="AH716"/>
    </row>
    <row r="717" spans="1:34" ht="41.45" customHeight="1">
      <c r="A717"/>
      <c r="J717"/>
      <c r="AA717"/>
      <c r="AB717"/>
      <c r="AC717"/>
      <c r="AD717"/>
      <c r="AE717"/>
      <c r="AF717"/>
      <c r="AG717"/>
      <c r="AH717"/>
    </row>
    <row r="718" spans="1:34" ht="41.45" customHeight="1">
      <c r="A718"/>
      <c r="J718"/>
      <c r="AA718"/>
      <c r="AB718"/>
      <c r="AC718"/>
      <c r="AD718"/>
      <c r="AE718"/>
      <c r="AF718"/>
      <c r="AG718"/>
      <c r="AH718"/>
    </row>
    <row r="719" spans="1:34" ht="41.45" customHeight="1">
      <c r="A719"/>
      <c r="J719"/>
      <c r="AA719"/>
      <c r="AB719"/>
      <c r="AC719"/>
      <c r="AD719"/>
      <c r="AE719"/>
      <c r="AF719"/>
      <c r="AG719"/>
      <c r="AH719"/>
    </row>
    <row r="720" spans="1:34" ht="41.45" customHeight="1">
      <c r="A720"/>
      <c r="J720"/>
      <c r="AA720"/>
      <c r="AB720"/>
      <c r="AC720"/>
      <c r="AD720"/>
      <c r="AE720"/>
      <c r="AF720"/>
      <c r="AG720"/>
      <c r="AH720"/>
    </row>
    <row r="721" spans="1:34" ht="41.45" customHeight="1">
      <c r="A721"/>
      <c r="J721"/>
      <c r="AA721"/>
      <c r="AB721"/>
      <c r="AC721"/>
      <c r="AD721"/>
      <c r="AE721"/>
      <c r="AF721"/>
      <c r="AG721"/>
      <c r="AH721"/>
    </row>
    <row r="722" spans="1:34" ht="41.45" customHeight="1">
      <c r="A722"/>
      <c r="J722"/>
      <c r="AA722"/>
      <c r="AB722"/>
      <c r="AC722"/>
      <c r="AD722"/>
      <c r="AE722"/>
      <c r="AF722"/>
      <c r="AG722"/>
      <c r="AH722"/>
    </row>
    <row r="723" spans="1:34" ht="41.45" customHeight="1">
      <c r="A723"/>
      <c r="J723"/>
      <c r="AA723"/>
      <c r="AB723"/>
      <c r="AC723"/>
      <c r="AD723"/>
      <c r="AE723"/>
      <c r="AF723"/>
      <c r="AG723"/>
      <c r="AH723"/>
    </row>
    <row r="724" spans="1:34" ht="41.45" customHeight="1">
      <c r="A724"/>
      <c r="J724"/>
      <c r="AA724"/>
      <c r="AB724"/>
      <c r="AC724"/>
      <c r="AD724"/>
      <c r="AE724"/>
      <c r="AF724"/>
      <c r="AG724"/>
      <c r="AH724"/>
    </row>
    <row r="725" spans="1:34" ht="41.45" customHeight="1">
      <c r="A725"/>
      <c r="J725"/>
      <c r="AA725"/>
      <c r="AB725"/>
      <c r="AC725"/>
      <c r="AD725"/>
      <c r="AE725"/>
      <c r="AF725"/>
      <c r="AG725"/>
      <c r="AH725"/>
    </row>
    <row r="726" spans="1:34" ht="41.45" customHeight="1">
      <c r="A726"/>
      <c r="J726"/>
      <c r="AA726"/>
      <c r="AB726"/>
      <c r="AC726"/>
      <c r="AD726"/>
      <c r="AE726"/>
      <c r="AF726"/>
      <c r="AG726"/>
      <c r="AH726"/>
    </row>
    <row r="727" spans="1:34" ht="41.45" customHeight="1">
      <c r="A727"/>
      <c r="J727"/>
      <c r="AA727"/>
      <c r="AB727"/>
      <c r="AC727"/>
      <c r="AD727"/>
      <c r="AE727"/>
      <c r="AF727"/>
      <c r="AG727"/>
      <c r="AH727"/>
    </row>
    <row r="728" spans="1:34" ht="41.45" customHeight="1">
      <c r="A728"/>
      <c r="J728"/>
      <c r="AA728"/>
      <c r="AB728"/>
      <c r="AC728"/>
      <c r="AD728"/>
      <c r="AE728"/>
      <c r="AF728"/>
      <c r="AG728"/>
      <c r="AH728"/>
    </row>
    <row r="729" spans="1:34" ht="41.45" customHeight="1">
      <c r="A729"/>
      <c r="J729"/>
      <c r="AA729"/>
      <c r="AB729"/>
      <c r="AC729"/>
      <c r="AD729"/>
      <c r="AE729"/>
      <c r="AF729"/>
      <c r="AG729"/>
      <c r="AH729"/>
    </row>
    <row r="730" spans="1:34" ht="41.45" customHeight="1">
      <c r="A730"/>
      <c r="J730"/>
      <c r="AA730"/>
      <c r="AB730"/>
      <c r="AC730"/>
      <c r="AD730"/>
      <c r="AE730"/>
      <c r="AF730"/>
      <c r="AG730"/>
      <c r="AH730"/>
    </row>
    <row r="731" spans="1:34" ht="41.45" customHeight="1">
      <c r="A731"/>
      <c r="J731"/>
      <c r="AA731"/>
      <c r="AB731"/>
      <c r="AC731"/>
      <c r="AD731"/>
      <c r="AE731"/>
      <c r="AF731"/>
      <c r="AG731"/>
      <c r="AH731"/>
    </row>
    <row r="732" spans="1:34" ht="41.45" customHeight="1">
      <c r="A732"/>
      <c r="J732"/>
      <c r="AA732"/>
      <c r="AB732"/>
      <c r="AC732"/>
      <c r="AD732"/>
      <c r="AE732"/>
      <c r="AF732"/>
      <c r="AG732"/>
      <c r="AH732"/>
    </row>
    <row r="733" spans="1:34" ht="41.45" customHeight="1">
      <c r="A733"/>
      <c r="J733"/>
      <c r="AA733"/>
      <c r="AB733"/>
      <c r="AC733"/>
      <c r="AD733"/>
      <c r="AE733"/>
      <c r="AF733"/>
      <c r="AG733"/>
      <c r="AH733"/>
    </row>
    <row r="734" spans="1:34" ht="41.45" customHeight="1">
      <c r="A734"/>
      <c r="J734"/>
      <c r="AA734"/>
      <c r="AB734"/>
      <c r="AC734"/>
      <c r="AD734"/>
      <c r="AE734"/>
      <c r="AF734"/>
      <c r="AG734"/>
      <c r="AH734"/>
    </row>
    <row r="735" spans="1:34" ht="41.45" customHeight="1">
      <c r="A735"/>
      <c r="J735"/>
      <c r="AA735"/>
      <c r="AB735"/>
      <c r="AC735"/>
      <c r="AD735"/>
      <c r="AE735"/>
      <c r="AF735"/>
      <c r="AG735"/>
      <c r="AH735"/>
    </row>
    <row r="736" spans="1:34" ht="41.45" customHeight="1">
      <c r="A736"/>
      <c r="J736"/>
      <c r="AA736"/>
      <c r="AB736"/>
      <c r="AC736"/>
      <c r="AD736"/>
      <c r="AE736"/>
      <c r="AF736"/>
      <c r="AG736"/>
      <c r="AH736"/>
    </row>
    <row r="737" spans="1:34" ht="41.45" customHeight="1">
      <c r="A737"/>
      <c r="J737"/>
      <c r="AA737"/>
      <c r="AB737"/>
      <c r="AC737"/>
      <c r="AD737"/>
      <c r="AE737"/>
      <c r="AF737"/>
      <c r="AG737"/>
      <c r="AH737"/>
    </row>
    <row r="738" spans="1:34" ht="41.45" customHeight="1">
      <c r="A738"/>
      <c r="J738"/>
      <c r="AA738"/>
      <c r="AB738"/>
      <c r="AC738"/>
      <c r="AD738"/>
      <c r="AE738"/>
      <c r="AF738"/>
      <c r="AG738"/>
      <c r="AH738"/>
    </row>
    <row r="739" spans="1:34" ht="41.45" customHeight="1">
      <c r="A739"/>
      <c r="J739"/>
      <c r="AA739"/>
      <c r="AB739"/>
      <c r="AC739"/>
      <c r="AD739"/>
      <c r="AE739"/>
      <c r="AF739"/>
      <c r="AG739"/>
      <c r="AH739"/>
    </row>
    <row r="740" spans="1:34" ht="41.45" customHeight="1">
      <c r="A740"/>
      <c r="J740"/>
      <c r="AA740"/>
      <c r="AB740"/>
      <c r="AC740"/>
      <c r="AD740"/>
      <c r="AE740"/>
      <c r="AF740"/>
      <c r="AG740"/>
      <c r="AH740"/>
    </row>
    <row r="741" spans="1:34" ht="41.45" customHeight="1">
      <c r="A741"/>
      <c r="J741"/>
      <c r="AA741"/>
      <c r="AB741"/>
      <c r="AC741"/>
      <c r="AD741"/>
      <c r="AE741"/>
      <c r="AF741"/>
      <c r="AG741"/>
      <c r="AH741"/>
    </row>
    <row r="742" spans="1:34" ht="41.45" customHeight="1">
      <c r="A742"/>
      <c r="J742"/>
      <c r="AA742"/>
      <c r="AB742"/>
      <c r="AC742"/>
      <c r="AD742"/>
      <c r="AE742"/>
      <c r="AF742"/>
      <c r="AG742"/>
      <c r="AH742"/>
    </row>
    <row r="743" spans="1:34" ht="41.45" customHeight="1">
      <c r="A743"/>
      <c r="J743"/>
      <c r="AA743"/>
      <c r="AB743"/>
      <c r="AC743"/>
      <c r="AD743"/>
      <c r="AE743"/>
      <c r="AF743"/>
      <c r="AG743"/>
      <c r="AH743"/>
    </row>
    <row r="744" spans="1:34" ht="41.45" customHeight="1">
      <c r="A744"/>
      <c r="J744"/>
      <c r="AA744"/>
      <c r="AB744"/>
      <c r="AC744"/>
      <c r="AD744"/>
      <c r="AE744"/>
      <c r="AF744"/>
      <c r="AG744"/>
      <c r="AH744"/>
    </row>
    <row r="745" spans="1:34" ht="41.45" customHeight="1">
      <c r="A745"/>
      <c r="J745"/>
      <c r="AA745"/>
      <c r="AB745"/>
      <c r="AC745"/>
      <c r="AD745"/>
      <c r="AE745"/>
      <c r="AF745"/>
      <c r="AG745"/>
      <c r="AH745"/>
    </row>
    <row r="746" spans="1:34" ht="41.45" customHeight="1">
      <c r="A746"/>
      <c r="J746"/>
      <c r="AA746"/>
      <c r="AB746"/>
      <c r="AC746"/>
      <c r="AD746"/>
      <c r="AE746"/>
      <c r="AF746"/>
      <c r="AG746"/>
      <c r="AH746"/>
    </row>
    <row r="747" spans="1:34" ht="41.45" customHeight="1">
      <c r="A747"/>
      <c r="J747"/>
      <c r="AA747"/>
      <c r="AB747"/>
      <c r="AC747"/>
      <c r="AD747"/>
      <c r="AE747"/>
      <c r="AF747"/>
      <c r="AG747"/>
      <c r="AH747"/>
    </row>
    <row r="748" spans="1:34" ht="41.45" customHeight="1">
      <c r="A748"/>
      <c r="J748"/>
      <c r="AA748"/>
      <c r="AB748"/>
      <c r="AC748"/>
      <c r="AD748"/>
      <c r="AE748"/>
      <c r="AF748"/>
      <c r="AG748"/>
      <c r="AH748"/>
    </row>
    <row r="749" spans="1:34" ht="41.45" customHeight="1">
      <c r="A749"/>
      <c r="J749"/>
      <c r="AA749"/>
      <c r="AB749"/>
      <c r="AC749"/>
      <c r="AD749"/>
      <c r="AE749"/>
      <c r="AF749"/>
      <c r="AG749"/>
      <c r="AH749"/>
    </row>
    <row r="750" spans="1:34" ht="41.45" customHeight="1">
      <c r="A750"/>
      <c r="J750"/>
      <c r="AA750"/>
      <c r="AB750"/>
      <c r="AC750"/>
      <c r="AD750"/>
      <c r="AE750"/>
      <c r="AF750"/>
      <c r="AG750"/>
      <c r="AH750"/>
    </row>
    <row r="751" spans="1:34" ht="41.45" customHeight="1">
      <c r="A751"/>
      <c r="J751"/>
      <c r="AA751"/>
      <c r="AB751"/>
      <c r="AC751"/>
      <c r="AD751"/>
      <c r="AE751"/>
      <c r="AF751"/>
      <c r="AG751"/>
      <c r="AH751"/>
    </row>
    <row r="752" spans="1:34" ht="41.45" customHeight="1">
      <c r="A752"/>
      <c r="J752"/>
      <c r="AA752"/>
      <c r="AB752"/>
      <c r="AC752"/>
      <c r="AD752"/>
      <c r="AE752"/>
      <c r="AF752"/>
      <c r="AG752"/>
      <c r="AH752"/>
    </row>
    <row r="753" spans="1:34" ht="41.45" customHeight="1">
      <c r="A753"/>
      <c r="J753"/>
      <c r="AA753"/>
      <c r="AB753"/>
      <c r="AC753"/>
      <c r="AD753"/>
      <c r="AE753"/>
      <c r="AF753"/>
      <c r="AG753"/>
      <c r="AH753"/>
    </row>
    <row r="754" spans="1:34" ht="41.45" customHeight="1">
      <c r="A754"/>
      <c r="J754"/>
      <c r="AA754"/>
      <c r="AB754"/>
      <c r="AC754"/>
      <c r="AD754"/>
      <c r="AE754"/>
      <c r="AF754"/>
      <c r="AG754"/>
      <c r="AH754"/>
    </row>
    <row r="755" spans="1:34" ht="41.45" customHeight="1">
      <c r="A755"/>
      <c r="J755"/>
      <c r="AA755"/>
      <c r="AB755"/>
      <c r="AC755"/>
      <c r="AD755"/>
      <c r="AE755"/>
      <c r="AF755"/>
      <c r="AG755"/>
      <c r="AH755"/>
    </row>
    <row r="756" spans="1:34" ht="41.45" customHeight="1">
      <c r="A756"/>
      <c r="J756"/>
      <c r="AA756"/>
      <c r="AB756"/>
      <c r="AC756"/>
      <c r="AD756"/>
      <c r="AE756"/>
      <c r="AF756"/>
      <c r="AG756"/>
      <c r="AH756"/>
    </row>
    <row r="757" spans="1:34" ht="41.45" customHeight="1">
      <c r="A757"/>
      <c r="J757"/>
      <c r="AA757"/>
      <c r="AB757"/>
      <c r="AC757"/>
      <c r="AD757"/>
      <c r="AE757"/>
      <c r="AF757"/>
      <c r="AG757"/>
      <c r="AH757"/>
    </row>
    <row r="758" spans="1:34" ht="41.45" customHeight="1">
      <c r="A758"/>
      <c r="J758"/>
      <c r="AA758"/>
      <c r="AB758"/>
      <c r="AC758"/>
      <c r="AD758"/>
      <c r="AE758"/>
      <c r="AF758"/>
      <c r="AG758"/>
      <c r="AH758"/>
    </row>
    <row r="759" spans="1:34" ht="41.45" customHeight="1">
      <c r="A759"/>
      <c r="J759"/>
      <c r="AA759"/>
      <c r="AB759"/>
      <c r="AC759"/>
      <c r="AD759"/>
      <c r="AE759"/>
      <c r="AF759"/>
      <c r="AG759"/>
      <c r="AH759"/>
    </row>
    <row r="760" spans="1:34" ht="41.45" customHeight="1">
      <c r="A760"/>
      <c r="J760"/>
      <c r="AA760"/>
      <c r="AB760"/>
      <c r="AC760"/>
      <c r="AD760"/>
      <c r="AE760"/>
      <c r="AF760"/>
      <c r="AG760"/>
      <c r="AH760"/>
    </row>
    <row r="761" spans="1:34" ht="41.45" customHeight="1">
      <c r="A761"/>
      <c r="J761"/>
      <c r="AA761"/>
      <c r="AB761"/>
      <c r="AC761"/>
      <c r="AD761"/>
      <c r="AE761"/>
      <c r="AF761"/>
      <c r="AG761"/>
      <c r="AH761"/>
    </row>
    <row r="762" spans="1:34" ht="41.45" customHeight="1">
      <c r="A762"/>
      <c r="J762"/>
      <c r="AA762"/>
      <c r="AB762"/>
      <c r="AC762"/>
      <c r="AD762"/>
      <c r="AE762"/>
      <c r="AF762"/>
      <c r="AG762"/>
      <c r="AH762"/>
    </row>
    <row r="763" spans="1:34" ht="41.45" customHeight="1">
      <c r="A763"/>
      <c r="J763"/>
      <c r="AA763"/>
      <c r="AB763"/>
      <c r="AC763"/>
      <c r="AD763"/>
      <c r="AE763"/>
      <c r="AF763"/>
      <c r="AG763"/>
      <c r="AH763"/>
    </row>
    <row r="764" spans="1:34" ht="41.45" customHeight="1">
      <c r="A764"/>
      <c r="J764"/>
      <c r="AA764"/>
      <c r="AB764"/>
      <c r="AC764"/>
      <c r="AD764"/>
      <c r="AE764"/>
      <c r="AF764"/>
      <c r="AG764"/>
      <c r="AH764"/>
    </row>
    <row r="765" spans="1:34" ht="41.45" customHeight="1">
      <c r="A765"/>
      <c r="J765"/>
      <c r="AA765"/>
      <c r="AB765"/>
      <c r="AC765"/>
      <c r="AD765"/>
      <c r="AE765"/>
      <c r="AF765"/>
      <c r="AG765"/>
      <c r="AH765"/>
    </row>
    <row r="766" spans="1:34" ht="41.45" customHeight="1">
      <c r="A766"/>
      <c r="J766"/>
      <c r="AA766"/>
      <c r="AB766"/>
      <c r="AC766"/>
      <c r="AD766"/>
      <c r="AE766"/>
      <c r="AF766"/>
      <c r="AG766"/>
      <c r="AH766"/>
    </row>
    <row r="767" spans="1:34" ht="41.45" customHeight="1">
      <c r="A767"/>
      <c r="J767"/>
      <c r="AA767"/>
      <c r="AB767"/>
      <c r="AC767"/>
      <c r="AD767"/>
      <c r="AE767"/>
      <c r="AF767"/>
      <c r="AG767"/>
      <c r="AH767"/>
    </row>
    <row r="768" spans="1:34" ht="41.45" customHeight="1">
      <c r="A768"/>
      <c r="J768"/>
      <c r="AA768"/>
      <c r="AB768"/>
      <c r="AC768"/>
      <c r="AD768"/>
      <c r="AE768"/>
      <c r="AF768"/>
      <c r="AG768"/>
      <c r="AH768"/>
    </row>
    <row r="769" spans="1:34" ht="41.45" customHeight="1">
      <c r="A769"/>
      <c r="J769"/>
      <c r="AA769"/>
      <c r="AB769"/>
      <c r="AC769"/>
      <c r="AD769"/>
      <c r="AE769"/>
      <c r="AF769"/>
      <c r="AG769"/>
      <c r="AH769"/>
    </row>
    <row r="770" spans="1:34" ht="41.45" customHeight="1">
      <c r="A770"/>
      <c r="J770"/>
      <c r="AA770"/>
      <c r="AB770"/>
      <c r="AC770"/>
      <c r="AD770"/>
      <c r="AE770"/>
      <c r="AF770"/>
      <c r="AG770"/>
      <c r="AH770"/>
    </row>
    <row r="771" spans="1:34" ht="41.45" customHeight="1">
      <c r="A771"/>
      <c r="J771"/>
      <c r="AA771"/>
      <c r="AB771"/>
      <c r="AC771"/>
      <c r="AD771"/>
      <c r="AE771"/>
      <c r="AF771"/>
      <c r="AG771"/>
      <c r="AH771"/>
    </row>
    <row r="772" spans="1:34" ht="41.45" customHeight="1">
      <c r="A772"/>
      <c r="J772"/>
      <c r="AA772"/>
      <c r="AB772"/>
      <c r="AC772"/>
      <c r="AD772"/>
      <c r="AE772"/>
      <c r="AF772"/>
      <c r="AG772"/>
      <c r="AH772"/>
    </row>
    <row r="773" spans="1:34" ht="41.45" customHeight="1">
      <c r="A773"/>
      <c r="J773"/>
      <c r="AA773"/>
      <c r="AB773"/>
      <c r="AC773"/>
      <c r="AD773"/>
      <c r="AE773"/>
      <c r="AF773"/>
      <c r="AG773"/>
      <c r="AH773"/>
    </row>
    <row r="774" spans="1:34" ht="41.45" customHeight="1">
      <c r="A774"/>
      <c r="J774"/>
      <c r="AA774"/>
      <c r="AB774"/>
      <c r="AC774"/>
      <c r="AD774"/>
      <c r="AE774"/>
      <c r="AF774"/>
      <c r="AG774"/>
      <c r="AH774"/>
    </row>
    <row r="775" spans="1:34" ht="41.45" customHeight="1">
      <c r="A775"/>
      <c r="J775"/>
      <c r="AA775"/>
      <c r="AB775"/>
      <c r="AC775"/>
      <c r="AD775"/>
      <c r="AE775"/>
      <c r="AF775"/>
      <c r="AG775"/>
      <c r="AH775"/>
    </row>
    <row r="776" spans="1:34" ht="41.45" customHeight="1">
      <c r="A776"/>
      <c r="J776"/>
      <c r="AA776"/>
      <c r="AB776"/>
      <c r="AC776"/>
      <c r="AD776"/>
      <c r="AE776"/>
      <c r="AF776"/>
      <c r="AG776"/>
      <c r="AH776"/>
    </row>
    <row r="777" spans="1:34" ht="41.45" customHeight="1">
      <c r="A777"/>
      <c r="J777"/>
      <c r="AA777"/>
      <c r="AB777"/>
      <c r="AC777"/>
      <c r="AD777"/>
      <c r="AE777"/>
      <c r="AF777"/>
      <c r="AG777"/>
      <c r="AH777"/>
    </row>
    <row r="778" spans="1:34" ht="41.45" customHeight="1">
      <c r="A778"/>
      <c r="J778"/>
      <c r="AA778"/>
      <c r="AB778"/>
      <c r="AC778"/>
      <c r="AD778"/>
      <c r="AE778"/>
      <c r="AF778"/>
      <c r="AG778"/>
      <c r="AH778"/>
    </row>
    <row r="779" spans="1:34" ht="41.45" customHeight="1">
      <c r="A779"/>
      <c r="J779"/>
      <c r="AA779"/>
      <c r="AB779"/>
      <c r="AC779"/>
      <c r="AD779"/>
      <c r="AE779"/>
      <c r="AF779"/>
      <c r="AG779"/>
      <c r="AH779"/>
    </row>
    <row r="780" spans="1:34" ht="41.45" customHeight="1">
      <c r="A780"/>
      <c r="J780"/>
      <c r="AA780"/>
      <c r="AB780"/>
      <c r="AC780"/>
      <c r="AD780"/>
      <c r="AE780"/>
      <c r="AF780"/>
      <c r="AG780"/>
      <c r="AH780"/>
    </row>
    <row r="781" spans="1:34" ht="41.45" customHeight="1">
      <c r="A781"/>
      <c r="J781"/>
      <c r="AA781"/>
      <c r="AB781"/>
      <c r="AC781"/>
      <c r="AD781"/>
      <c r="AE781"/>
      <c r="AF781"/>
      <c r="AG781"/>
      <c r="AH781"/>
    </row>
    <row r="782" spans="1:34" ht="41.45" customHeight="1">
      <c r="A782"/>
      <c r="J782"/>
      <c r="AA782"/>
      <c r="AB782"/>
      <c r="AC782"/>
      <c r="AD782"/>
      <c r="AE782"/>
      <c r="AF782"/>
      <c r="AG782"/>
      <c r="AH782"/>
    </row>
    <row r="783" spans="1:34" ht="41.45" customHeight="1">
      <c r="A783"/>
      <c r="J783"/>
      <c r="AA783"/>
      <c r="AB783"/>
      <c r="AC783"/>
      <c r="AD783"/>
      <c r="AE783"/>
      <c r="AF783"/>
      <c r="AG783"/>
      <c r="AH783"/>
    </row>
    <row r="784" spans="1:34" ht="41.45" customHeight="1">
      <c r="A784"/>
      <c r="J784"/>
      <c r="AA784"/>
      <c r="AB784"/>
      <c r="AC784"/>
      <c r="AD784"/>
      <c r="AE784"/>
      <c r="AF784"/>
      <c r="AG784"/>
      <c r="AH784"/>
    </row>
    <row r="785" spans="1:34" ht="41.45" customHeight="1">
      <c r="A785"/>
      <c r="J785"/>
      <c r="AA785"/>
      <c r="AB785"/>
      <c r="AC785"/>
      <c r="AD785"/>
      <c r="AE785"/>
      <c r="AF785"/>
      <c r="AG785"/>
      <c r="AH785"/>
    </row>
    <row r="786" spans="1:34" ht="41.45" customHeight="1">
      <c r="A786"/>
      <c r="J786"/>
      <c r="AA786"/>
      <c r="AB786"/>
      <c r="AC786"/>
      <c r="AD786"/>
      <c r="AE786"/>
      <c r="AF786"/>
      <c r="AG786"/>
      <c r="AH786"/>
    </row>
    <row r="787" spans="1:34" ht="41.45" customHeight="1">
      <c r="A787"/>
      <c r="J787"/>
      <c r="AA787"/>
      <c r="AB787"/>
      <c r="AC787"/>
      <c r="AD787"/>
      <c r="AE787"/>
      <c r="AF787"/>
      <c r="AG787"/>
      <c r="AH787"/>
    </row>
    <row r="788" spans="1:34" ht="41.45" customHeight="1">
      <c r="A788"/>
      <c r="J788"/>
      <c r="AA788"/>
      <c r="AB788"/>
      <c r="AC788"/>
      <c r="AD788"/>
      <c r="AE788"/>
      <c r="AF788"/>
      <c r="AG788"/>
      <c r="AH788"/>
    </row>
    <row r="789" spans="1:34" ht="41.45" customHeight="1">
      <c r="A789"/>
      <c r="J789"/>
      <c r="AA789"/>
      <c r="AB789"/>
      <c r="AC789"/>
      <c r="AD789"/>
      <c r="AE789"/>
      <c r="AF789"/>
      <c r="AG789"/>
      <c r="AH789"/>
    </row>
    <row r="790" spans="1:34" ht="41.45" customHeight="1">
      <c r="A790"/>
      <c r="J790"/>
      <c r="AA790"/>
      <c r="AB790"/>
      <c r="AC790"/>
      <c r="AD790"/>
      <c r="AE790"/>
      <c r="AF790"/>
      <c r="AG790"/>
      <c r="AH790"/>
    </row>
    <row r="791" spans="1:34" ht="41.45" customHeight="1">
      <c r="A791"/>
      <c r="J791"/>
      <c r="AA791"/>
      <c r="AB791"/>
      <c r="AC791"/>
      <c r="AD791"/>
      <c r="AE791"/>
      <c r="AF791"/>
      <c r="AG791"/>
      <c r="AH791"/>
    </row>
    <row r="792" spans="1:34" ht="41.45" customHeight="1">
      <c r="A792"/>
      <c r="J792"/>
      <c r="AA792"/>
      <c r="AB792"/>
      <c r="AC792"/>
      <c r="AD792"/>
      <c r="AE792"/>
      <c r="AF792"/>
      <c r="AG792"/>
      <c r="AH792"/>
    </row>
    <row r="793" spans="1:34" ht="41.45" customHeight="1">
      <c r="A793"/>
      <c r="J793"/>
      <c r="AA793"/>
      <c r="AB793"/>
      <c r="AC793"/>
      <c r="AD793"/>
      <c r="AE793"/>
      <c r="AF793"/>
      <c r="AG793"/>
      <c r="AH793"/>
    </row>
    <row r="794" spans="1:34" ht="41.45" customHeight="1">
      <c r="A794"/>
      <c r="J794"/>
      <c r="AA794"/>
      <c r="AB794"/>
      <c r="AC794"/>
      <c r="AD794"/>
      <c r="AE794"/>
      <c r="AF794"/>
      <c r="AG794"/>
      <c r="AH794"/>
    </row>
    <row r="795" spans="1:34" ht="41.45" customHeight="1">
      <c r="A795"/>
      <c r="J795"/>
      <c r="AA795"/>
      <c r="AB795"/>
      <c r="AC795"/>
      <c r="AD795"/>
      <c r="AE795"/>
      <c r="AF795"/>
      <c r="AG795"/>
      <c r="AH795"/>
    </row>
    <row r="796" spans="1:34" ht="41.45" customHeight="1">
      <c r="A796"/>
      <c r="J796"/>
      <c r="AA796"/>
      <c r="AB796"/>
      <c r="AC796"/>
      <c r="AD796"/>
      <c r="AE796"/>
      <c r="AF796"/>
      <c r="AG796"/>
      <c r="AH796"/>
    </row>
    <row r="797" spans="1:34" ht="41.45" customHeight="1">
      <c r="A797"/>
      <c r="J797"/>
      <c r="AA797"/>
      <c r="AB797"/>
      <c r="AC797"/>
      <c r="AD797"/>
      <c r="AE797"/>
      <c r="AF797"/>
      <c r="AG797"/>
      <c r="AH797"/>
    </row>
    <row r="798" spans="1:34" ht="41.45" customHeight="1">
      <c r="A798"/>
      <c r="J798"/>
      <c r="AA798"/>
      <c r="AB798"/>
      <c r="AC798"/>
      <c r="AD798"/>
      <c r="AE798"/>
      <c r="AF798"/>
      <c r="AG798"/>
      <c r="AH798"/>
    </row>
    <row r="799" spans="1:34" ht="41.45" customHeight="1">
      <c r="A799"/>
      <c r="J799"/>
      <c r="AA799"/>
      <c r="AB799"/>
      <c r="AC799"/>
      <c r="AD799"/>
      <c r="AE799"/>
      <c r="AF799"/>
      <c r="AG799"/>
      <c r="AH799"/>
    </row>
    <row r="800" spans="1:34" ht="41.45" customHeight="1">
      <c r="A800"/>
      <c r="J800"/>
      <c r="AA800"/>
      <c r="AB800"/>
      <c r="AC800"/>
      <c r="AD800"/>
      <c r="AE800"/>
      <c r="AF800"/>
      <c r="AG800"/>
      <c r="AH800"/>
    </row>
    <row r="801" spans="1:34" ht="41.45" customHeight="1">
      <c r="A801"/>
      <c r="J801"/>
      <c r="AA801"/>
      <c r="AB801"/>
      <c r="AC801"/>
      <c r="AD801"/>
      <c r="AE801"/>
      <c r="AF801"/>
      <c r="AG801"/>
      <c r="AH801"/>
    </row>
    <row r="802" spans="1:34" ht="41.45" customHeight="1">
      <c r="A802"/>
      <c r="J802"/>
      <c r="AA802"/>
      <c r="AB802"/>
      <c r="AC802"/>
      <c r="AD802"/>
      <c r="AE802"/>
      <c r="AF802"/>
      <c r="AG802"/>
      <c r="AH802"/>
    </row>
    <row r="803" spans="1:34" ht="41.45" customHeight="1">
      <c r="A803"/>
      <c r="J803"/>
      <c r="AA803"/>
      <c r="AB803"/>
      <c r="AC803"/>
      <c r="AD803"/>
      <c r="AE803"/>
      <c r="AF803"/>
      <c r="AG803"/>
      <c r="AH803"/>
    </row>
    <row r="804" spans="1:34" ht="41.45" customHeight="1">
      <c r="A804"/>
      <c r="J804"/>
      <c r="AA804"/>
      <c r="AB804"/>
      <c r="AC804"/>
      <c r="AD804"/>
      <c r="AE804"/>
      <c r="AF804"/>
      <c r="AG804"/>
      <c r="AH804"/>
    </row>
    <row r="805" spans="1:34" ht="41.45" customHeight="1">
      <c r="A805"/>
      <c r="J805"/>
      <c r="AA805"/>
      <c r="AB805"/>
      <c r="AC805"/>
      <c r="AD805"/>
      <c r="AE805"/>
      <c r="AF805"/>
      <c r="AG805"/>
      <c r="AH805"/>
    </row>
    <row r="806" spans="1:34" ht="41.45" customHeight="1">
      <c r="A806"/>
      <c r="J806"/>
      <c r="AA806"/>
      <c r="AB806"/>
      <c r="AC806"/>
      <c r="AD806"/>
      <c r="AE806"/>
      <c r="AF806"/>
      <c r="AG806"/>
      <c r="AH806"/>
    </row>
    <row r="807" spans="1:34" ht="41.45" customHeight="1">
      <c r="A807"/>
      <c r="J807"/>
      <c r="AA807"/>
      <c r="AB807"/>
      <c r="AC807"/>
      <c r="AD807"/>
      <c r="AE807"/>
      <c r="AF807"/>
      <c r="AG807"/>
      <c r="AH807"/>
    </row>
    <row r="808" spans="1:34" ht="41.45" customHeight="1">
      <c r="A808"/>
      <c r="J808"/>
      <c r="AA808"/>
      <c r="AB808"/>
      <c r="AC808"/>
      <c r="AD808"/>
      <c r="AE808"/>
      <c r="AF808"/>
      <c r="AG808"/>
      <c r="AH808"/>
    </row>
    <row r="809" spans="1:34" ht="41.45" customHeight="1">
      <c r="A809"/>
      <c r="J809"/>
      <c r="AA809"/>
      <c r="AB809"/>
      <c r="AC809"/>
      <c r="AD809"/>
      <c r="AE809"/>
      <c r="AF809"/>
      <c r="AG809"/>
      <c r="AH809"/>
    </row>
    <row r="810" spans="1:34" ht="41.45" customHeight="1">
      <c r="A810"/>
      <c r="J810"/>
      <c r="AA810"/>
      <c r="AB810"/>
      <c r="AC810"/>
      <c r="AD810"/>
      <c r="AE810"/>
      <c r="AF810"/>
      <c r="AG810"/>
      <c r="AH810"/>
    </row>
    <row r="811" spans="1:34" ht="41.45" customHeight="1">
      <c r="A811"/>
      <c r="J811"/>
      <c r="AA811"/>
      <c r="AB811"/>
      <c r="AC811"/>
      <c r="AD811"/>
      <c r="AE811"/>
      <c r="AF811"/>
      <c r="AG811"/>
      <c r="AH811"/>
    </row>
    <row r="812" spans="1:34" ht="41.45" customHeight="1">
      <c r="A812"/>
      <c r="J812"/>
      <c r="AA812"/>
      <c r="AB812"/>
      <c r="AC812"/>
      <c r="AD812"/>
      <c r="AE812"/>
      <c r="AF812"/>
      <c r="AG812"/>
      <c r="AH812"/>
    </row>
    <row r="813" spans="1:34" ht="41.45" customHeight="1">
      <c r="A813"/>
      <c r="J813"/>
      <c r="AA813"/>
      <c r="AB813"/>
      <c r="AC813"/>
      <c r="AD813"/>
      <c r="AE813"/>
      <c r="AF813"/>
      <c r="AG813"/>
      <c r="AH813"/>
    </row>
    <row r="814" spans="1:34" ht="41.45" customHeight="1">
      <c r="A814"/>
      <c r="J814"/>
      <c r="AA814"/>
      <c r="AB814"/>
      <c r="AC814"/>
      <c r="AD814"/>
      <c r="AE814"/>
      <c r="AF814"/>
      <c r="AG814"/>
      <c r="AH814"/>
    </row>
    <row r="815" spans="1:34" ht="41.45" customHeight="1">
      <c r="A815"/>
      <c r="J815"/>
      <c r="AA815"/>
      <c r="AB815"/>
      <c r="AC815"/>
      <c r="AD815"/>
      <c r="AE815"/>
      <c r="AF815"/>
      <c r="AG815"/>
      <c r="AH815"/>
    </row>
    <row r="816" spans="1:34" ht="41.45" customHeight="1">
      <c r="A816"/>
      <c r="J816"/>
      <c r="AA816"/>
      <c r="AB816"/>
      <c r="AC816"/>
      <c r="AD816"/>
      <c r="AE816"/>
      <c r="AF816"/>
      <c r="AG816"/>
      <c r="AH816"/>
    </row>
    <row r="817" spans="1:34" ht="41.45" customHeight="1">
      <c r="A817"/>
      <c r="J817"/>
      <c r="AA817"/>
      <c r="AB817"/>
      <c r="AC817"/>
      <c r="AD817"/>
      <c r="AE817"/>
      <c r="AF817"/>
      <c r="AG817"/>
      <c r="AH817"/>
    </row>
    <row r="818" spans="1:34" ht="41.45" customHeight="1">
      <c r="A818"/>
      <c r="J818"/>
      <c r="AA818"/>
      <c r="AB818"/>
      <c r="AC818"/>
      <c r="AD818"/>
      <c r="AE818"/>
      <c r="AF818"/>
      <c r="AG818"/>
      <c r="AH818"/>
    </row>
    <row r="819" spans="1:34" ht="41.45" customHeight="1">
      <c r="A819"/>
      <c r="J819"/>
      <c r="AA819"/>
      <c r="AB819"/>
      <c r="AC819"/>
      <c r="AD819"/>
      <c r="AE819"/>
      <c r="AF819"/>
      <c r="AG819"/>
      <c r="AH819"/>
    </row>
    <row r="820" spans="1:34" ht="41.45" customHeight="1">
      <c r="A820"/>
      <c r="J820"/>
      <c r="AA820"/>
      <c r="AB820"/>
      <c r="AC820"/>
      <c r="AD820"/>
      <c r="AE820"/>
      <c r="AF820"/>
      <c r="AG820"/>
      <c r="AH820"/>
    </row>
    <row r="821" spans="1:34" ht="41.45" customHeight="1">
      <c r="A821"/>
      <c r="J821"/>
      <c r="AA821"/>
      <c r="AB821"/>
      <c r="AC821"/>
      <c r="AD821"/>
      <c r="AE821"/>
      <c r="AF821"/>
      <c r="AG821"/>
      <c r="AH821"/>
    </row>
    <row r="822" spans="1:34" ht="41.45" customHeight="1">
      <c r="A822"/>
      <c r="J822"/>
      <c r="AA822"/>
      <c r="AB822"/>
      <c r="AC822"/>
      <c r="AD822"/>
      <c r="AE822"/>
      <c r="AF822"/>
      <c r="AG822"/>
      <c r="AH822"/>
    </row>
    <row r="823" spans="1:34" ht="41.45" customHeight="1">
      <c r="A823"/>
      <c r="J823"/>
      <c r="AA823"/>
      <c r="AB823"/>
      <c r="AC823"/>
      <c r="AD823"/>
      <c r="AE823"/>
      <c r="AF823"/>
      <c r="AG823"/>
      <c r="AH823"/>
    </row>
    <row r="824" spans="1:34" ht="41.45" customHeight="1">
      <c r="A824"/>
      <c r="J824"/>
      <c r="AA824"/>
      <c r="AB824"/>
      <c r="AC824"/>
      <c r="AD824"/>
      <c r="AE824"/>
      <c r="AF824"/>
      <c r="AG824"/>
      <c r="AH824"/>
    </row>
    <row r="825" spans="1:34" ht="41.45" customHeight="1">
      <c r="A825"/>
      <c r="J825"/>
      <c r="AA825"/>
      <c r="AB825"/>
      <c r="AC825"/>
      <c r="AD825"/>
      <c r="AE825"/>
      <c r="AF825"/>
      <c r="AG825"/>
      <c r="AH825"/>
    </row>
    <row r="826" spans="1:34" ht="41.45" customHeight="1">
      <c r="A826"/>
      <c r="J826"/>
      <c r="AA826"/>
      <c r="AB826"/>
      <c r="AC826"/>
      <c r="AD826"/>
      <c r="AE826"/>
      <c r="AF826"/>
      <c r="AG826"/>
      <c r="AH826"/>
    </row>
    <row r="827" spans="1:34" ht="41.45" customHeight="1">
      <c r="A827"/>
      <c r="J827"/>
      <c r="AA827"/>
      <c r="AB827"/>
      <c r="AC827"/>
      <c r="AD827"/>
      <c r="AE827"/>
      <c r="AF827"/>
      <c r="AG827"/>
      <c r="AH827"/>
    </row>
    <row r="828" spans="1:34" ht="41.45" customHeight="1">
      <c r="A828"/>
      <c r="J828"/>
      <c r="AA828"/>
      <c r="AB828"/>
      <c r="AC828"/>
      <c r="AD828"/>
      <c r="AE828"/>
      <c r="AF828"/>
      <c r="AG828"/>
      <c r="AH828"/>
    </row>
    <row r="829" spans="1:34" ht="41.45" customHeight="1">
      <c r="A829"/>
      <c r="J829"/>
      <c r="AA829"/>
      <c r="AB829"/>
      <c r="AC829"/>
      <c r="AD829"/>
      <c r="AE829"/>
      <c r="AF829"/>
      <c r="AG829"/>
      <c r="AH829"/>
    </row>
    <row r="830" spans="1:34" ht="41.45" customHeight="1">
      <c r="A830"/>
      <c r="J830"/>
      <c r="AA830"/>
      <c r="AB830"/>
      <c r="AC830"/>
      <c r="AD830"/>
      <c r="AE830"/>
      <c r="AF830"/>
      <c r="AG830"/>
      <c r="AH830"/>
    </row>
    <row r="831" spans="1:34" ht="41.45" customHeight="1">
      <c r="A831"/>
      <c r="J831"/>
      <c r="AA831"/>
      <c r="AB831"/>
      <c r="AC831"/>
      <c r="AD831"/>
      <c r="AE831"/>
      <c r="AF831"/>
      <c r="AG831"/>
      <c r="AH831"/>
    </row>
    <row r="832" spans="1:34" ht="41.45" customHeight="1">
      <c r="A832"/>
      <c r="J832"/>
      <c r="AA832"/>
      <c r="AB832"/>
      <c r="AC832"/>
      <c r="AD832"/>
      <c r="AE832"/>
      <c r="AF832"/>
      <c r="AG832"/>
      <c r="AH832"/>
    </row>
    <row r="833" spans="1:34" ht="41.45" customHeight="1">
      <c r="A833"/>
      <c r="J833"/>
      <c r="AA833"/>
      <c r="AB833"/>
      <c r="AC833"/>
      <c r="AD833"/>
      <c r="AE833"/>
      <c r="AF833"/>
      <c r="AG833"/>
      <c r="AH833"/>
    </row>
    <row r="834" spans="1:34" ht="41.45" customHeight="1">
      <c r="A834"/>
      <c r="J834"/>
      <c r="AA834"/>
      <c r="AB834"/>
      <c r="AC834"/>
      <c r="AD834"/>
      <c r="AE834"/>
      <c r="AF834"/>
      <c r="AG834"/>
      <c r="AH834"/>
    </row>
    <row r="835" spans="1:34" ht="41.45" customHeight="1">
      <c r="A835"/>
      <c r="J835"/>
      <c r="AA835"/>
      <c r="AB835"/>
      <c r="AC835"/>
      <c r="AD835"/>
      <c r="AE835"/>
      <c r="AF835"/>
      <c r="AG835"/>
      <c r="AH835"/>
    </row>
    <row r="836" spans="1:34" ht="41.45" customHeight="1">
      <c r="A836"/>
      <c r="J836"/>
      <c r="AA836"/>
      <c r="AB836"/>
      <c r="AC836"/>
      <c r="AD836"/>
      <c r="AE836"/>
      <c r="AF836"/>
      <c r="AG836"/>
      <c r="AH836"/>
    </row>
    <row r="837" spans="1:34" ht="41.45" customHeight="1">
      <c r="A837"/>
      <c r="J837"/>
      <c r="AA837"/>
      <c r="AB837"/>
      <c r="AC837"/>
      <c r="AD837"/>
      <c r="AE837"/>
      <c r="AF837"/>
      <c r="AG837"/>
      <c r="AH837"/>
    </row>
    <row r="838" spans="1:34" ht="41.45" customHeight="1">
      <c r="A838"/>
      <c r="J838"/>
      <c r="AA838"/>
      <c r="AB838"/>
      <c r="AC838"/>
      <c r="AD838"/>
      <c r="AE838"/>
      <c r="AF838"/>
      <c r="AG838"/>
      <c r="AH838"/>
    </row>
    <row r="839" spans="1:34" ht="41.45" customHeight="1">
      <c r="A839"/>
      <c r="J839"/>
      <c r="AA839"/>
      <c r="AB839"/>
      <c r="AC839"/>
      <c r="AD839"/>
      <c r="AE839"/>
      <c r="AF839"/>
      <c r="AG839"/>
      <c r="AH839"/>
    </row>
    <row r="840" spans="1:34" ht="41.45" customHeight="1">
      <c r="A840"/>
      <c r="J840"/>
      <c r="AA840"/>
      <c r="AB840"/>
      <c r="AC840"/>
      <c r="AD840"/>
      <c r="AE840"/>
      <c r="AF840"/>
      <c r="AG840"/>
      <c r="AH840"/>
    </row>
    <row r="841" spans="1:34" ht="41.45" customHeight="1">
      <c r="A841"/>
      <c r="J841"/>
      <c r="AA841"/>
      <c r="AB841"/>
      <c r="AC841"/>
      <c r="AD841"/>
      <c r="AE841"/>
      <c r="AF841"/>
      <c r="AG841"/>
      <c r="AH841"/>
    </row>
    <row r="842" spans="1:34" ht="41.45" customHeight="1">
      <c r="A842"/>
      <c r="J842"/>
      <c r="AA842"/>
      <c r="AB842"/>
      <c r="AC842"/>
      <c r="AD842"/>
      <c r="AE842"/>
      <c r="AF842"/>
      <c r="AG842"/>
      <c r="AH842"/>
    </row>
    <row r="843" spans="1:34" ht="41.45" customHeight="1">
      <c r="A843"/>
      <c r="J843"/>
      <c r="AA843"/>
      <c r="AB843"/>
      <c r="AC843"/>
      <c r="AD843"/>
      <c r="AE843"/>
      <c r="AF843"/>
      <c r="AG843"/>
      <c r="AH843"/>
    </row>
    <row r="844" spans="1:34" ht="41.45" customHeight="1">
      <c r="A844"/>
      <c r="J844"/>
      <c r="AA844"/>
      <c r="AB844"/>
      <c r="AC844"/>
      <c r="AD844"/>
      <c r="AE844"/>
      <c r="AF844"/>
      <c r="AG844"/>
      <c r="AH844"/>
    </row>
    <row r="845" spans="1:34" ht="41.45" customHeight="1">
      <c r="A845"/>
      <c r="J845"/>
      <c r="AA845"/>
      <c r="AB845"/>
      <c r="AC845"/>
      <c r="AD845"/>
      <c r="AE845"/>
      <c r="AF845"/>
      <c r="AG845"/>
      <c r="AH845"/>
    </row>
    <row r="846" spans="1:34" ht="41.45" customHeight="1">
      <c r="A846"/>
      <c r="J846"/>
      <c r="AA846"/>
      <c r="AB846"/>
      <c r="AC846"/>
      <c r="AD846"/>
      <c r="AE846"/>
      <c r="AF846"/>
      <c r="AG846"/>
      <c r="AH846"/>
    </row>
    <row r="847" spans="1:34" ht="41.45" customHeight="1">
      <c r="A847"/>
      <c r="J847"/>
      <c r="AA847"/>
      <c r="AB847"/>
      <c r="AC847"/>
      <c r="AD847"/>
      <c r="AE847"/>
      <c r="AF847"/>
      <c r="AG847"/>
      <c r="AH847"/>
    </row>
    <row r="848" spans="1:34" ht="41.45" customHeight="1">
      <c r="A848"/>
      <c r="J848"/>
      <c r="AA848"/>
      <c r="AB848"/>
      <c r="AC848"/>
      <c r="AD848"/>
      <c r="AE848"/>
      <c r="AF848"/>
      <c r="AG848"/>
      <c r="AH848"/>
    </row>
    <row r="849" spans="1:34" ht="41.45" customHeight="1">
      <c r="A849"/>
      <c r="J849"/>
      <c r="AA849"/>
      <c r="AB849"/>
      <c r="AC849"/>
      <c r="AD849"/>
      <c r="AE849"/>
      <c r="AF849"/>
      <c r="AG849"/>
      <c r="AH849"/>
    </row>
    <row r="850" spans="1:34" ht="41.45" customHeight="1">
      <c r="A850"/>
      <c r="J850"/>
      <c r="AA850"/>
      <c r="AB850"/>
      <c r="AC850"/>
      <c r="AD850"/>
      <c r="AE850"/>
      <c r="AF850"/>
      <c r="AG850"/>
      <c r="AH850"/>
    </row>
    <row r="851" spans="1:34" ht="41.45" customHeight="1">
      <c r="A851"/>
      <c r="J851"/>
      <c r="AA851"/>
      <c r="AB851"/>
      <c r="AC851"/>
      <c r="AD851"/>
      <c r="AE851"/>
      <c r="AF851"/>
      <c r="AG851"/>
      <c r="AH851"/>
    </row>
    <row r="852" spans="1:34" ht="41.45" customHeight="1">
      <c r="A852"/>
      <c r="J852"/>
      <c r="AA852"/>
      <c r="AB852"/>
      <c r="AC852"/>
      <c r="AD852"/>
      <c r="AE852"/>
      <c r="AF852"/>
      <c r="AG852"/>
      <c r="AH852"/>
    </row>
    <row r="853" spans="1:34" ht="41.45" customHeight="1">
      <c r="A853"/>
      <c r="J853"/>
      <c r="AA853"/>
      <c r="AB853"/>
      <c r="AC853"/>
      <c r="AD853"/>
      <c r="AE853"/>
      <c r="AF853"/>
      <c r="AG853"/>
      <c r="AH853"/>
    </row>
    <row r="854" spans="1:34" ht="41.45" customHeight="1">
      <c r="A854"/>
      <c r="J854"/>
      <c r="AA854"/>
      <c r="AB854"/>
      <c r="AC854"/>
      <c r="AD854"/>
      <c r="AE854"/>
      <c r="AF854"/>
      <c r="AG854"/>
      <c r="AH854"/>
    </row>
    <row r="855" spans="1:34" ht="41.45" customHeight="1">
      <c r="A855"/>
      <c r="J855"/>
      <c r="AA855"/>
      <c r="AB855"/>
      <c r="AC855"/>
      <c r="AD855"/>
      <c r="AE855"/>
      <c r="AF855"/>
      <c r="AG855"/>
      <c r="AH855"/>
    </row>
    <row r="856" spans="1:34" ht="41.45" customHeight="1">
      <c r="A856"/>
      <c r="J856"/>
      <c r="AA856"/>
      <c r="AB856"/>
      <c r="AC856"/>
      <c r="AD856"/>
      <c r="AE856"/>
      <c r="AF856"/>
      <c r="AG856"/>
      <c r="AH856"/>
    </row>
    <row r="857" spans="1:34" ht="41.45" customHeight="1">
      <c r="A857"/>
      <c r="J857"/>
      <c r="AA857"/>
      <c r="AB857"/>
      <c r="AC857"/>
      <c r="AD857"/>
      <c r="AE857"/>
      <c r="AF857"/>
      <c r="AG857"/>
      <c r="AH857"/>
    </row>
    <row r="858" spans="1:34" ht="41.45" customHeight="1">
      <c r="A858"/>
      <c r="J858"/>
      <c r="AA858"/>
      <c r="AB858"/>
      <c r="AC858"/>
      <c r="AD858"/>
      <c r="AE858"/>
      <c r="AF858"/>
      <c r="AG858"/>
      <c r="AH858"/>
    </row>
    <row r="859" spans="1:34" ht="41.45" customHeight="1">
      <c r="A859"/>
      <c r="J859"/>
      <c r="AA859"/>
      <c r="AB859"/>
      <c r="AC859"/>
      <c r="AD859"/>
      <c r="AE859"/>
      <c r="AF859"/>
      <c r="AG859"/>
      <c r="AH859"/>
    </row>
    <row r="860" spans="1:34" ht="41.45" customHeight="1">
      <c r="A860"/>
      <c r="J860"/>
      <c r="AA860"/>
      <c r="AB860"/>
      <c r="AC860"/>
      <c r="AD860"/>
      <c r="AE860"/>
      <c r="AF860"/>
      <c r="AG860"/>
      <c r="AH860"/>
    </row>
    <row r="861" spans="1:34" ht="41.45" customHeight="1">
      <c r="A861"/>
      <c r="J861"/>
      <c r="AA861"/>
      <c r="AB861"/>
      <c r="AC861"/>
      <c r="AD861"/>
      <c r="AE861"/>
      <c r="AF861"/>
      <c r="AG861"/>
      <c r="AH861"/>
    </row>
    <row r="862" spans="1:34" ht="41.45" customHeight="1">
      <c r="A862"/>
      <c r="J862"/>
      <c r="AA862"/>
      <c r="AB862"/>
      <c r="AC862"/>
      <c r="AD862"/>
      <c r="AE862"/>
      <c r="AF862"/>
      <c r="AG862"/>
      <c r="AH862"/>
    </row>
    <row r="863" spans="1:34" ht="41.45" customHeight="1">
      <c r="A863"/>
      <c r="J863"/>
      <c r="AA863"/>
      <c r="AB863"/>
      <c r="AC863"/>
      <c r="AD863"/>
      <c r="AE863"/>
      <c r="AF863"/>
      <c r="AG863"/>
      <c r="AH863"/>
    </row>
    <row r="864" spans="1:34" ht="41.45" customHeight="1">
      <c r="A864"/>
      <c r="J864"/>
      <c r="AA864"/>
      <c r="AB864"/>
      <c r="AC864"/>
      <c r="AD864"/>
      <c r="AE864"/>
      <c r="AF864"/>
      <c r="AG864"/>
      <c r="AH864"/>
    </row>
    <row r="865" spans="1:34" ht="41.45" customHeight="1">
      <c r="A865"/>
      <c r="J865"/>
      <c r="AA865"/>
      <c r="AB865"/>
      <c r="AC865"/>
      <c r="AD865"/>
      <c r="AE865"/>
      <c r="AF865"/>
      <c r="AG865"/>
      <c r="AH865"/>
    </row>
    <row r="866" spans="1:34" ht="41.45" customHeight="1">
      <c r="A866"/>
      <c r="J866"/>
      <c r="AA866"/>
      <c r="AB866"/>
      <c r="AC866"/>
      <c r="AD866"/>
      <c r="AE866"/>
      <c r="AF866"/>
      <c r="AG866"/>
      <c r="AH866"/>
    </row>
    <row r="867" spans="1:34" ht="41.45" customHeight="1">
      <c r="A867"/>
      <c r="J867"/>
      <c r="AA867"/>
      <c r="AB867"/>
      <c r="AC867"/>
      <c r="AD867"/>
      <c r="AE867"/>
      <c r="AF867"/>
      <c r="AG867"/>
      <c r="AH867"/>
    </row>
    <row r="868" spans="1:34" ht="41.45" customHeight="1">
      <c r="A868"/>
      <c r="J868"/>
      <c r="AA868"/>
      <c r="AB868"/>
      <c r="AC868"/>
      <c r="AD868"/>
      <c r="AE868"/>
      <c r="AF868"/>
      <c r="AG868"/>
      <c r="AH868"/>
    </row>
    <row r="869" spans="1:34" ht="41.45" customHeight="1">
      <c r="A869"/>
      <c r="J869"/>
      <c r="AA869"/>
      <c r="AB869"/>
      <c r="AC869"/>
      <c r="AD869"/>
      <c r="AE869"/>
      <c r="AF869"/>
      <c r="AG869"/>
      <c r="AH869"/>
    </row>
    <row r="870" spans="1:34" ht="41.45" customHeight="1">
      <c r="A870"/>
      <c r="J870"/>
      <c r="AA870"/>
      <c r="AB870"/>
      <c r="AC870"/>
      <c r="AD870"/>
      <c r="AE870"/>
      <c r="AF870"/>
      <c r="AG870"/>
      <c r="AH870"/>
    </row>
    <row r="871" spans="1:34" ht="41.45" customHeight="1">
      <c r="A871"/>
      <c r="J871"/>
      <c r="AA871"/>
      <c r="AB871"/>
      <c r="AC871"/>
      <c r="AD871"/>
      <c r="AE871"/>
      <c r="AF871"/>
      <c r="AG871"/>
      <c r="AH871"/>
    </row>
    <row r="872" spans="1:34" ht="41.45" customHeight="1">
      <c r="A872"/>
      <c r="J872"/>
      <c r="AA872"/>
      <c r="AB872"/>
      <c r="AC872"/>
      <c r="AD872"/>
      <c r="AE872"/>
      <c r="AF872"/>
      <c r="AG872"/>
      <c r="AH872"/>
    </row>
    <row r="873" spans="1:34" ht="41.45" customHeight="1">
      <c r="A873"/>
      <c r="J873"/>
      <c r="AA873"/>
      <c r="AB873"/>
      <c r="AC873"/>
      <c r="AD873"/>
      <c r="AE873"/>
      <c r="AF873"/>
      <c r="AG873"/>
      <c r="AH873"/>
    </row>
    <row r="874" spans="1:34" ht="41.45" customHeight="1">
      <c r="A874"/>
      <c r="J874"/>
      <c r="AA874"/>
      <c r="AB874"/>
      <c r="AC874"/>
      <c r="AD874"/>
      <c r="AE874"/>
      <c r="AF874"/>
      <c r="AG874"/>
      <c r="AH874"/>
    </row>
    <row r="875" spans="1:34" ht="41.45" customHeight="1">
      <c r="A875"/>
      <c r="J875"/>
      <c r="AA875"/>
      <c r="AB875"/>
      <c r="AC875"/>
      <c r="AD875"/>
      <c r="AE875"/>
      <c r="AF875"/>
      <c r="AG875"/>
      <c r="AH875"/>
    </row>
    <row r="876" spans="1:34" ht="41.45" customHeight="1">
      <c r="A876"/>
      <c r="J876"/>
      <c r="AA876"/>
      <c r="AB876"/>
      <c r="AC876"/>
      <c r="AD876"/>
      <c r="AE876"/>
      <c r="AF876"/>
      <c r="AG876"/>
      <c r="AH876"/>
    </row>
    <row r="877" spans="1:34" ht="41.45" customHeight="1">
      <c r="A877"/>
      <c r="J877"/>
      <c r="AA877"/>
      <c r="AB877"/>
      <c r="AC877"/>
      <c r="AD877"/>
      <c r="AE877"/>
      <c r="AF877"/>
      <c r="AG877"/>
      <c r="AH877"/>
    </row>
    <row r="878" spans="1:34" ht="41.45" customHeight="1">
      <c r="A878"/>
      <c r="J878"/>
      <c r="AA878"/>
      <c r="AB878"/>
      <c r="AC878"/>
      <c r="AD878"/>
      <c r="AE878"/>
      <c r="AF878"/>
      <c r="AG878"/>
      <c r="AH878"/>
    </row>
    <row r="879" spans="1:34" ht="41.45" customHeight="1">
      <c r="A879"/>
      <c r="J879"/>
      <c r="AA879"/>
      <c r="AB879"/>
      <c r="AC879"/>
      <c r="AD879"/>
      <c r="AE879"/>
      <c r="AF879"/>
      <c r="AG879"/>
      <c r="AH879"/>
    </row>
    <row r="880" spans="1:34" ht="41.45" customHeight="1">
      <c r="A880"/>
      <c r="J880"/>
      <c r="AA880"/>
      <c r="AB880"/>
      <c r="AC880"/>
      <c r="AD880"/>
      <c r="AE880"/>
      <c r="AF880"/>
      <c r="AG880"/>
      <c r="AH880"/>
    </row>
    <row r="881" spans="1:34" ht="41.45" customHeight="1">
      <c r="A881"/>
      <c r="J881"/>
      <c r="AA881"/>
      <c r="AB881"/>
      <c r="AC881"/>
      <c r="AD881"/>
      <c r="AE881"/>
      <c r="AF881"/>
      <c r="AG881"/>
      <c r="AH881"/>
    </row>
    <row r="882" spans="1:34" ht="41.45" customHeight="1">
      <c r="A882"/>
      <c r="J882"/>
      <c r="AA882"/>
      <c r="AB882"/>
      <c r="AC882"/>
      <c r="AD882"/>
      <c r="AE882"/>
      <c r="AF882"/>
      <c r="AG882"/>
      <c r="AH882"/>
    </row>
    <row r="883" spans="1:34" ht="41.45" customHeight="1">
      <c r="A883"/>
      <c r="J883"/>
      <c r="AA883"/>
      <c r="AB883"/>
      <c r="AC883"/>
      <c r="AD883"/>
      <c r="AE883"/>
      <c r="AF883"/>
      <c r="AG883"/>
      <c r="AH883"/>
    </row>
    <row r="884" spans="1:34" ht="41.45" customHeight="1">
      <c r="A884"/>
      <c r="J884"/>
      <c r="AA884"/>
      <c r="AB884"/>
      <c r="AC884"/>
      <c r="AD884"/>
      <c r="AE884"/>
      <c r="AF884"/>
      <c r="AG884"/>
      <c r="AH884"/>
    </row>
    <row r="885" spans="1:34" ht="41.45" customHeight="1">
      <c r="A885"/>
      <c r="J885"/>
      <c r="AA885"/>
      <c r="AB885"/>
      <c r="AC885"/>
      <c r="AD885"/>
      <c r="AE885"/>
      <c r="AF885"/>
      <c r="AG885"/>
      <c r="AH885"/>
    </row>
    <row r="886" spans="1:34" ht="41.45" customHeight="1">
      <c r="A886"/>
      <c r="J886"/>
      <c r="AA886"/>
      <c r="AB886"/>
      <c r="AC886"/>
      <c r="AD886"/>
      <c r="AE886"/>
      <c r="AF886"/>
      <c r="AG886"/>
      <c r="AH886"/>
    </row>
    <row r="887" spans="1:34" ht="41.45" customHeight="1">
      <c r="A887"/>
      <c r="J887"/>
      <c r="AA887"/>
      <c r="AB887"/>
      <c r="AC887"/>
      <c r="AD887"/>
      <c r="AE887"/>
      <c r="AF887"/>
      <c r="AG887"/>
      <c r="AH887"/>
    </row>
    <row r="888" spans="1:34" ht="41.45" customHeight="1">
      <c r="A888"/>
      <c r="J888"/>
      <c r="AA888"/>
      <c r="AB888"/>
      <c r="AC888"/>
      <c r="AD888"/>
      <c r="AE888"/>
      <c r="AF888"/>
      <c r="AG888"/>
      <c r="AH888"/>
    </row>
    <row r="889" spans="1:34" ht="41.45" customHeight="1">
      <c r="A889"/>
      <c r="J889"/>
      <c r="AA889"/>
      <c r="AB889"/>
      <c r="AC889"/>
      <c r="AD889"/>
      <c r="AE889"/>
      <c r="AF889"/>
      <c r="AG889"/>
      <c r="AH889"/>
    </row>
    <row r="890" spans="1:34" ht="41.45" customHeight="1">
      <c r="A890"/>
      <c r="J890"/>
      <c r="AA890"/>
      <c r="AB890"/>
      <c r="AC890"/>
      <c r="AD890"/>
      <c r="AE890"/>
      <c r="AF890"/>
      <c r="AG890"/>
      <c r="AH890"/>
    </row>
    <row r="891" spans="1:34" ht="41.45" customHeight="1">
      <c r="A891"/>
      <c r="J891"/>
      <c r="AA891"/>
      <c r="AB891"/>
      <c r="AC891"/>
      <c r="AD891"/>
      <c r="AE891"/>
      <c r="AF891"/>
      <c r="AG891"/>
      <c r="AH891"/>
    </row>
    <row r="892" spans="1:34" ht="41.45" customHeight="1">
      <c r="A892"/>
      <c r="J892"/>
      <c r="AA892"/>
      <c r="AB892"/>
      <c r="AC892"/>
      <c r="AD892"/>
      <c r="AE892"/>
      <c r="AF892"/>
      <c r="AG892"/>
      <c r="AH892"/>
    </row>
    <row r="893" spans="1:34" ht="41.45" customHeight="1">
      <c r="A893"/>
      <c r="J893"/>
      <c r="AA893"/>
      <c r="AB893"/>
      <c r="AC893"/>
      <c r="AD893"/>
      <c r="AE893"/>
      <c r="AF893"/>
      <c r="AG893"/>
      <c r="AH893"/>
    </row>
    <row r="894" spans="1:34" ht="41.45" customHeight="1">
      <c r="A894"/>
      <c r="J894"/>
      <c r="AA894"/>
      <c r="AB894"/>
      <c r="AC894"/>
      <c r="AD894"/>
      <c r="AE894"/>
      <c r="AF894"/>
      <c r="AG894"/>
      <c r="AH894"/>
    </row>
    <row r="895" spans="1:34" ht="41.45" customHeight="1">
      <c r="A895"/>
      <c r="J895"/>
      <c r="AA895"/>
      <c r="AB895"/>
      <c r="AC895"/>
      <c r="AD895"/>
      <c r="AE895"/>
      <c r="AF895"/>
      <c r="AG895"/>
      <c r="AH895"/>
    </row>
    <row r="896" spans="1:34" ht="41.45" customHeight="1">
      <c r="A896"/>
      <c r="J896"/>
      <c r="AA896"/>
      <c r="AB896"/>
      <c r="AC896"/>
      <c r="AD896"/>
      <c r="AE896"/>
      <c r="AF896"/>
      <c r="AG896"/>
      <c r="AH896"/>
    </row>
    <row r="897" spans="1:34" ht="41.45" customHeight="1">
      <c r="A897"/>
      <c r="J897"/>
      <c r="AA897"/>
      <c r="AB897"/>
      <c r="AC897"/>
      <c r="AD897"/>
      <c r="AE897"/>
      <c r="AF897"/>
      <c r="AG897"/>
      <c r="AH897"/>
    </row>
    <row r="898" spans="1:34" ht="41.45" customHeight="1">
      <c r="A898"/>
      <c r="J898"/>
      <c r="AA898"/>
      <c r="AB898"/>
      <c r="AC898"/>
      <c r="AD898"/>
      <c r="AE898"/>
      <c r="AF898"/>
      <c r="AG898"/>
      <c r="AH898"/>
    </row>
    <row r="899" spans="1:34" ht="41.45" customHeight="1">
      <c r="A899"/>
      <c r="J899"/>
      <c r="AA899"/>
      <c r="AB899"/>
      <c r="AC899"/>
      <c r="AD899"/>
      <c r="AE899"/>
      <c r="AF899"/>
      <c r="AG899"/>
      <c r="AH899"/>
    </row>
    <row r="900" spans="1:34" ht="41.45" customHeight="1">
      <c r="A900"/>
      <c r="J900"/>
      <c r="AA900"/>
      <c r="AB900"/>
      <c r="AC900"/>
      <c r="AD900"/>
      <c r="AE900"/>
      <c r="AF900"/>
      <c r="AG900"/>
      <c r="AH900"/>
    </row>
    <row r="901" spans="1:34" ht="41.45" customHeight="1">
      <c r="A901"/>
      <c r="J901"/>
      <c r="AA901"/>
      <c r="AB901"/>
      <c r="AC901"/>
      <c r="AD901"/>
      <c r="AE901"/>
      <c r="AF901"/>
      <c r="AG901"/>
      <c r="AH901"/>
    </row>
    <row r="902" spans="1:34" ht="41.45" customHeight="1">
      <c r="A902"/>
      <c r="J902"/>
      <c r="AA902"/>
      <c r="AB902"/>
      <c r="AC902"/>
      <c r="AD902"/>
      <c r="AE902"/>
      <c r="AF902"/>
      <c r="AG902"/>
      <c r="AH902"/>
    </row>
    <row r="903" spans="1:34" ht="41.45" customHeight="1">
      <c r="A903"/>
      <c r="J903"/>
      <c r="AA903"/>
      <c r="AB903"/>
      <c r="AC903"/>
      <c r="AD903"/>
      <c r="AE903"/>
      <c r="AF903"/>
      <c r="AG903"/>
      <c r="AH903"/>
    </row>
    <row r="904" spans="1:34" ht="41.45" customHeight="1">
      <c r="A904"/>
      <c r="J904"/>
      <c r="AA904"/>
      <c r="AB904"/>
      <c r="AC904"/>
      <c r="AD904"/>
      <c r="AE904"/>
      <c r="AF904"/>
      <c r="AG904"/>
      <c r="AH904"/>
    </row>
    <row r="905" spans="1:34" ht="41.45" customHeight="1">
      <c r="A905"/>
      <c r="J905"/>
      <c r="AA905"/>
      <c r="AB905"/>
      <c r="AC905"/>
      <c r="AD905"/>
      <c r="AE905"/>
      <c r="AF905"/>
      <c r="AG905"/>
      <c r="AH905"/>
    </row>
    <row r="906" spans="1:34" ht="41.45" customHeight="1">
      <c r="A906"/>
      <c r="J906"/>
      <c r="AA906"/>
      <c r="AB906"/>
      <c r="AC906"/>
      <c r="AD906"/>
      <c r="AE906"/>
      <c r="AF906"/>
      <c r="AG906"/>
      <c r="AH906"/>
    </row>
    <row r="907" spans="1:34" ht="41.45" customHeight="1">
      <c r="A907"/>
      <c r="J907"/>
      <c r="AA907"/>
      <c r="AB907"/>
      <c r="AC907"/>
      <c r="AD907"/>
      <c r="AE907"/>
      <c r="AF907"/>
      <c r="AG907"/>
      <c r="AH907"/>
    </row>
    <row r="908" spans="1:34" ht="41.45" customHeight="1">
      <c r="A908"/>
      <c r="J908"/>
      <c r="AA908"/>
      <c r="AB908"/>
      <c r="AC908"/>
      <c r="AD908"/>
      <c r="AE908"/>
      <c r="AF908"/>
      <c r="AG908"/>
      <c r="AH908"/>
    </row>
    <row r="909" spans="1:34" ht="41.45" customHeight="1">
      <c r="A909"/>
      <c r="J909"/>
      <c r="AA909"/>
      <c r="AB909"/>
      <c r="AC909"/>
      <c r="AD909"/>
      <c r="AE909"/>
      <c r="AF909"/>
      <c r="AG909"/>
      <c r="AH909"/>
    </row>
    <row r="910" spans="1:34" ht="41.45" customHeight="1">
      <c r="A910"/>
      <c r="J910"/>
      <c r="AA910"/>
      <c r="AB910"/>
      <c r="AC910"/>
      <c r="AD910"/>
      <c r="AE910"/>
      <c r="AF910"/>
      <c r="AG910"/>
      <c r="AH910"/>
    </row>
    <row r="911" spans="1:34" ht="41.45" customHeight="1">
      <c r="A911"/>
      <c r="J911"/>
      <c r="AA911"/>
      <c r="AB911"/>
      <c r="AC911"/>
      <c r="AD911"/>
      <c r="AE911"/>
      <c r="AF911"/>
      <c r="AG911"/>
      <c r="AH911"/>
    </row>
    <row r="912" spans="1:34" ht="41.45" customHeight="1">
      <c r="A912"/>
      <c r="J912"/>
      <c r="AA912"/>
      <c r="AB912"/>
      <c r="AC912"/>
      <c r="AD912"/>
      <c r="AE912"/>
      <c r="AF912"/>
      <c r="AG912"/>
      <c r="AH912"/>
    </row>
    <row r="913" spans="1:34" ht="41.45" customHeight="1">
      <c r="A913"/>
      <c r="J913"/>
      <c r="AA913"/>
      <c r="AB913"/>
      <c r="AC913"/>
      <c r="AD913"/>
      <c r="AE913"/>
      <c r="AF913"/>
      <c r="AG913"/>
      <c r="AH913"/>
    </row>
    <row r="914" spans="1:34" ht="41.45" customHeight="1">
      <c r="A914"/>
      <c r="J914"/>
      <c r="AA914"/>
      <c r="AB914"/>
      <c r="AC914"/>
      <c r="AD914"/>
      <c r="AE914"/>
      <c r="AF914"/>
      <c r="AG914"/>
      <c r="AH914"/>
    </row>
    <row r="915" spans="1:34" ht="41.45" customHeight="1">
      <c r="A915"/>
      <c r="J915"/>
      <c r="AA915"/>
      <c r="AB915"/>
      <c r="AC915"/>
      <c r="AD915"/>
      <c r="AE915"/>
      <c r="AF915"/>
      <c r="AG915"/>
      <c r="AH915"/>
    </row>
    <row r="916" spans="1:34" ht="41.45" customHeight="1">
      <c r="A916"/>
      <c r="J916"/>
      <c r="AA916"/>
      <c r="AB916"/>
      <c r="AC916"/>
      <c r="AD916"/>
      <c r="AE916"/>
      <c r="AF916"/>
      <c r="AG916"/>
      <c r="AH916"/>
    </row>
    <row r="917" spans="1:34" ht="41.45" customHeight="1">
      <c r="A917"/>
      <c r="J917"/>
      <c r="AA917"/>
      <c r="AB917"/>
      <c r="AC917"/>
      <c r="AD917"/>
      <c r="AE917"/>
      <c r="AF917"/>
      <c r="AG917"/>
      <c r="AH917"/>
    </row>
    <row r="918" spans="1:34" ht="41.45" customHeight="1">
      <c r="A918"/>
      <c r="J918"/>
      <c r="AA918"/>
      <c r="AB918"/>
      <c r="AC918"/>
      <c r="AD918"/>
      <c r="AE918"/>
      <c r="AF918"/>
      <c r="AG918"/>
      <c r="AH918"/>
    </row>
    <row r="919" spans="1:34" ht="41.45" customHeight="1">
      <c r="A919"/>
      <c r="J919"/>
      <c r="AA919"/>
      <c r="AB919"/>
      <c r="AC919"/>
      <c r="AD919"/>
      <c r="AE919"/>
      <c r="AF919"/>
      <c r="AG919"/>
      <c r="AH919"/>
    </row>
    <row r="920" spans="1:34" ht="41.45" customHeight="1">
      <c r="A920"/>
      <c r="J920"/>
      <c r="AA920"/>
      <c r="AB920"/>
      <c r="AC920"/>
      <c r="AD920"/>
      <c r="AE920"/>
      <c r="AF920"/>
      <c r="AG920"/>
      <c r="AH920"/>
    </row>
    <row r="921" spans="1:34" ht="41.45" customHeight="1">
      <c r="A921"/>
      <c r="J921"/>
      <c r="AA921"/>
      <c r="AB921"/>
      <c r="AC921"/>
      <c r="AD921"/>
      <c r="AE921"/>
      <c r="AF921"/>
      <c r="AG921"/>
      <c r="AH921"/>
    </row>
    <row r="922" spans="1:34" ht="41.45" customHeight="1">
      <c r="A922"/>
      <c r="J922"/>
      <c r="AA922"/>
      <c r="AB922"/>
      <c r="AC922"/>
      <c r="AD922"/>
      <c r="AE922"/>
      <c r="AF922"/>
      <c r="AG922"/>
      <c r="AH922"/>
    </row>
    <row r="923" spans="1:34" ht="41.45" customHeight="1">
      <c r="A923"/>
      <c r="J923"/>
      <c r="AA923"/>
      <c r="AB923"/>
      <c r="AC923"/>
      <c r="AD923"/>
      <c r="AE923"/>
      <c r="AF923"/>
      <c r="AG923"/>
      <c r="AH923"/>
    </row>
    <row r="924" spans="1:34" ht="41.45" customHeight="1">
      <c r="A924"/>
      <c r="J924"/>
      <c r="AA924"/>
      <c r="AB924"/>
      <c r="AC924"/>
      <c r="AD924"/>
      <c r="AE924"/>
      <c r="AF924"/>
      <c r="AG924"/>
      <c r="AH924"/>
    </row>
    <row r="925" spans="1:34" ht="41.45" customHeight="1">
      <c r="A925"/>
      <c r="J925"/>
      <c r="AA925"/>
      <c r="AB925"/>
      <c r="AC925"/>
      <c r="AD925"/>
      <c r="AE925"/>
      <c r="AF925"/>
      <c r="AG925"/>
      <c r="AH925"/>
    </row>
    <row r="926" spans="1:34" ht="41.45" customHeight="1">
      <c r="A926"/>
      <c r="J926"/>
      <c r="AA926"/>
      <c r="AB926"/>
      <c r="AC926"/>
      <c r="AD926"/>
      <c r="AE926"/>
      <c r="AF926"/>
      <c r="AG926"/>
      <c r="AH926"/>
    </row>
    <row r="927" spans="1:34" ht="41.45" customHeight="1">
      <c r="A927"/>
      <c r="J927"/>
      <c r="AA927"/>
      <c r="AB927"/>
      <c r="AC927"/>
      <c r="AD927"/>
      <c r="AE927"/>
      <c r="AF927"/>
      <c r="AG927"/>
      <c r="AH927"/>
    </row>
    <row r="928" spans="1:34" ht="41.45" customHeight="1">
      <c r="A928"/>
      <c r="J928"/>
      <c r="AA928"/>
      <c r="AB928"/>
      <c r="AC928"/>
      <c r="AD928"/>
      <c r="AE928"/>
      <c r="AF928"/>
      <c r="AG928"/>
      <c r="AH928"/>
    </row>
    <row r="929" spans="1:34" ht="41.45" customHeight="1">
      <c r="A929"/>
      <c r="J929"/>
      <c r="AA929"/>
      <c r="AB929"/>
      <c r="AC929"/>
      <c r="AD929"/>
      <c r="AE929"/>
      <c r="AF929"/>
      <c r="AG929"/>
      <c r="AH929"/>
    </row>
    <row r="930" spans="1:34" ht="41.45" customHeight="1">
      <c r="A930"/>
      <c r="J930"/>
      <c r="AA930"/>
      <c r="AB930"/>
      <c r="AC930"/>
      <c r="AD930"/>
      <c r="AE930"/>
      <c r="AF930"/>
      <c r="AG930"/>
      <c r="AH930"/>
    </row>
    <row r="931" spans="1:34" ht="41.45" customHeight="1">
      <c r="A931"/>
      <c r="J931"/>
      <c r="AA931"/>
      <c r="AB931"/>
      <c r="AC931"/>
      <c r="AD931"/>
      <c r="AE931"/>
      <c r="AF931"/>
      <c r="AG931"/>
      <c r="AH931"/>
    </row>
    <row r="932" spans="1:34" ht="41.45" customHeight="1">
      <c r="A932"/>
      <c r="J932"/>
      <c r="AA932"/>
      <c r="AB932"/>
      <c r="AC932"/>
      <c r="AD932"/>
      <c r="AE932"/>
      <c r="AF932"/>
      <c r="AG932"/>
      <c r="AH932"/>
    </row>
    <row r="933" spans="1:34" ht="41.45" customHeight="1">
      <c r="A933"/>
      <c r="J933"/>
      <c r="AA933"/>
      <c r="AB933"/>
      <c r="AC933"/>
      <c r="AD933"/>
      <c r="AE933"/>
      <c r="AF933"/>
      <c r="AG933"/>
      <c r="AH933"/>
    </row>
    <row r="934" spans="1:34" ht="41.45" customHeight="1">
      <c r="A934"/>
      <c r="J934"/>
      <c r="AA934"/>
      <c r="AB934"/>
      <c r="AC934"/>
      <c r="AD934"/>
      <c r="AE934"/>
      <c r="AF934"/>
      <c r="AG934"/>
      <c r="AH934"/>
    </row>
    <row r="935" spans="1:34" ht="41.45" customHeight="1">
      <c r="A935"/>
      <c r="J935"/>
      <c r="AA935"/>
      <c r="AB935"/>
      <c r="AC935"/>
      <c r="AD935"/>
      <c r="AE935"/>
      <c r="AF935"/>
      <c r="AG935"/>
      <c r="AH935"/>
    </row>
    <row r="936" spans="1:34" ht="41.45" customHeight="1">
      <c r="A936"/>
      <c r="J936"/>
      <c r="AA936"/>
      <c r="AB936"/>
      <c r="AC936"/>
      <c r="AD936"/>
      <c r="AE936"/>
      <c r="AF936"/>
      <c r="AG936"/>
      <c r="AH936"/>
    </row>
    <row r="937" spans="1:34" ht="41.45" customHeight="1">
      <c r="A937"/>
      <c r="J937"/>
      <c r="AA937"/>
      <c r="AB937"/>
      <c r="AC937"/>
      <c r="AD937"/>
      <c r="AE937"/>
      <c r="AF937"/>
      <c r="AG937"/>
      <c r="AH937"/>
    </row>
    <row r="938" spans="1:34" ht="41.45" customHeight="1">
      <c r="A938"/>
      <c r="J938"/>
      <c r="AA938"/>
      <c r="AB938"/>
      <c r="AC938"/>
      <c r="AD938"/>
      <c r="AE938"/>
      <c r="AF938"/>
      <c r="AG938"/>
      <c r="AH938"/>
    </row>
    <row r="939" spans="1:34" ht="41.45" customHeight="1">
      <c r="A939"/>
      <c r="J939"/>
      <c r="AA939"/>
      <c r="AB939"/>
      <c r="AC939"/>
      <c r="AD939"/>
      <c r="AE939"/>
      <c r="AF939"/>
      <c r="AG939"/>
      <c r="AH939"/>
    </row>
    <row r="940" spans="1:34" ht="41.45" customHeight="1">
      <c r="A940"/>
      <c r="J940"/>
      <c r="AA940"/>
      <c r="AB940"/>
      <c r="AC940"/>
      <c r="AD940"/>
      <c r="AE940"/>
      <c r="AF940"/>
      <c r="AG940"/>
      <c r="AH940"/>
    </row>
    <row r="941" spans="1:34" ht="41.45" customHeight="1">
      <c r="A941"/>
      <c r="J941"/>
      <c r="AA941"/>
      <c r="AB941"/>
      <c r="AC941"/>
      <c r="AD941"/>
      <c r="AE941"/>
      <c r="AF941"/>
      <c r="AG941"/>
      <c r="AH941"/>
    </row>
    <row r="942" spans="1:34" ht="41.45" customHeight="1">
      <c r="A942"/>
      <c r="J942"/>
      <c r="AA942"/>
      <c r="AB942"/>
      <c r="AC942"/>
      <c r="AD942"/>
      <c r="AE942"/>
      <c r="AF942"/>
      <c r="AG942"/>
      <c r="AH942"/>
    </row>
    <row r="943" spans="1:34" ht="41.45" customHeight="1">
      <c r="A943"/>
      <c r="J943"/>
      <c r="AA943"/>
      <c r="AB943"/>
      <c r="AC943"/>
      <c r="AD943"/>
      <c r="AE943"/>
      <c r="AF943"/>
      <c r="AG943"/>
      <c r="AH943"/>
    </row>
    <row r="944" spans="1:34" ht="41.45" customHeight="1">
      <c r="A944"/>
      <c r="J944"/>
      <c r="AA944"/>
      <c r="AB944"/>
      <c r="AC944"/>
      <c r="AD944"/>
      <c r="AE944"/>
      <c r="AF944"/>
      <c r="AG944"/>
      <c r="AH944"/>
    </row>
    <row r="945" spans="1:34" ht="41.45" customHeight="1">
      <c r="A945"/>
      <c r="J945"/>
      <c r="AA945"/>
      <c r="AB945"/>
      <c r="AC945"/>
      <c r="AD945"/>
      <c r="AE945"/>
      <c r="AF945"/>
      <c r="AG945"/>
      <c r="AH945"/>
    </row>
    <row r="946" spans="1:34" ht="41.45" customHeight="1">
      <c r="A946"/>
      <c r="J946"/>
      <c r="AA946"/>
      <c r="AB946"/>
      <c r="AC946"/>
      <c r="AD946"/>
      <c r="AE946"/>
      <c r="AF946"/>
      <c r="AG946"/>
      <c r="AH946"/>
    </row>
    <row r="947" spans="1:34" ht="41.45" customHeight="1">
      <c r="A947"/>
      <c r="J947"/>
      <c r="AA947"/>
      <c r="AB947"/>
      <c r="AC947"/>
      <c r="AD947"/>
      <c r="AE947"/>
      <c r="AF947"/>
      <c r="AG947"/>
      <c r="AH947"/>
    </row>
    <row r="948" spans="1:34" ht="41.45" customHeight="1">
      <c r="A948"/>
      <c r="J948"/>
      <c r="AA948"/>
      <c r="AB948"/>
      <c r="AC948"/>
      <c r="AD948"/>
      <c r="AE948"/>
      <c r="AF948"/>
      <c r="AG948"/>
      <c r="AH948"/>
    </row>
    <row r="949" spans="1:34" ht="41.45" customHeight="1">
      <c r="A949"/>
      <c r="J949"/>
      <c r="AA949"/>
      <c r="AB949"/>
      <c r="AC949"/>
      <c r="AD949"/>
      <c r="AE949"/>
      <c r="AF949"/>
      <c r="AG949"/>
      <c r="AH949"/>
    </row>
    <row r="950" spans="1:34" ht="41.45" customHeight="1">
      <c r="A950"/>
      <c r="J950"/>
      <c r="AA950"/>
      <c r="AB950"/>
      <c r="AC950"/>
      <c r="AD950"/>
      <c r="AE950"/>
      <c r="AF950"/>
      <c r="AG950"/>
      <c r="AH950"/>
    </row>
    <row r="951" spans="1:34" ht="41.45" customHeight="1">
      <c r="A951"/>
      <c r="J951"/>
      <c r="AA951"/>
      <c r="AB951"/>
      <c r="AC951"/>
      <c r="AD951"/>
      <c r="AE951"/>
      <c r="AF951"/>
      <c r="AG951"/>
      <c r="AH951"/>
    </row>
    <row r="952" spans="1:34" ht="41.45" customHeight="1">
      <c r="A952"/>
      <c r="J952"/>
      <c r="AA952"/>
      <c r="AB952"/>
      <c r="AC952"/>
      <c r="AD952"/>
      <c r="AE952"/>
      <c r="AF952"/>
      <c r="AG952"/>
      <c r="AH952"/>
    </row>
    <row r="953" spans="1:34" ht="41.45" customHeight="1">
      <c r="A953"/>
      <c r="J953"/>
      <c r="AA953"/>
      <c r="AB953"/>
      <c r="AC953"/>
      <c r="AD953"/>
      <c r="AE953"/>
      <c r="AF953"/>
      <c r="AG953"/>
      <c r="AH953"/>
    </row>
    <row r="954" spans="1:34" ht="41.45" customHeight="1">
      <c r="A954"/>
      <c r="J954"/>
      <c r="AA954"/>
      <c r="AB954"/>
      <c r="AC954"/>
      <c r="AD954"/>
      <c r="AE954"/>
      <c r="AF954"/>
      <c r="AG954"/>
      <c r="AH954"/>
    </row>
    <row r="955" spans="1:34" ht="41.45" customHeight="1">
      <c r="A955"/>
      <c r="J955"/>
      <c r="AA955"/>
      <c r="AB955"/>
      <c r="AC955"/>
      <c r="AD955"/>
      <c r="AE955"/>
      <c r="AF955"/>
      <c r="AG955"/>
      <c r="AH955"/>
    </row>
    <row r="956" spans="1:34" ht="41.45" customHeight="1">
      <c r="A956"/>
      <c r="J956"/>
      <c r="AA956"/>
      <c r="AB956"/>
      <c r="AC956"/>
      <c r="AD956"/>
      <c r="AE956"/>
      <c r="AF956"/>
      <c r="AG956"/>
      <c r="AH956"/>
    </row>
    <row r="957" spans="1:34" ht="41.45" customHeight="1">
      <c r="A957"/>
      <c r="J957"/>
      <c r="AA957"/>
      <c r="AB957"/>
      <c r="AC957"/>
      <c r="AD957"/>
      <c r="AE957"/>
      <c r="AF957"/>
      <c r="AG957"/>
      <c r="AH957"/>
    </row>
    <row r="958" spans="1:34" ht="41.45" customHeight="1">
      <c r="A958"/>
      <c r="J958"/>
      <c r="AA958"/>
      <c r="AB958"/>
      <c r="AC958"/>
      <c r="AD958"/>
      <c r="AE958"/>
      <c r="AF958"/>
      <c r="AG958"/>
      <c r="AH958"/>
    </row>
    <row r="959" spans="1:34" ht="41.45" customHeight="1">
      <c r="A959"/>
      <c r="J959"/>
      <c r="AA959"/>
      <c r="AB959"/>
      <c r="AC959"/>
      <c r="AD959"/>
      <c r="AE959"/>
      <c r="AF959"/>
      <c r="AG959"/>
      <c r="AH959"/>
    </row>
    <row r="960" spans="1:34" ht="41.45" customHeight="1">
      <c r="A960"/>
      <c r="J960"/>
      <c r="AA960"/>
      <c r="AB960"/>
      <c r="AC960"/>
      <c r="AD960"/>
      <c r="AE960"/>
      <c r="AF960"/>
      <c r="AG960"/>
      <c r="AH960"/>
    </row>
    <row r="961" spans="1:34" ht="41.45" customHeight="1">
      <c r="A961"/>
      <c r="J961"/>
      <c r="AA961"/>
      <c r="AB961"/>
      <c r="AC961"/>
      <c r="AD961"/>
      <c r="AE961"/>
      <c r="AF961"/>
      <c r="AG961"/>
      <c r="AH961"/>
    </row>
    <row r="962" spans="1:34" ht="41.45" customHeight="1">
      <c r="A962"/>
      <c r="J962"/>
      <c r="AA962"/>
      <c r="AB962"/>
      <c r="AC962"/>
      <c r="AD962"/>
      <c r="AE962"/>
      <c r="AF962"/>
      <c r="AG962"/>
      <c r="AH962"/>
    </row>
    <row r="963" spans="1:34" ht="41.45" customHeight="1">
      <c r="A963"/>
      <c r="J963"/>
      <c r="AA963"/>
      <c r="AB963"/>
      <c r="AC963"/>
      <c r="AD963"/>
      <c r="AE963"/>
      <c r="AF963"/>
      <c r="AG963"/>
      <c r="AH963"/>
    </row>
    <row r="964" spans="1:34" ht="41.45" customHeight="1">
      <c r="A964"/>
      <c r="J964"/>
      <c r="AA964"/>
      <c r="AB964"/>
      <c r="AC964"/>
      <c r="AD964"/>
      <c r="AE964"/>
      <c r="AF964"/>
      <c r="AG964"/>
      <c r="AH964"/>
    </row>
    <row r="965" spans="1:34" ht="41.45" customHeight="1">
      <c r="A965"/>
      <c r="J965"/>
      <c r="AA965"/>
      <c r="AB965"/>
      <c r="AC965"/>
      <c r="AD965"/>
      <c r="AE965"/>
      <c r="AF965"/>
      <c r="AG965"/>
      <c r="AH965"/>
    </row>
    <row r="966" spans="1:34" ht="41.45" customHeight="1">
      <c r="A966"/>
      <c r="J966"/>
      <c r="AA966"/>
      <c r="AB966"/>
      <c r="AC966"/>
      <c r="AD966"/>
      <c r="AE966"/>
      <c r="AF966"/>
      <c r="AG966"/>
      <c r="AH966"/>
    </row>
    <row r="967" spans="1:34" ht="41.45" customHeight="1">
      <c r="A967"/>
      <c r="J967"/>
      <c r="AA967"/>
      <c r="AB967"/>
      <c r="AC967"/>
      <c r="AD967"/>
      <c r="AE967"/>
      <c r="AF967"/>
      <c r="AG967"/>
      <c r="AH967"/>
    </row>
    <row r="968" spans="1:34" ht="41.45" customHeight="1">
      <c r="A968"/>
      <c r="J968"/>
      <c r="AA968"/>
      <c r="AB968"/>
      <c r="AC968"/>
      <c r="AD968"/>
      <c r="AE968"/>
      <c r="AF968"/>
      <c r="AG968"/>
      <c r="AH968"/>
    </row>
    <row r="969" spans="1:34" ht="41.45" customHeight="1">
      <c r="A969"/>
      <c r="J969"/>
      <c r="AA969"/>
      <c r="AB969"/>
      <c r="AC969"/>
      <c r="AD969"/>
      <c r="AE969"/>
      <c r="AF969"/>
      <c r="AG969"/>
      <c r="AH969"/>
    </row>
    <row r="970" spans="1:34" ht="41.45" customHeight="1">
      <c r="A970"/>
      <c r="J970"/>
      <c r="AA970"/>
      <c r="AB970"/>
      <c r="AC970"/>
      <c r="AD970"/>
      <c r="AE970"/>
      <c r="AF970"/>
      <c r="AG970"/>
      <c r="AH970"/>
    </row>
    <row r="971" spans="1:34" ht="41.45" customHeight="1">
      <c r="A971"/>
      <c r="J971"/>
      <c r="AA971"/>
      <c r="AB971"/>
      <c r="AC971"/>
      <c r="AD971"/>
      <c r="AE971"/>
      <c r="AF971"/>
      <c r="AG971"/>
      <c r="AH971"/>
    </row>
    <row r="972" spans="1:34" ht="41.45" customHeight="1">
      <c r="A972"/>
      <c r="J972"/>
      <c r="AA972"/>
      <c r="AB972"/>
      <c r="AC972"/>
      <c r="AD972"/>
      <c r="AE972"/>
      <c r="AF972"/>
      <c r="AG972"/>
      <c r="AH972"/>
    </row>
    <row r="973" spans="1:34" ht="41.45" customHeight="1">
      <c r="A973"/>
      <c r="J973"/>
      <c r="AA973"/>
      <c r="AB973"/>
      <c r="AC973"/>
      <c r="AD973"/>
      <c r="AE973"/>
      <c r="AF973"/>
      <c r="AG973"/>
      <c r="AH973"/>
    </row>
    <row r="974" spans="1:34" ht="41.45" customHeight="1">
      <c r="A974"/>
      <c r="J974"/>
      <c r="AA974"/>
      <c r="AB974"/>
      <c r="AC974"/>
      <c r="AD974"/>
      <c r="AE974"/>
      <c r="AF974"/>
      <c r="AG974"/>
      <c r="AH974"/>
    </row>
    <row r="975" spans="1:34" ht="41.45" customHeight="1">
      <c r="A975"/>
      <c r="J975"/>
      <c r="AA975"/>
      <c r="AB975"/>
      <c r="AC975"/>
      <c r="AD975"/>
      <c r="AE975"/>
      <c r="AF975"/>
      <c r="AG975"/>
      <c r="AH975"/>
    </row>
    <row r="976" spans="1:34" ht="41.45" customHeight="1">
      <c r="A976"/>
      <c r="J976"/>
      <c r="AA976"/>
      <c r="AB976"/>
      <c r="AC976"/>
      <c r="AD976"/>
      <c r="AE976"/>
      <c r="AF976"/>
      <c r="AG976"/>
      <c r="AH976"/>
    </row>
    <row r="977" spans="1:34" ht="41.45" customHeight="1">
      <c r="A977"/>
      <c r="J977"/>
      <c r="AA977"/>
      <c r="AB977"/>
      <c r="AC977"/>
      <c r="AD977"/>
      <c r="AE977"/>
      <c r="AF977"/>
      <c r="AG977"/>
      <c r="AH977"/>
    </row>
    <row r="978" spans="1:34" ht="41.45" customHeight="1">
      <c r="A978"/>
      <c r="J978"/>
      <c r="AA978"/>
      <c r="AB978"/>
      <c r="AC978"/>
      <c r="AD978"/>
      <c r="AE978"/>
      <c r="AF978"/>
      <c r="AG978"/>
      <c r="AH978"/>
    </row>
    <row r="979" spans="1:34" ht="41.45" customHeight="1">
      <c r="A979"/>
      <c r="J979"/>
      <c r="AA979"/>
      <c r="AB979"/>
      <c r="AC979"/>
      <c r="AD979"/>
      <c r="AE979"/>
      <c r="AF979"/>
      <c r="AG979"/>
      <c r="AH979"/>
    </row>
    <row r="980" spans="1:34" ht="41.45" customHeight="1">
      <c r="A980"/>
      <c r="J980"/>
      <c r="AA980"/>
      <c r="AB980"/>
      <c r="AC980"/>
      <c r="AD980"/>
      <c r="AE980"/>
      <c r="AF980"/>
      <c r="AG980"/>
      <c r="AH980"/>
    </row>
    <row r="981" spans="1:34" ht="41.45" customHeight="1">
      <c r="A981"/>
      <c r="J981"/>
      <c r="AA981"/>
      <c r="AB981"/>
      <c r="AC981"/>
      <c r="AD981"/>
      <c r="AE981"/>
      <c r="AF981"/>
      <c r="AG981"/>
      <c r="AH981"/>
    </row>
    <row r="982" spans="1:34" ht="41.45" customHeight="1">
      <c r="A982"/>
      <c r="J982"/>
      <c r="AA982"/>
      <c r="AB982"/>
      <c r="AC982"/>
      <c r="AD982"/>
      <c r="AE982"/>
      <c r="AF982"/>
      <c r="AG982"/>
      <c r="AH982"/>
    </row>
    <row r="983" spans="1:34" ht="41.45" customHeight="1">
      <c r="A983"/>
      <c r="J983"/>
      <c r="AA983"/>
      <c r="AB983"/>
      <c r="AC983"/>
      <c r="AD983"/>
      <c r="AE983"/>
      <c r="AF983"/>
      <c r="AG983"/>
      <c r="AH983"/>
    </row>
    <row r="984" spans="1:34" ht="41.45" customHeight="1">
      <c r="A984"/>
      <c r="J984"/>
      <c r="AA984"/>
      <c r="AB984"/>
      <c r="AC984"/>
      <c r="AD984"/>
      <c r="AE984"/>
      <c r="AF984"/>
      <c r="AG984"/>
      <c r="AH984"/>
    </row>
    <row r="985" spans="1:34" ht="41.45" customHeight="1">
      <c r="A985"/>
      <c r="J985"/>
      <c r="AA985"/>
      <c r="AB985"/>
      <c r="AC985"/>
      <c r="AD985"/>
      <c r="AE985"/>
      <c r="AF985"/>
      <c r="AG985"/>
      <c r="AH985"/>
    </row>
    <row r="986" spans="1:34" ht="41.45" customHeight="1">
      <c r="A986"/>
      <c r="J986"/>
      <c r="AA986"/>
      <c r="AB986"/>
      <c r="AC986"/>
      <c r="AD986"/>
      <c r="AE986"/>
      <c r="AF986"/>
      <c r="AG986"/>
      <c r="AH986"/>
    </row>
    <row r="987" spans="1:34" ht="41.45" customHeight="1">
      <c r="A987"/>
      <c r="J987"/>
      <c r="AA987"/>
      <c r="AB987"/>
      <c r="AC987"/>
      <c r="AD987"/>
      <c r="AE987"/>
      <c r="AF987"/>
      <c r="AG987"/>
      <c r="AH987"/>
    </row>
    <row r="988" spans="1:34" ht="41.45" customHeight="1">
      <c r="A988"/>
      <c r="J988"/>
      <c r="AA988"/>
      <c r="AB988"/>
      <c r="AC988"/>
      <c r="AD988"/>
      <c r="AE988"/>
      <c r="AF988"/>
      <c r="AG988"/>
      <c r="AH988"/>
    </row>
    <row r="989" spans="1:34" ht="41.45" customHeight="1">
      <c r="A989"/>
      <c r="J989"/>
      <c r="AA989"/>
      <c r="AB989"/>
      <c r="AC989"/>
      <c r="AD989"/>
      <c r="AE989"/>
      <c r="AF989"/>
      <c r="AG989"/>
      <c r="AH989"/>
    </row>
    <row r="990" spans="1:34" ht="41.45" customHeight="1">
      <c r="A990"/>
      <c r="J990"/>
      <c r="AA990"/>
      <c r="AB990"/>
      <c r="AC990"/>
      <c r="AD990"/>
      <c r="AE990"/>
      <c r="AF990"/>
      <c r="AG990"/>
      <c r="AH990"/>
    </row>
    <row r="991" spans="1:34" ht="41.45" customHeight="1">
      <c r="A991"/>
      <c r="J991"/>
      <c r="AA991"/>
      <c r="AB991"/>
      <c r="AC991"/>
      <c r="AD991"/>
      <c r="AE991"/>
      <c r="AF991"/>
      <c r="AG991"/>
      <c r="AH991"/>
    </row>
    <row r="992" spans="1:34" ht="41.45" customHeight="1">
      <c r="A992"/>
      <c r="J992"/>
      <c r="AA992"/>
      <c r="AB992"/>
      <c r="AC992"/>
      <c r="AD992"/>
      <c r="AE992"/>
      <c r="AF992"/>
      <c r="AG992"/>
      <c r="AH992"/>
    </row>
    <row r="993" spans="1:34" ht="41.45" customHeight="1">
      <c r="A993"/>
      <c r="J993"/>
      <c r="AA993"/>
      <c r="AB993"/>
      <c r="AC993"/>
      <c r="AD993"/>
      <c r="AE993"/>
      <c r="AF993"/>
      <c r="AG993"/>
      <c r="AH993"/>
    </row>
    <row r="994" spans="1:34" ht="41.45" customHeight="1">
      <c r="A994"/>
      <c r="J994"/>
      <c r="AA994"/>
      <c r="AB994"/>
      <c r="AC994"/>
      <c r="AD994"/>
      <c r="AE994"/>
      <c r="AF994"/>
      <c r="AG994"/>
      <c r="AH994"/>
    </row>
    <row r="995" spans="1:34" ht="41.45" customHeight="1">
      <c r="A995"/>
      <c r="J995"/>
      <c r="AA995"/>
      <c r="AB995"/>
      <c r="AC995"/>
      <c r="AD995"/>
      <c r="AE995"/>
      <c r="AF995"/>
      <c r="AG995"/>
      <c r="AH995"/>
    </row>
    <row r="996" spans="1:34" ht="41.45" customHeight="1">
      <c r="A996"/>
      <c r="J996"/>
      <c r="AA996"/>
      <c r="AB996"/>
      <c r="AC996"/>
      <c r="AD996"/>
      <c r="AE996"/>
      <c r="AF996"/>
      <c r="AG996"/>
      <c r="AH996"/>
    </row>
    <row r="997" spans="1:34" ht="41.45" customHeight="1">
      <c r="A997"/>
      <c r="J997"/>
      <c r="AA997"/>
      <c r="AB997"/>
      <c r="AC997"/>
      <c r="AD997"/>
      <c r="AE997"/>
      <c r="AF997"/>
      <c r="AG997"/>
      <c r="AH997"/>
    </row>
    <row r="998" spans="1:34" ht="41.45" customHeight="1">
      <c r="A998"/>
      <c r="J998"/>
      <c r="AA998"/>
      <c r="AB998"/>
      <c r="AC998"/>
      <c r="AD998"/>
      <c r="AE998"/>
      <c r="AF998"/>
      <c r="AG998"/>
      <c r="AH998"/>
    </row>
    <row r="999" spans="1:34" ht="41.45" customHeight="1">
      <c r="A999"/>
      <c r="J999"/>
      <c r="AA999"/>
      <c r="AB999"/>
      <c r="AC999"/>
      <c r="AD999"/>
      <c r="AE999"/>
      <c r="AF999"/>
      <c r="AG999"/>
      <c r="AH999"/>
    </row>
    <row r="1000" spans="1:34" ht="41.45" customHeight="1">
      <c r="A1000"/>
      <c r="J1000"/>
      <c r="AA1000"/>
      <c r="AB1000"/>
      <c r="AC1000"/>
      <c r="AD1000"/>
      <c r="AE1000"/>
      <c r="AF1000"/>
      <c r="AG1000"/>
      <c r="AH1000"/>
    </row>
    <row r="1001" spans="1:34" ht="41.45" customHeight="1">
      <c r="A1001"/>
      <c r="J1001"/>
      <c r="AA1001"/>
      <c r="AB1001"/>
      <c r="AC1001"/>
      <c r="AD1001"/>
      <c r="AE1001"/>
      <c r="AF1001"/>
      <c r="AG1001"/>
      <c r="AH1001"/>
    </row>
    <row r="1002" spans="1:34" ht="41.45" customHeight="1">
      <c r="A1002"/>
      <c r="J1002"/>
      <c r="AA1002"/>
      <c r="AB1002"/>
      <c r="AC1002"/>
      <c r="AD1002"/>
      <c r="AE1002"/>
      <c r="AF1002"/>
      <c r="AG1002"/>
      <c r="AH1002"/>
    </row>
    <row r="1003" spans="1:34" ht="41.45" customHeight="1">
      <c r="A1003"/>
      <c r="J1003"/>
      <c r="AA1003"/>
      <c r="AB1003"/>
      <c r="AC1003"/>
      <c r="AD1003"/>
      <c r="AE1003"/>
      <c r="AF1003"/>
      <c r="AG1003"/>
      <c r="AH1003"/>
    </row>
    <row r="1004" spans="1:34" ht="41.45" customHeight="1">
      <c r="A1004"/>
      <c r="J1004"/>
      <c r="AA1004"/>
      <c r="AB1004"/>
      <c r="AC1004"/>
      <c r="AD1004"/>
      <c r="AE1004"/>
      <c r="AF1004"/>
      <c r="AG1004"/>
      <c r="AH1004"/>
    </row>
    <row r="1005" spans="1:34" ht="41.45" customHeight="1">
      <c r="A1005"/>
      <c r="J1005"/>
      <c r="AA1005"/>
      <c r="AB1005"/>
      <c r="AC1005"/>
      <c r="AD1005"/>
      <c r="AE1005"/>
      <c r="AF1005"/>
      <c r="AG1005"/>
      <c r="AH1005"/>
    </row>
    <row r="1006" spans="1:34" ht="41.45" customHeight="1">
      <c r="A1006"/>
      <c r="J1006"/>
      <c r="AA1006"/>
      <c r="AB1006"/>
      <c r="AC1006"/>
      <c r="AD1006"/>
      <c r="AE1006"/>
      <c r="AF1006"/>
      <c r="AG1006"/>
      <c r="AH1006"/>
    </row>
    <row r="1007" spans="1:34" ht="41.45" customHeight="1">
      <c r="A1007"/>
      <c r="J1007"/>
      <c r="AA1007"/>
      <c r="AB1007"/>
      <c r="AC1007"/>
      <c r="AD1007"/>
      <c r="AE1007"/>
      <c r="AF1007"/>
      <c r="AG1007"/>
      <c r="AH1007"/>
    </row>
    <row r="1008" spans="1:34" ht="41.45" customHeight="1">
      <c r="A1008"/>
      <c r="J1008"/>
      <c r="AA1008"/>
      <c r="AB1008"/>
      <c r="AC1008"/>
      <c r="AD1008"/>
      <c r="AE1008"/>
      <c r="AF1008"/>
      <c r="AG1008"/>
      <c r="AH1008"/>
    </row>
    <row r="1009" spans="1:34" ht="41.45" customHeight="1">
      <c r="A1009"/>
      <c r="J1009"/>
      <c r="AA1009"/>
      <c r="AB1009"/>
      <c r="AC1009"/>
      <c r="AD1009"/>
      <c r="AE1009"/>
      <c r="AF1009"/>
      <c r="AG1009"/>
      <c r="AH1009"/>
    </row>
    <row r="1010" spans="1:34" ht="41.45" customHeight="1">
      <c r="A1010"/>
      <c r="J1010"/>
      <c r="AA1010"/>
      <c r="AB1010"/>
      <c r="AC1010"/>
      <c r="AD1010"/>
      <c r="AE1010"/>
      <c r="AF1010"/>
      <c r="AG1010"/>
      <c r="AH1010"/>
    </row>
    <row r="1011" spans="1:34" ht="41.45" customHeight="1">
      <c r="A1011"/>
      <c r="J1011"/>
      <c r="AA1011"/>
      <c r="AB1011"/>
      <c r="AC1011"/>
      <c r="AD1011"/>
      <c r="AE1011"/>
      <c r="AF1011"/>
      <c r="AG1011"/>
      <c r="AH1011"/>
    </row>
    <row r="1012" spans="1:34" ht="41.45" customHeight="1">
      <c r="A1012"/>
      <c r="J1012"/>
      <c r="AA1012"/>
      <c r="AB1012"/>
      <c r="AC1012"/>
      <c r="AD1012"/>
      <c r="AE1012"/>
      <c r="AF1012"/>
      <c r="AG1012"/>
      <c r="AH1012"/>
    </row>
    <row r="1013" spans="1:34" ht="41.45" customHeight="1">
      <c r="A1013"/>
      <c r="J1013"/>
      <c r="AA1013"/>
      <c r="AB1013"/>
      <c r="AC1013"/>
      <c r="AD1013"/>
      <c r="AE1013"/>
      <c r="AF1013"/>
      <c r="AG1013"/>
      <c r="AH1013"/>
    </row>
    <row r="1014" spans="1:34" ht="41.45" customHeight="1">
      <c r="A1014"/>
      <c r="J1014"/>
      <c r="AA1014"/>
      <c r="AB1014"/>
      <c r="AC1014"/>
      <c r="AD1014"/>
      <c r="AE1014"/>
      <c r="AF1014"/>
      <c r="AG1014"/>
      <c r="AH1014"/>
    </row>
    <row r="1015" spans="1:34" ht="41.45" customHeight="1">
      <c r="A1015"/>
      <c r="J1015"/>
      <c r="AA1015"/>
      <c r="AB1015"/>
      <c r="AC1015"/>
      <c r="AD1015"/>
      <c r="AE1015"/>
      <c r="AF1015"/>
      <c r="AG1015"/>
      <c r="AH1015"/>
    </row>
    <row r="1016" spans="1:34" ht="41.45" customHeight="1">
      <c r="A1016"/>
      <c r="J1016"/>
      <c r="AA1016"/>
      <c r="AB1016"/>
      <c r="AC1016"/>
      <c r="AD1016"/>
      <c r="AE1016"/>
      <c r="AF1016"/>
      <c r="AG1016"/>
      <c r="AH1016"/>
    </row>
    <row r="1017" spans="1:34" ht="41.45" customHeight="1">
      <c r="A1017"/>
      <c r="J1017"/>
      <c r="AA1017"/>
      <c r="AB1017"/>
      <c r="AC1017"/>
      <c r="AD1017"/>
      <c r="AE1017"/>
      <c r="AF1017"/>
      <c r="AG1017"/>
      <c r="AH1017"/>
    </row>
    <row r="1018" spans="1:34" ht="41.45" customHeight="1">
      <c r="A1018"/>
      <c r="J1018"/>
      <c r="AA1018"/>
      <c r="AB1018"/>
      <c r="AC1018"/>
      <c r="AD1018"/>
      <c r="AE1018"/>
      <c r="AF1018"/>
      <c r="AG1018"/>
      <c r="AH1018"/>
    </row>
    <row r="1019" spans="1:34" ht="41.45" customHeight="1">
      <c r="A1019"/>
      <c r="J1019"/>
      <c r="AA1019"/>
      <c r="AB1019"/>
      <c r="AC1019"/>
      <c r="AD1019"/>
      <c r="AE1019"/>
      <c r="AF1019"/>
      <c r="AG1019"/>
      <c r="AH1019"/>
    </row>
    <row r="1020" spans="1:34" ht="41.45" customHeight="1">
      <c r="A1020"/>
      <c r="J1020"/>
      <c r="AA1020"/>
      <c r="AB1020"/>
      <c r="AC1020"/>
      <c r="AD1020"/>
      <c r="AE1020"/>
      <c r="AF1020"/>
      <c r="AG1020"/>
      <c r="AH1020"/>
    </row>
    <row r="1021" spans="1:34" ht="41.45" customHeight="1">
      <c r="A1021"/>
      <c r="J1021"/>
      <c r="AA1021"/>
      <c r="AB1021"/>
      <c r="AC1021"/>
      <c r="AD1021"/>
      <c r="AE1021"/>
      <c r="AF1021"/>
      <c r="AG1021"/>
      <c r="AH1021"/>
    </row>
    <row r="1022" spans="1:34" ht="41.45" customHeight="1">
      <c r="A1022"/>
      <c r="J1022"/>
      <c r="AA1022"/>
      <c r="AB1022"/>
      <c r="AC1022"/>
      <c r="AD1022"/>
      <c r="AE1022"/>
      <c r="AF1022"/>
      <c r="AG1022"/>
      <c r="AH1022"/>
    </row>
    <row r="1023" spans="1:34" ht="41.45" customHeight="1">
      <c r="A1023"/>
      <c r="J1023"/>
      <c r="AA1023"/>
      <c r="AB1023"/>
      <c r="AC1023"/>
      <c r="AD1023"/>
      <c r="AE1023"/>
      <c r="AF1023"/>
      <c r="AG1023"/>
      <c r="AH1023"/>
    </row>
    <row r="1024" spans="1:34" ht="41.45" customHeight="1">
      <c r="A1024"/>
      <c r="J1024"/>
      <c r="AA1024"/>
      <c r="AB1024"/>
      <c r="AC1024"/>
      <c r="AD1024"/>
      <c r="AE1024"/>
      <c r="AF1024"/>
      <c r="AG1024"/>
      <c r="AH1024"/>
    </row>
    <row r="1025" spans="1:34" ht="41.45" customHeight="1">
      <c r="A1025"/>
      <c r="J1025"/>
      <c r="AA1025"/>
      <c r="AB1025"/>
      <c r="AC1025"/>
      <c r="AD1025"/>
      <c r="AE1025"/>
      <c r="AF1025"/>
      <c r="AG1025"/>
      <c r="AH1025"/>
    </row>
    <row r="1026" spans="1:34" ht="41.45" customHeight="1">
      <c r="A1026"/>
      <c r="J1026"/>
      <c r="AA1026"/>
      <c r="AB1026"/>
      <c r="AC1026"/>
      <c r="AD1026"/>
      <c r="AE1026"/>
      <c r="AF1026"/>
      <c r="AG1026"/>
      <c r="AH1026"/>
    </row>
    <row r="1027" spans="1:34" ht="41.45" customHeight="1">
      <c r="A1027"/>
      <c r="J1027"/>
      <c r="AA1027"/>
      <c r="AB1027"/>
      <c r="AC1027"/>
      <c r="AD1027"/>
      <c r="AE1027"/>
      <c r="AF1027"/>
      <c r="AG1027"/>
      <c r="AH1027"/>
    </row>
    <row r="1028" spans="1:34" ht="41.45" customHeight="1">
      <c r="A1028"/>
      <c r="J1028"/>
      <c r="AA1028"/>
      <c r="AB1028"/>
      <c r="AC1028"/>
      <c r="AD1028"/>
      <c r="AE1028"/>
      <c r="AF1028"/>
      <c r="AG1028"/>
      <c r="AH1028"/>
    </row>
    <row r="1029" spans="1:34" ht="41.45" customHeight="1">
      <c r="A1029"/>
      <c r="J1029"/>
      <c r="AA1029"/>
      <c r="AB1029"/>
      <c r="AC1029"/>
      <c r="AD1029"/>
      <c r="AE1029"/>
      <c r="AF1029"/>
      <c r="AG1029"/>
      <c r="AH1029"/>
    </row>
    <row r="1030" spans="1:34" ht="41.45" customHeight="1">
      <c r="A1030"/>
      <c r="J1030"/>
      <c r="AA1030"/>
      <c r="AB1030"/>
      <c r="AC1030"/>
      <c r="AD1030"/>
      <c r="AE1030"/>
      <c r="AF1030"/>
      <c r="AG1030"/>
      <c r="AH1030"/>
    </row>
    <row r="1031" spans="1:34" ht="41.45" customHeight="1">
      <c r="A1031"/>
      <c r="J1031"/>
      <c r="AA1031"/>
      <c r="AB1031"/>
      <c r="AC1031"/>
      <c r="AD1031"/>
      <c r="AE1031"/>
      <c r="AF1031"/>
      <c r="AG1031"/>
      <c r="AH1031"/>
    </row>
    <row r="1032" spans="1:34" ht="41.45" customHeight="1">
      <c r="A1032"/>
      <c r="J1032"/>
      <c r="AA1032"/>
      <c r="AB1032"/>
      <c r="AC1032"/>
      <c r="AD1032"/>
      <c r="AE1032"/>
      <c r="AF1032"/>
      <c r="AG1032"/>
      <c r="AH1032"/>
    </row>
    <row r="1033" spans="1:34" ht="41.45" customHeight="1">
      <c r="A1033"/>
      <c r="J1033"/>
      <c r="AA1033"/>
      <c r="AB1033"/>
      <c r="AC1033"/>
      <c r="AD1033"/>
      <c r="AE1033"/>
      <c r="AF1033"/>
      <c r="AG1033"/>
      <c r="AH1033"/>
    </row>
    <row r="1034" spans="1:34" ht="41.45" customHeight="1">
      <c r="A1034"/>
      <c r="J1034"/>
      <c r="AA1034"/>
      <c r="AB1034"/>
      <c r="AC1034"/>
      <c r="AD1034"/>
      <c r="AE1034"/>
      <c r="AF1034"/>
      <c r="AG1034"/>
      <c r="AH1034"/>
    </row>
    <row r="1035" spans="1:34" ht="41.45" customHeight="1">
      <c r="A1035"/>
      <c r="J1035"/>
      <c r="AA1035"/>
      <c r="AB1035"/>
      <c r="AC1035"/>
      <c r="AD1035"/>
      <c r="AE1035"/>
      <c r="AF1035"/>
      <c r="AG1035"/>
      <c r="AH1035"/>
    </row>
    <row r="1036" spans="1:34" ht="41.45" customHeight="1">
      <c r="A1036"/>
      <c r="J1036"/>
      <c r="AA1036"/>
      <c r="AB1036"/>
      <c r="AC1036"/>
      <c r="AD1036"/>
      <c r="AE1036"/>
      <c r="AF1036"/>
      <c r="AG1036"/>
      <c r="AH1036"/>
    </row>
    <row r="1037" spans="1:34" ht="41.45" customHeight="1">
      <c r="A1037"/>
      <c r="J1037"/>
      <c r="AA1037"/>
      <c r="AB1037"/>
      <c r="AC1037"/>
      <c r="AD1037"/>
      <c r="AE1037"/>
      <c r="AF1037"/>
      <c r="AG1037"/>
      <c r="AH1037"/>
    </row>
    <row r="1038" spans="1:34" ht="41.45" customHeight="1">
      <c r="A1038"/>
      <c r="J1038"/>
      <c r="AA1038"/>
      <c r="AB1038"/>
      <c r="AC1038"/>
      <c r="AD1038"/>
      <c r="AE1038"/>
      <c r="AF1038"/>
      <c r="AG1038"/>
      <c r="AH1038"/>
    </row>
    <row r="1039" spans="1:34" ht="41.45" customHeight="1">
      <c r="A1039"/>
      <c r="J1039"/>
      <c r="AA1039"/>
      <c r="AB1039"/>
      <c r="AC1039"/>
      <c r="AD1039"/>
      <c r="AE1039"/>
      <c r="AF1039"/>
      <c r="AG1039"/>
      <c r="AH1039"/>
    </row>
    <row r="1040" spans="1:34" ht="41.45" customHeight="1">
      <c r="A1040"/>
      <c r="J1040"/>
      <c r="AA1040"/>
      <c r="AB1040"/>
      <c r="AC1040"/>
      <c r="AD1040"/>
      <c r="AE1040"/>
      <c r="AF1040"/>
      <c r="AG1040"/>
      <c r="AH1040"/>
    </row>
    <row r="1041" spans="1:34" ht="41.45" customHeight="1">
      <c r="A1041"/>
      <c r="J1041"/>
      <c r="AA1041"/>
      <c r="AB1041"/>
      <c r="AC1041"/>
      <c r="AD1041"/>
      <c r="AE1041"/>
      <c r="AF1041"/>
      <c r="AG1041"/>
      <c r="AH1041"/>
    </row>
    <row r="1042" spans="1:34" ht="41.45" customHeight="1">
      <c r="A1042"/>
      <c r="J1042"/>
      <c r="AA1042"/>
      <c r="AB1042"/>
      <c r="AC1042"/>
      <c r="AD1042"/>
      <c r="AE1042"/>
      <c r="AF1042"/>
      <c r="AG1042"/>
      <c r="AH1042"/>
    </row>
    <row r="1043" spans="1:34" ht="41.45" customHeight="1">
      <c r="A1043"/>
      <c r="J1043"/>
      <c r="AA1043"/>
      <c r="AB1043"/>
      <c r="AC1043"/>
      <c r="AD1043"/>
      <c r="AE1043"/>
      <c r="AF1043"/>
      <c r="AG1043"/>
      <c r="AH1043"/>
    </row>
    <row r="1044" spans="1:34" ht="41.45" customHeight="1">
      <c r="A1044"/>
      <c r="J1044"/>
      <c r="AA1044"/>
      <c r="AB1044"/>
      <c r="AC1044"/>
      <c r="AD1044"/>
      <c r="AE1044"/>
      <c r="AF1044"/>
      <c r="AG1044"/>
      <c r="AH1044"/>
    </row>
    <row r="1045" spans="1:34" ht="41.45" customHeight="1">
      <c r="A1045"/>
      <c r="J1045"/>
      <c r="AA1045"/>
      <c r="AB1045"/>
      <c r="AC1045"/>
      <c r="AD1045"/>
      <c r="AE1045"/>
      <c r="AF1045"/>
      <c r="AG1045"/>
      <c r="AH1045"/>
    </row>
    <row r="1046" spans="1:34" ht="41.45" customHeight="1">
      <c r="A1046"/>
      <c r="J1046"/>
      <c r="AA1046"/>
      <c r="AB1046"/>
      <c r="AC1046"/>
      <c r="AD1046"/>
      <c r="AE1046"/>
      <c r="AF1046"/>
      <c r="AG1046"/>
      <c r="AH1046"/>
    </row>
    <row r="1047" spans="1:34" ht="41.45" customHeight="1">
      <c r="A1047"/>
      <c r="J1047"/>
      <c r="AA1047"/>
      <c r="AB1047"/>
      <c r="AC1047"/>
      <c r="AD1047"/>
      <c r="AE1047"/>
      <c r="AF1047"/>
      <c r="AG1047"/>
      <c r="AH1047"/>
    </row>
    <row r="1048" spans="1:34" ht="41.45" customHeight="1">
      <c r="A1048"/>
      <c r="J1048"/>
      <c r="AA1048"/>
      <c r="AB1048"/>
      <c r="AC1048"/>
      <c r="AD1048"/>
      <c r="AE1048"/>
      <c r="AF1048"/>
      <c r="AG1048"/>
      <c r="AH1048"/>
    </row>
    <row r="1049" spans="1:34" ht="41.45" customHeight="1">
      <c r="A1049"/>
      <c r="J1049"/>
      <c r="AA1049"/>
      <c r="AB1049"/>
      <c r="AC1049"/>
      <c r="AD1049"/>
      <c r="AE1049"/>
      <c r="AF1049"/>
      <c r="AG1049"/>
      <c r="AH1049"/>
    </row>
    <row r="1050" spans="1:34" ht="41.45" customHeight="1">
      <c r="A1050"/>
      <c r="J1050"/>
      <c r="AA1050"/>
      <c r="AB1050"/>
      <c r="AC1050"/>
      <c r="AD1050"/>
      <c r="AE1050"/>
      <c r="AF1050"/>
      <c r="AG1050"/>
      <c r="AH1050"/>
    </row>
    <row r="1051" spans="1:34" ht="41.45" customHeight="1">
      <c r="A1051"/>
      <c r="J1051"/>
      <c r="AA1051"/>
      <c r="AB1051"/>
      <c r="AC1051"/>
      <c r="AD1051"/>
      <c r="AE1051"/>
      <c r="AF1051"/>
      <c r="AG1051"/>
      <c r="AH1051"/>
    </row>
    <row r="1052" spans="1:34" ht="41.45" customHeight="1">
      <c r="A1052"/>
      <c r="J1052"/>
      <c r="AA1052"/>
      <c r="AB1052"/>
      <c r="AC1052"/>
      <c r="AD1052"/>
      <c r="AE1052"/>
      <c r="AF1052"/>
      <c r="AG1052"/>
      <c r="AH1052"/>
    </row>
    <row r="1053" spans="1:34" ht="41.45" customHeight="1">
      <c r="A1053"/>
      <c r="J1053"/>
      <c r="AA1053"/>
      <c r="AB1053"/>
      <c r="AC1053"/>
      <c r="AD1053"/>
      <c r="AE1053"/>
      <c r="AF1053"/>
      <c r="AG1053"/>
      <c r="AH1053"/>
    </row>
    <row r="1054" spans="1:34" ht="41.45" customHeight="1">
      <c r="A1054"/>
      <c r="J1054"/>
      <c r="AA1054"/>
      <c r="AB1054"/>
      <c r="AC1054"/>
      <c r="AD1054"/>
      <c r="AE1054"/>
      <c r="AF1054"/>
      <c r="AG1054"/>
      <c r="AH1054"/>
    </row>
    <row r="1055" spans="1:34" ht="41.45" customHeight="1">
      <c r="A1055"/>
      <c r="J1055"/>
      <c r="AA1055"/>
      <c r="AB1055"/>
      <c r="AC1055"/>
      <c r="AD1055"/>
      <c r="AE1055"/>
      <c r="AF1055"/>
      <c r="AG1055"/>
      <c r="AH1055"/>
    </row>
    <row r="1056" spans="1:34" ht="41.45" customHeight="1">
      <c r="A1056"/>
      <c r="J1056"/>
      <c r="AA1056"/>
      <c r="AB1056"/>
      <c r="AC1056"/>
      <c r="AD1056"/>
      <c r="AE1056"/>
      <c r="AF1056"/>
      <c r="AG1056"/>
      <c r="AH1056"/>
    </row>
    <row r="1057" spans="1:34" ht="41.45" customHeight="1">
      <c r="A1057"/>
      <c r="J1057"/>
      <c r="AA1057"/>
      <c r="AB1057"/>
      <c r="AC1057"/>
      <c r="AD1057"/>
      <c r="AE1057"/>
      <c r="AF1057"/>
      <c r="AG1057"/>
      <c r="AH1057"/>
    </row>
    <row r="1058" spans="1:34" ht="41.45" customHeight="1">
      <c r="A1058"/>
      <c r="J1058"/>
      <c r="AA1058"/>
      <c r="AB1058"/>
      <c r="AC1058"/>
      <c r="AD1058"/>
      <c r="AE1058"/>
      <c r="AF1058"/>
      <c r="AG1058"/>
      <c r="AH1058"/>
    </row>
    <row r="1059" spans="1:34" ht="41.45" customHeight="1">
      <c r="A1059"/>
      <c r="J1059"/>
      <c r="AA1059"/>
      <c r="AB1059"/>
      <c r="AC1059"/>
      <c r="AD1059"/>
      <c r="AE1059"/>
      <c r="AF1059"/>
      <c r="AG1059"/>
      <c r="AH1059"/>
    </row>
    <row r="1060" spans="1:34" ht="41.45" customHeight="1">
      <c r="A1060"/>
      <c r="J1060"/>
      <c r="AA1060"/>
      <c r="AB1060"/>
      <c r="AC1060"/>
      <c r="AD1060"/>
      <c r="AE1060"/>
      <c r="AF1060"/>
      <c r="AG1060"/>
      <c r="AH1060"/>
    </row>
    <row r="1061" spans="1:34" ht="41.45" customHeight="1">
      <c r="A1061"/>
      <c r="J1061"/>
      <c r="AA1061"/>
      <c r="AB1061"/>
      <c r="AC1061"/>
      <c r="AD1061"/>
      <c r="AE1061"/>
      <c r="AF1061"/>
      <c r="AG1061"/>
      <c r="AH1061"/>
    </row>
    <row r="1062" spans="1:34" ht="41.45" customHeight="1">
      <c r="A1062"/>
      <c r="J1062"/>
      <c r="AA1062"/>
      <c r="AB1062"/>
      <c r="AC1062"/>
      <c r="AD1062"/>
      <c r="AE1062"/>
      <c r="AF1062"/>
      <c r="AG1062"/>
      <c r="AH1062"/>
    </row>
    <row r="1063" spans="1:34" ht="41.45" customHeight="1">
      <c r="A1063"/>
      <c r="J1063"/>
      <c r="AA1063"/>
      <c r="AB1063"/>
      <c r="AC1063"/>
      <c r="AD1063"/>
      <c r="AE1063"/>
      <c r="AF1063"/>
      <c r="AG1063"/>
      <c r="AH1063"/>
    </row>
    <row r="1064" spans="1:34" ht="41.45" customHeight="1">
      <c r="A1064"/>
      <c r="J1064"/>
      <c r="AA1064"/>
      <c r="AB1064"/>
      <c r="AC1064"/>
      <c r="AD1064"/>
      <c r="AE1064"/>
      <c r="AF1064"/>
      <c r="AG1064"/>
      <c r="AH1064"/>
    </row>
    <row r="1065" spans="1:34" ht="41.45" customHeight="1">
      <c r="A1065"/>
      <c r="J1065"/>
      <c r="AA1065"/>
      <c r="AB1065"/>
      <c r="AC1065"/>
      <c r="AD1065"/>
      <c r="AE1065"/>
      <c r="AF1065"/>
      <c r="AG1065"/>
      <c r="AH1065"/>
    </row>
    <row r="1066" spans="1:34" ht="41.45" customHeight="1">
      <c r="A1066"/>
      <c r="J1066"/>
      <c r="AA1066"/>
      <c r="AB1066"/>
      <c r="AC1066"/>
      <c r="AD1066"/>
      <c r="AE1066"/>
      <c r="AF1066"/>
      <c r="AG1066"/>
      <c r="AH1066"/>
    </row>
    <row r="1067" spans="1:34" ht="41.45" customHeight="1">
      <c r="A1067"/>
      <c r="J1067"/>
      <c r="AA1067"/>
      <c r="AB1067"/>
      <c r="AC1067"/>
      <c r="AD1067"/>
      <c r="AE1067"/>
      <c r="AF1067"/>
      <c r="AG1067"/>
      <c r="AH1067"/>
    </row>
    <row r="1068" spans="1:34" ht="41.45" customHeight="1">
      <c r="A1068"/>
      <c r="J1068"/>
      <c r="AA1068"/>
      <c r="AB1068"/>
      <c r="AC1068"/>
      <c r="AD1068"/>
      <c r="AE1068"/>
      <c r="AF1068"/>
      <c r="AG1068"/>
      <c r="AH1068"/>
    </row>
    <row r="1069" spans="1:34" ht="41.45" customHeight="1">
      <c r="A1069"/>
      <c r="J1069"/>
      <c r="AA1069"/>
      <c r="AB1069"/>
      <c r="AC1069"/>
      <c r="AD1069"/>
      <c r="AE1069"/>
      <c r="AF1069"/>
      <c r="AG1069"/>
      <c r="AH1069"/>
    </row>
    <row r="1070" spans="1:34" ht="41.45" customHeight="1">
      <c r="A1070"/>
      <c r="J1070"/>
      <c r="AA1070"/>
      <c r="AB1070"/>
      <c r="AC1070"/>
      <c r="AD1070"/>
      <c r="AE1070"/>
      <c r="AF1070"/>
      <c r="AG1070"/>
      <c r="AH1070"/>
    </row>
    <row r="1071" spans="1:34" ht="41.45" customHeight="1">
      <c r="A1071"/>
      <c r="J1071"/>
      <c r="AA1071"/>
      <c r="AB1071"/>
      <c r="AC1071"/>
      <c r="AD1071"/>
      <c r="AE1071"/>
      <c r="AF1071"/>
      <c r="AG1071"/>
      <c r="AH1071"/>
    </row>
    <row r="1072" spans="1:34" ht="41.45" customHeight="1">
      <c r="A1072"/>
      <c r="J1072"/>
      <c r="AA1072"/>
      <c r="AB1072"/>
      <c r="AC1072"/>
      <c r="AD1072"/>
      <c r="AE1072"/>
      <c r="AF1072"/>
      <c r="AG1072"/>
      <c r="AH1072"/>
    </row>
    <row r="1073" spans="1:34" ht="41.45" customHeight="1">
      <c r="A1073"/>
      <c r="J1073"/>
      <c r="AA1073"/>
      <c r="AB1073"/>
      <c r="AC1073"/>
      <c r="AD1073"/>
      <c r="AE1073"/>
      <c r="AF1073"/>
      <c r="AG1073"/>
      <c r="AH1073"/>
    </row>
    <row r="1074" spans="1:34" ht="41.45" customHeight="1">
      <c r="A1074"/>
      <c r="J1074"/>
      <c r="AA1074"/>
      <c r="AB1074"/>
      <c r="AC1074"/>
      <c r="AD1074"/>
      <c r="AE1074"/>
      <c r="AF1074"/>
      <c r="AG1074"/>
      <c r="AH1074"/>
    </row>
    <row r="1075" spans="1:34" ht="41.45" customHeight="1">
      <c r="A1075"/>
      <c r="J1075"/>
      <c r="AA1075"/>
      <c r="AB1075"/>
      <c r="AC1075"/>
      <c r="AD1075"/>
      <c r="AE1075"/>
      <c r="AF1075"/>
      <c r="AG1075"/>
      <c r="AH1075"/>
    </row>
    <row r="1076" spans="1:34" ht="41.45" customHeight="1">
      <c r="A1076"/>
      <c r="J1076"/>
      <c r="AA1076"/>
      <c r="AB1076"/>
      <c r="AC1076"/>
      <c r="AD1076"/>
      <c r="AE1076"/>
      <c r="AF1076"/>
      <c r="AG1076"/>
      <c r="AH1076"/>
    </row>
    <row r="1077" spans="1:34" ht="41.45" customHeight="1">
      <c r="A1077"/>
      <c r="J1077"/>
      <c r="AA1077"/>
      <c r="AB1077"/>
      <c r="AC1077"/>
      <c r="AD1077"/>
      <c r="AE1077"/>
      <c r="AF1077"/>
      <c r="AG1077"/>
      <c r="AH1077"/>
    </row>
    <row r="1078" spans="1:34" ht="41.45" customHeight="1">
      <c r="A1078"/>
      <c r="J1078"/>
      <c r="AA1078"/>
      <c r="AB1078"/>
      <c r="AC1078"/>
      <c r="AD1078"/>
      <c r="AE1078"/>
      <c r="AF1078"/>
      <c r="AG1078"/>
      <c r="AH1078"/>
    </row>
    <row r="1079" spans="1:34" ht="41.45" customHeight="1">
      <c r="A1079"/>
      <c r="J1079"/>
      <c r="AA1079"/>
      <c r="AB1079"/>
      <c r="AC1079"/>
      <c r="AD1079"/>
      <c r="AE1079"/>
      <c r="AF1079"/>
      <c r="AG1079"/>
      <c r="AH1079"/>
    </row>
    <row r="1080" spans="1:34" ht="41.45" customHeight="1">
      <c r="A1080"/>
      <c r="J1080"/>
      <c r="AA1080"/>
      <c r="AB1080"/>
      <c r="AC1080"/>
      <c r="AD1080"/>
      <c r="AE1080"/>
      <c r="AF1080"/>
      <c r="AG1080"/>
      <c r="AH1080"/>
    </row>
    <row r="1081" spans="1:34" ht="41.45" customHeight="1">
      <c r="A1081"/>
      <c r="J1081"/>
      <c r="AA1081"/>
      <c r="AB1081"/>
      <c r="AC1081"/>
      <c r="AD1081"/>
      <c r="AE1081"/>
      <c r="AF1081"/>
      <c r="AG1081"/>
      <c r="AH1081"/>
    </row>
    <row r="1082" spans="1:34" ht="41.45" customHeight="1">
      <c r="A1082"/>
      <c r="J1082"/>
      <c r="AA1082"/>
      <c r="AB1082"/>
      <c r="AC1082"/>
      <c r="AD1082"/>
      <c r="AE1082"/>
      <c r="AF1082"/>
      <c r="AG1082"/>
      <c r="AH1082"/>
    </row>
    <row r="1083" spans="1:34" ht="41.45" customHeight="1">
      <c r="A1083"/>
      <c r="J1083"/>
      <c r="AA1083"/>
      <c r="AB1083"/>
      <c r="AC1083"/>
      <c r="AD1083"/>
      <c r="AE1083"/>
      <c r="AF1083"/>
      <c r="AG1083"/>
      <c r="AH1083"/>
    </row>
    <row r="1084" spans="1:34" ht="41.45" customHeight="1">
      <c r="A1084"/>
      <c r="J1084"/>
      <c r="AA1084"/>
      <c r="AB1084"/>
      <c r="AC1084"/>
      <c r="AD1084"/>
      <c r="AE1084"/>
      <c r="AF1084"/>
      <c r="AG1084"/>
      <c r="AH1084"/>
    </row>
    <row r="1085" spans="1:34" ht="41.45" customHeight="1">
      <c r="A1085"/>
      <c r="J1085"/>
      <c r="AA1085"/>
      <c r="AB1085"/>
      <c r="AC1085"/>
      <c r="AD1085"/>
      <c r="AE1085"/>
      <c r="AF1085"/>
      <c r="AG1085"/>
      <c r="AH1085"/>
    </row>
    <row r="1086" spans="1:34" ht="41.45" customHeight="1">
      <c r="A1086"/>
      <c r="J1086"/>
      <c r="AA1086"/>
      <c r="AB1086"/>
      <c r="AC1086"/>
      <c r="AD1086"/>
      <c r="AE1086"/>
      <c r="AF1086"/>
      <c r="AG1086"/>
      <c r="AH1086"/>
    </row>
    <row r="1087" spans="1:34" ht="41.45" customHeight="1">
      <c r="A1087"/>
      <c r="J1087"/>
      <c r="AA1087"/>
      <c r="AB1087"/>
      <c r="AC1087"/>
      <c r="AD1087"/>
      <c r="AE1087"/>
      <c r="AF1087"/>
      <c r="AG1087"/>
      <c r="AH1087"/>
    </row>
    <row r="1088" spans="1:34" ht="41.45" customHeight="1">
      <c r="A1088"/>
      <c r="J1088"/>
      <c r="AA1088"/>
      <c r="AB1088"/>
      <c r="AC1088"/>
      <c r="AD1088"/>
      <c r="AE1088"/>
      <c r="AF1088"/>
      <c r="AG1088"/>
      <c r="AH1088"/>
    </row>
    <row r="1089" spans="1:34" ht="41.45" customHeight="1">
      <c r="A1089"/>
      <c r="J1089"/>
      <c r="AA1089"/>
      <c r="AB1089"/>
      <c r="AC1089"/>
      <c r="AD1089"/>
      <c r="AE1089"/>
      <c r="AF1089"/>
      <c r="AG1089"/>
      <c r="AH1089"/>
    </row>
    <row r="1090" spans="1:34" ht="41.45" customHeight="1">
      <c r="A1090"/>
      <c r="J1090"/>
      <c r="AA1090"/>
      <c r="AB1090"/>
      <c r="AC1090"/>
      <c r="AD1090"/>
      <c r="AE1090"/>
      <c r="AF1090"/>
      <c r="AG1090"/>
      <c r="AH1090"/>
    </row>
    <row r="1091" spans="1:34" ht="41.45" customHeight="1">
      <c r="A1091"/>
      <c r="J1091"/>
      <c r="AA1091"/>
      <c r="AB1091"/>
      <c r="AC1091"/>
      <c r="AD1091"/>
      <c r="AE1091"/>
      <c r="AF1091"/>
      <c r="AG1091"/>
      <c r="AH1091"/>
    </row>
    <row r="1092" spans="1:34" ht="41.45" customHeight="1">
      <c r="A1092"/>
      <c r="J1092"/>
      <c r="AA1092"/>
      <c r="AB1092"/>
      <c r="AC1092"/>
      <c r="AD1092"/>
      <c r="AE1092"/>
      <c r="AF1092"/>
      <c r="AG1092"/>
      <c r="AH1092"/>
    </row>
    <row r="1093" spans="1:34" ht="41.45" customHeight="1">
      <c r="A1093"/>
      <c r="J1093"/>
      <c r="AA1093"/>
      <c r="AB1093"/>
      <c r="AC1093"/>
      <c r="AD1093"/>
      <c r="AE1093"/>
      <c r="AF1093"/>
      <c r="AG1093"/>
      <c r="AH1093"/>
    </row>
    <row r="1094" spans="1:34" ht="41.45" customHeight="1">
      <c r="A1094"/>
      <c r="J1094"/>
      <c r="AA1094"/>
      <c r="AB1094"/>
      <c r="AC1094"/>
      <c r="AD1094"/>
      <c r="AE1094"/>
      <c r="AF1094"/>
      <c r="AG1094"/>
      <c r="AH1094"/>
    </row>
    <row r="1095" spans="1:34" ht="41.45" customHeight="1">
      <c r="A1095"/>
      <c r="J1095"/>
      <c r="AA1095"/>
      <c r="AB1095"/>
      <c r="AC1095"/>
      <c r="AD1095"/>
      <c r="AE1095"/>
      <c r="AF1095"/>
      <c r="AG1095"/>
      <c r="AH1095"/>
    </row>
    <row r="1096" spans="1:34" ht="41.45" customHeight="1">
      <c r="A1096"/>
      <c r="J1096"/>
      <c r="AA1096"/>
      <c r="AB1096"/>
      <c r="AC1096"/>
      <c r="AD1096"/>
      <c r="AE1096"/>
      <c r="AF1096"/>
      <c r="AG1096"/>
      <c r="AH1096"/>
    </row>
    <row r="1097" spans="1:34" ht="41.45" customHeight="1">
      <c r="A1097"/>
      <c r="J1097"/>
      <c r="AA1097"/>
      <c r="AB1097"/>
      <c r="AC1097"/>
      <c r="AD1097"/>
      <c r="AE1097"/>
      <c r="AF1097"/>
      <c r="AG1097"/>
      <c r="AH1097"/>
    </row>
    <row r="1098" spans="1:34" ht="41.45" customHeight="1">
      <c r="A1098"/>
      <c r="J1098"/>
      <c r="AA1098"/>
      <c r="AB1098"/>
      <c r="AC1098"/>
      <c r="AD1098"/>
      <c r="AE1098"/>
      <c r="AF1098"/>
      <c r="AG1098"/>
      <c r="AH1098"/>
    </row>
    <row r="1099" spans="1:34" ht="41.45" customHeight="1">
      <c r="A1099"/>
      <c r="J1099"/>
      <c r="AA1099"/>
      <c r="AB1099"/>
      <c r="AC1099"/>
      <c r="AD1099"/>
      <c r="AE1099"/>
      <c r="AF1099"/>
      <c r="AG1099"/>
      <c r="AH1099"/>
    </row>
    <row r="1100" spans="1:34" ht="41.45" customHeight="1">
      <c r="A1100"/>
      <c r="J1100"/>
      <c r="AA1100"/>
      <c r="AB1100"/>
      <c r="AC1100"/>
      <c r="AD1100"/>
      <c r="AE1100"/>
      <c r="AF1100"/>
      <c r="AG1100"/>
      <c r="AH1100"/>
    </row>
    <row r="1101" spans="1:34" ht="41.45" customHeight="1">
      <c r="A1101"/>
      <c r="J1101"/>
      <c r="AA1101"/>
      <c r="AB1101"/>
      <c r="AC1101"/>
      <c r="AD1101"/>
      <c r="AE1101"/>
      <c r="AF1101"/>
      <c r="AG1101"/>
      <c r="AH1101"/>
    </row>
    <row r="1102" spans="1:34" ht="41.45" customHeight="1">
      <c r="A1102"/>
      <c r="J1102"/>
      <c r="AA1102"/>
      <c r="AB1102"/>
      <c r="AC1102"/>
      <c r="AD1102"/>
      <c r="AE1102"/>
      <c r="AF1102"/>
      <c r="AG1102"/>
      <c r="AH1102"/>
    </row>
    <row r="1103" spans="1:34" ht="41.45" customHeight="1">
      <c r="A1103"/>
      <c r="J1103"/>
      <c r="AA1103"/>
      <c r="AB1103"/>
      <c r="AC1103"/>
      <c r="AD1103"/>
      <c r="AE1103"/>
      <c r="AF1103"/>
      <c r="AG1103"/>
      <c r="AH1103"/>
    </row>
    <row r="1104" spans="1:34" ht="41.45" customHeight="1">
      <c r="A1104"/>
      <c r="J1104"/>
      <c r="AA1104"/>
      <c r="AB1104"/>
      <c r="AC1104"/>
      <c r="AD1104"/>
      <c r="AE1104"/>
      <c r="AF1104"/>
      <c r="AG1104"/>
      <c r="AH1104"/>
    </row>
    <row r="1105" spans="1:34" ht="41.45" customHeight="1">
      <c r="A1105"/>
      <c r="J1105"/>
      <c r="AA1105"/>
      <c r="AB1105"/>
      <c r="AC1105"/>
      <c r="AD1105"/>
      <c r="AE1105"/>
      <c r="AF1105"/>
      <c r="AG1105"/>
      <c r="AH1105"/>
    </row>
    <row r="1106" spans="1:34" ht="41.45" customHeight="1">
      <c r="A1106"/>
      <c r="J1106"/>
      <c r="AA1106"/>
      <c r="AB1106"/>
      <c r="AC1106"/>
      <c r="AD1106"/>
      <c r="AE1106"/>
      <c r="AF1106"/>
      <c r="AG1106"/>
      <c r="AH1106"/>
    </row>
    <row r="1107" spans="1:34" ht="41.45" customHeight="1">
      <c r="A1107"/>
      <c r="J1107"/>
      <c r="AA1107"/>
      <c r="AB1107"/>
      <c r="AC1107"/>
      <c r="AD1107"/>
      <c r="AE1107"/>
      <c r="AF1107"/>
      <c r="AG1107"/>
      <c r="AH1107"/>
    </row>
    <row r="1108" spans="1:34" ht="41.45" customHeight="1">
      <c r="A1108"/>
      <c r="J1108"/>
      <c r="AA1108"/>
      <c r="AB1108"/>
      <c r="AC1108"/>
      <c r="AD1108"/>
      <c r="AE1108"/>
      <c r="AF1108"/>
      <c r="AG1108"/>
      <c r="AH1108"/>
    </row>
    <row r="1109" spans="1:34" ht="41.45" customHeight="1">
      <c r="A1109"/>
      <c r="J1109"/>
      <c r="AA1109"/>
      <c r="AB1109"/>
      <c r="AC1109"/>
      <c r="AD1109"/>
      <c r="AE1109"/>
      <c r="AF1109"/>
      <c r="AG1109"/>
      <c r="AH1109"/>
    </row>
    <row r="1110" spans="1:34" ht="41.45" customHeight="1">
      <c r="A1110"/>
      <c r="J1110"/>
      <c r="AA1110"/>
      <c r="AB1110"/>
      <c r="AC1110"/>
      <c r="AD1110"/>
      <c r="AE1110"/>
      <c r="AF1110"/>
      <c r="AG1110"/>
      <c r="AH1110"/>
    </row>
    <row r="1111" spans="1:34" ht="41.45" customHeight="1">
      <c r="A1111"/>
      <c r="J1111"/>
      <c r="AA1111"/>
      <c r="AB1111"/>
      <c r="AC1111"/>
      <c r="AD1111"/>
      <c r="AE1111"/>
      <c r="AF1111"/>
      <c r="AG1111"/>
      <c r="AH1111"/>
    </row>
    <row r="1112" spans="1:34" ht="41.45" customHeight="1">
      <c r="A1112"/>
      <c r="J1112"/>
      <c r="AA1112"/>
      <c r="AB1112"/>
      <c r="AC1112"/>
      <c r="AD1112"/>
      <c r="AE1112"/>
      <c r="AF1112"/>
      <c r="AG1112"/>
      <c r="AH1112"/>
    </row>
    <row r="1113" spans="1:34" ht="41.45" customHeight="1">
      <c r="A1113"/>
      <c r="J1113"/>
      <c r="AA1113"/>
      <c r="AB1113"/>
      <c r="AC1113"/>
      <c r="AD1113"/>
      <c r="AE1113"/>
      <c r="AF1113"/>
      <c r="AG1113"/>
      <c r="AH1113"/>
    </row>
    <row r="1114" spans="1:34" ht="41.45" customHeight="1">
      <c r="A1114"/>
      <c r="J1114"/>
      <c r="AA1114"/>
      <c r="AB1114"/>
      <c r="AC1114"/>
      <c r="AD1114"/>
      <c r="AE1114"/>
      <c r="AF1114"/>
      <c r="AG1114"/>
      <c r="AH1114"/>
    </row>
    <row r="1115" spans="1:34" ht="41.45" customHeight="1">
      <c r="A1115"/>
      <c r="J1115"/>
      <c r="AA1115"/>
      <c r="AB1115"/>
      <c r="AC1115"/>
      <c r="AD1115"/>
      <c r="AE1115"/>
      <c r="AF1115"/>
      <c r="AG1115"/>
      <c r="AH1115"/>
    </row>
    <row r="1116" spans="1:34" ht="41.45" customHeight="1">
      <c r="A1116"/>
      <c r="J1116"/>
      <c r="AA1116"/>
      <c r="AB1116"/>
      <c r="AC1116"/>
      <c r="AD1116"/>
      <c r="AE1116"/>
      <c r="AF1116"/>
      <c r="AG1116"/>
      <c r="AH1116"/>
    </row>
    <row r="1117" spans="1:34" ht="41.45" customHeight="1">
      <c r="A1117"/>
      <c r="J1117"/>
      <c r="AA1117"/>
      <c r="AB1117"/>
      <c r="AC1117"/>
      <c r="AD1117"/>
      <c r="AE1117"/>
      <c r="AF1117"/>
      <c r="AG1117"/>
      <c r="AH1117"/>
    </row>
    <row r="1118" spans="1:34" ht="41.45" customHeight="1">
      <c r="A1118"/>
      <c r="J1118"/>
      <c r="AA1118"/>
      <c r="AB1118"/>
      <c r="AC1118"/>
      <c r="AD1118"/>
      <c r="AE1118"/>
      <c r="AF1118"/>
      <c r="AG1118"/>
      <c r="AH1118"/>
    </row>
    <row r="1119" spans="1:34" ht="41.45" customHeight="1">
      <c r="A1119"/>
      <c r="J1119"/>
      <c r="AA1119"/>
      <c r="AB1119"/>
      <c r="AC1119"/>
      <c r="AD1119"/>
      <c r="AE1119"/>
      <c r="AF1119"/>
      <c r="AG1119"/>
      <c r="AH1119"/>
    </row>
    <row r="1120" spans="1:34" ht="41.45" customHeight="1">
      <c r="A1120"/>
      <c r="J1120"/>
      <c r="AA1120"/>
      <c r="AB1120"/>
      <c r="AC1120"/>
      <c r="AD1120"/>
      <c r="AE1120"/>
      <c r="AF1120"/>
      <c r="AG1120"/>
      <c r="AH1120"/>
    </row>
    <row r="1121" spans="1:34" ht="41.45" customHeight="1">
      <c r="A1121"/>
      <c r="J1121"/>
      <c r="AA1121"/>
      <c r="AB1121"/>
      <c r="AC1121"/>
      <c r="AD1121"/>
      <c r="AE1121"/>
      <c r="AF1121"/>
      <c r="AG1121"/>
      <c r="AH1121"/>
    </row>
    <row r="1122" spans="1:34" ht="41.45" customHeight="1">
      <c r="A1122"/>
      <c r="J1122"/>
      <c r="AA1122"/>
      <c r="AB1122"/>
      <c r="AC1122"/>
      <c r="AD1122"/>
      <c r="AE1122"/>
      <c r="AF1122"/>
      <c r="AG1122"/>
      <c r="AH1122"/>
    </row>
    <row r="1123" spans="1:34" ht="41.45" customHeight="1">
      <c r="A1123"/>
      <c r="J1123"/>
      <c r="AA1123"/>
      <c r="AB1123"/>
      <c r="AC1123"/>
      <c r="AD1123"/>
      <c r="AE1123"/>
      <c r="AF1123"/>
      <c r="AG1123"/>
      <c r="AH1123"/>
    </row>
    <row r="1124" spans="1:34" ht="41.45" customHeight="1">
      <c r="A1124"/>
      <c r="J1124"/>
      <c r="AA1124"/>
      <c r="AB1124"/>
      <c r="AC1124"/>
      <c r="AD1124"/>
      <c r="AE1124"/>
      <c r="AF1124"/>
      <c r="AG1124"/>
      <c r="AH1124"/>
    </row>
    <row r="1125" spans="1:34" ht="41.45" customHeight="1">
      <c r="A1125"/>
      <c r="J1125"/>
      <c r="AA1125"/>
      <c r="AB1125"/>
      <c r="AC1125"/>
      <c r="AD1125"/>
      <c r="AE1125"/>
      <c r="AF1125"/>
      <c r="AG1125"/>
      <c r="AH1125"/>
    </row>
    <row r="1126" spans="1:34" ht="41.45" customHeight="1">
      <c r="A1126"/>
      <c r="J1126"/>
      <c r="AA1126"/>
      <c r="AB1126"/>
      <c r="AC1126"/>
      <c r="AD1126"/>
      <c r="AE1126"/>
      <c r="AF1126"/>
      <c r="AG1126"/>
      <c r="AH1126"/>
    </row>
    <row r="1127" spans="1:34" ht="41.45" customHeight="1">
      <c r="A1127"/>
      <c r="J1127"/>
      <c r="AA1127"/>
      <c r="AB1127"/>
      <c r="AC1127"/>
      <c r="AD1127"/>
      <c r="AE1127"/>
      <c r="AF1127"/>
      <c r="AG1127"/>
      <c r="AH1127"/>
    </row>
    <row r="1128" spans="1:34" ht="41.45" customHeight="1">
      <c r="A1128"/>
      <c r="J1128"/>
      <c r="AA1128"/>
      <c r="AB1128"/>
      <c r="AC1128"/>
      <c r="AD1128"/>
      <c r="AE1128"/>
      <c r="AF1128"/>
      <c r="AG1128"/>
      <c r="AH1128"/>
    </row>
    <row r="1129" spans="1:34" ht="41.45" customHeight="1">
      <c r="A1129"/>
      <c r="J1129"/>
      <c r="AA1129"/>
      <c r="AB1129"/>
      <c r="AC1129"/>
      <c r="AD1129"/>
      <c r="AE1129"/>
      <c r="AF1129"/>
      <c r="AG1129"/>
      <c r="AH1129"/>
    </row>
    <row r="1130" spans="1:34" ht="41.45" customHeight="1">
      <c r="A1130"/>
      <c r="J1130"/>
      <c r="AA1130"/>
      <c r="AB1130"/>
      <c r="AC1130"/>
      <c r="AD1130"/>
      <c r="AE1130"/>
      <c r="AF1130"/>
      <c r="AG1130"/>
      <c r="AH1130"/>
    </row>
    <row r="1131" spans="1:34" ht="41.45" customHeight="1">
      <c r="A1131"/>
      <c r="J1131"/>
      <c r="AA1131"/>
      <c r="AB1131"/>
      <c r="AC1131"/>
      <c r="AD1131"/>
      <c r="AE1131"/>
      <c r="AF1131"/>
      <c r="AG1131"/>
      <c r="AH1131"/>
    </row>
    <row r="1132" spans="1:34" ht="41.45" customHeight="1">
      <c r="A1132"/>
      <c r="J1132"/>
      <c r="AA1132"/>
      <c r="AB1132"/>
      <c r="AC1132"/>
      <c r="AD1132"/>
      <c r="AE1132"/>
      <c r="AF1132"/>
      <c r="AG1132"/>
      <c r="AH1132"/>
    </row>
    <row r="1133" spans="1:34" ht="41.45" customHeight="1">
      <c r="A1133"/>
      <c r="J1133"/>
      <c r="AA1133"/>
      <c r="AB1133"/>
      <c r="AC1133"/>
      <c r="AD1133"/>
      <c r="AE1133"/>
      <c r="AF1133"/>
      <c r="AG1133"/>
      <c r="AH1133"/>
    </row>
    <row r="1134" spans="1:34" ht="41.45" customHeight="1">
      <c r="A1134"/>
      <c r="J1134"/>
      <c r="AA1134"/>
      <c r="AB1134"/>
      <c r="AC1134"/>
      <c r="AD1134"/>
      <c r="AE1134"/>
      <c r="AF1134"/>
      <c r="AG1134"/>
      <c r="AH1134"/>
    </row>
    <row r="1135" spans="1:34" ht="41.45" customHeight="1">
      <c r="A1135"/>
      <c r="J1135"/>
      <c r="AA1135"/>
      <c r="AB1135"/>
      <c r="AC1135"/>
      <c r="AD1135"/>
      <c r="AE1135"/>
      <c r="AF1135"/>
      <c r="AG1135"/>
      <c r="AH1135"/>
    </row>
    <row r="1136" spans="1:34" ht="41.45" customHeight="1">
      <c r="A1136"/>
      <c r="J1136"/>
      <c r="AA1136"/>
      <c r="AB1136"/>
      <c r="AC1136"/>
      <c r="AD1136"/>
      <c r="AE1136"/>
      <c r="AF1136"/>
      <c r="AG1136"/>
      <c r="AH1136"/>
    </row>
    <row r="1137" spans="1:34" ht="41.45" customHeight="1">
      <c r="A1137"/>
      <c r="J1137"/>
      <c r="AA1137"/>
      <c r="AB1137"/>
      <c r="AC1137"/>
      <c r="AD1137"/>
      <c r="AE1137"/>
      <c r="AF1137"/>
      <c r="AG1137"/>
      <c r="AH1137"/>
    </row>
    <row r="1138" spans="1:34" ht="41.45" customHeight="1">
      <c r="A1138"/>
      <c r="J1138"/>
      <c r="AA1138"/>
      <c r="AB1138"/>
      <c r="AC1138"/>
      <c r="AD1138"/>
      <c r="AE1138"/>
      <c r="AF1138"/>
      <c r="AG1138"/>
      <c r="AH1138"/>
    </row>
    <row r="1139" spans="1:34" ht="41.45" customHeight="1">
      <c r="A1139"/>
      <c r="J1139"/>
      <c r="AA1139"/>
      <c r="AB1139"/>
      <c r="AC1139"/>
      <c r="AD1139"/>
      <c r="AE1139"/>
      <c r="AF1139"/>
      <c r="AG1139"/>
      <c r="AH1139"/>
    </row>
    <row r="1140" spans="1:34" ht="41.45" customHeight="1">
      <c r="A1140"/>
      <c r="J1140"/>
      <c r="AA1140"/>
      <c r="AB1140"/>
      <c r="AC1140"/>
      <c r="AD1140"/>
      <c r="AE1140"/>
      <c r="AF1140"/>
      <c r="AG1140"/>
      <c r="AH1140"/>
    </row>
    <row r="1141" spans="1:34" ht="41.45" customHeight="1">
      <c r="A1141"/>
      <c r="J1141"/>
      <c r="AA1141"/>
      <c r="AB1141"/>
      <c r="AC1141"/>
      <c r="AD1141"/>
      <c r="AE1141"/>
      <c r="AF1141"/>
      <c r="AG1141"/>
      <c r="AH1141"/>
    </row>
    <row r="1142" spans="1:34" ht="41.45" customHeight="1">
      <c r="A1142"/>
      <c r="J1142"/>
      <c r="AA1142"/>
      <c r="AB1142"/>
      <c r="AC1142"/>
      <c r="AD1142"/>
      <c r="AE1142"/>
      <c r="AF1142"/>
      <c r="AG1142"/>
      <c r="AH1142"/>
    </row>
    <row r="1143" spans="1:34" ht="41.45" customHeight="1">
      <c r="A1143"/>
      <c r="J1143"/>
      <c r="AA1143"/>
      <c r="AB1143"/>
      <c r="AC1143"/>
      <c r="AD1143"/>
      <c r="AE1143"/>
      <c r="AF1143"/>
      <c r="AG1143"/>
      <c r="AH1143"/>
    </row>
    <row r="1144" spans="1:34" ht="41.45" customHeight="1">
      <c r="A1144"/>
      <c r="J1144"/>
      <c r="AA1144"/>
      <c r="AB1144"/>
      <c r="AC1144"/>
      <c r="AD1144"/>
      <c r="AE1144"/>
      <c r="AF1144"/>
      <c r="AG1144"/>
      <c r="AH1144"/>
    </row>
    <row r="1145" spans="1:34" ht="41.45" customHeight="1">
      <c r="A1145"/>
      <c r="J1145"/>
      <c r="AA1145"/>
      <c r="AB1145"/>
      <c r="AC1145"/>
      <c r="AD1145"/>
      <c r="AE1145"/>
      <c r="AF1145"/>
      <c r="AG1145"/>
      <c r="AH1145"/>
    </row>
    <row r="1146" spans="1:34" ht="41.45" customHeight="1">
      <c r="A1146"/>
      <c r="J1146"/>
      <c r="AA1146"/>
      <c r="AB1146"/>
      <c r="AC1146"/>
      <c r="AD1146"/>
      <c r="AE1146"/>
      <c r="AF1146"/>
      <c r="AG1146"/>
      <c r="AH1146"/>
    </row>
    <row r="1147" spans="1:34" ht="41.45" customHeight="1">
      <c r="A1147"/>
      <c r="J1147"/>
      <c r="AA1147"/>
      <c r="AB1147"/>
      <c r="AC1147"/>
      <c r="AD1147"/>
      <c r="AE1147"/>
      <c r="AF1147"/>
      <c r="AG1147"/>
      <c r="AH1147"/>
    </row>
    <row r="1148" spans="1:34" ht="41.45" customHeight="1">
      <c r="A1148"/>
      <c r="J1148"/>
      <c r="AA1148"/>
      <c r="AB1148"/>
      <c r="AC1148"/>
      <c r="AD1148"/>
      <c r="AE1148"/>
      <c r="AF1148"/>
      <c r="AG1148"/>
      <c r="AH1148"/>
    </row>
    <row r="1149" spans="1:34" ht="41.45" customHeight="1">
      <c r="A1149"/>
      <c r="J1149"/>
      <c r="AA1149"/>
      <c r="AB1149"/>
      <c r="AC1149"/>
      <c r="AD1149"/>
      <c r="AE1149"/>
      <c r="AF1149"/>
      <c r="AG1149"/>
      <c r="AH1149"/>
    </row>
    <row r="1150" spans="1:34" ht="41.45" customHeight="1">
      <c r="A1150"/>
      <c r="J1150"/>
      <c r="AA1150"/>
      <c r="AB1150"/>
      <c r="AC1150"/>
      <c r="AD1150"/>
      <c r="AE1150"/>
      <c r="AF1150"/>
      <c r="AG1150"/>
      <c r="AH1150"/>
    </row>
    <row r="1151" spans="1:34" ht="41.45" customHeight="1">
      <c r="A1151"/>
      <c r="J1151"/>
      <c r="AA1151"/>
      <c r="AB1151"/>
      <c r="AC1151"/>
      <c r="AD1151"/>
      <c r="AE1151"/>
      <c r="AF1151"/>
      <c r="AG1151"/>
      <c r="AH1151"/>
    </row>
    <row r="1152" spans="1:34" ht="41.45" customHeight="1">
      <c r="A1152"/>
      <c r="J1152"/>
      <c r="AA1152"/>
      <c r="AB1152"/>
      <c r="AC1152"/>
      <c r="AD1152"/>
      <c r="AE1152"/>
      <c r="AF1152"/>
      <c r="AG1152"/>
      <c r="AH1152"/>
    </row>
    <row r="1153" spans="1:34" ht="41.45" customHeight="1">
      <c r="A1153"/>
      <c r="J1153"/>
      <c r="AA1153"/>
      <c r="AB1153"/>
      <c r="AC1153"/>
      <c r="AD1153"/>
      <c r="AE1153"/>
      <c r="AF1153"/>
      <c r="AG1153"/>
      <c r="AH1153"/>
    </row>
    <row r="1154" spans="1:34" ht="41.45" customHeight="1">
      <c r="A1154"/>
      <c r="J1154"/>
      <c r="AA1154"/>
      <c r="AB1154"/>
      <c r="AC1154"/>
      <c r="AD1154"/>
      <c r="AE1154"/>
      <c r="AF1154"/>
      <c r="AG1154"/>
      <c r="AH1154"/>
    </row>
    <row r="1155" spans="1:34" ht="41.45" customHeight="1">
      <c r="A1155"/>
      <c r="J1155"/>
      <c r="AA1155"/>
      <c r="AB1155"/>
      <c r="AC1155"/>
      <c r="AD1155"/>
      <c r="AE1155"/>
      <c r="AF1155"/>
      <c r="AG1155"/>
      <c r="AH1155"/>
    </row>
    <row r="1156" spans="1:34" ht="41.45" customHeight="1">
      <c r="A1156"/>
      <c r="J1156"/>
      <c r="AA1156"/>
      <c r="AB1156"/>
      <c r="AC1156"/>
      <c r="AD1156"/>
      <c r="AE1156"/>
      <c r="AF1156"/>
      <c r="AG1156"/>
      <c r="AH1156"/>
    </row>
    <row r="1157" spans="1:34" ht="41.45" customHeight="1">
      <c r="A1157"/>
      <c r="J1157"/>
      <c r="AA1157"/>
      <c r="AB1157"/>
      <c r="AC1157"/>
      <c r="AD1157"/>
      <c r="AE1157"/>
      <c r="AF1157"/>
      <c r="AG1157"/>
      <c r="AH1157"/>
    </row>
    <row r="1158" spans="1:34" ht="41.45" customHeight="1">
      <c r="A1158"/>
      <c r="J1158"/>
      <c r="AA1158"/>
      <c r="AB1158"/>
      <c r="AC1158"/>
      <c r="AD1158"/>
      <c r="AE1158"/>
      <c r="AF1158"/>
      <c r="AG1158"/>
      <c r="AH1158"/>
    </row>
    <row r="1159" spans="1:34" ht="41.45" customHeight="1">
      <c r="A1159"/>
      <c r="J1159"/>
      <c r="AA1159"/>
      <c r="AB1159"/>
      <c r="AC1159"/>
      <c r="AD1159"/>
      <c r="AE1159"/>
      <c r="AF1159"/>
      <c r="AG1159"/>
      <c r="AH1159"/>
    </row>
    <row r="1160" spans="1:34" ht="41.45" customHeight="1">
      <c r="A1160"/>
      <c r="J1160"/>
      <c r="AA1160"/>
      <c r="AB1160"/>
      <c r="AC1160"/>
      <c r="AD1160"/>
      <c r="AE1160"/>
      <c r="AF1160"/>
      <c r="AG1160"/>
      <c r="AH1160"/>
    </row>
    <row r="1161" spans="1:34" ht="41.45" customHeight="1">
      <c r="A1161"/>
      <c r="J1161"/>
      <c r="AA1161"/>
      <c r="AB1161"/>
      <c r="AC1161"/>
      <c r="AD1161"/>
      <c r="AE1161"/>
      <c r="AF1161"/>
      <c r="AG1161"/>
      <c r="AH1161"/>
    </row>
    <row r="1162" spans="1:34" ht="41.45" customHeight="1">
      <c r="A1162"/>
      <c r="J1162"/>
      <c r="AA1162"/>
      <c r="AB1162"/>
      <c r="AC1162"/>
      <c r="AD1162"/>
      <c r="AE1162"/>
      <c r="AF1162"/>
      <c r="AG1162"/>
      <c r="AH1162"/>
    </row>
    <row r="1163" spans="1:34" ht="41.45" customHeight="1">
      <c r="A1163"/>
      <c r="J1163"/>
      <c r="AA1163"/>
      <c r="AB1163"/>
      <c r="AC1163"/>
      <c r="AD1163"/>
      <c r="AE1163"/>
      <c r="AF1163"/>
      <c r="AG1163"/>
      <c r="AH1163"/>
    </row>
    <row r="1164" spans="1:34" ht="41.45" customHeight="1">
      <c r="A1164"/>
      <c r="J1164"/>
      <c r="AA1164"/>
      <c r="AB1164"/>
      <c r="AC1164"/>
      <c r="AD1164"/>
      <c r="AE1164"/>
      <c r="AF1164"/>
      <c r="AG1164"/>
      <c r="AH1164"/>
    </row>
    <row r="1165" spans="1:34" ht="41.45" customHeight="1">
      <c r="A1165"/>
      <c r="J1165"/>
      <c r="AA1165"/>
      <c r="AB1165"/>
      <c r="AC1165"/>
      <c r="AD1165"/>
      <c r="AE1165"/>
      <c r="AF1165"/>
      <c r="AG1165"/>
      <c r="AH1165"/>
    </row>
    <row r="1166" spans="1:34" ht="41.45" customHeight="1">
      <c r="A1166"/>
      <c r="J1166"/>
      <c r="AA1166"/>
      <c r="AB1166"/>
      <c r="AC1166"/>
      <c r="AD1166"/>
      <c r="AE1166"/>
      <c r="AF1166"/>
      <c r="AG1166"/>
      <c r="AH1166"/>
    </row>
    <row r="1167" spans="1:34" ht="41.45" customHeight="1">
      <c r="A1167"/>
      <c r="J1167"/>
      <c r="AA1167"/>
      <c r="AB1167"/>
      <c r="AC1167"/>
      <c r="AD1167"/>
      <c r="AE1167"/>
      <c r="AF1167"/>
      <c r="AG1167"/>
      <c r="AH1167"/>
    </row>
    <row r="1168" spans="1:34" ht="41.45" customHeight="1">
      <c r="A1168"/>
      <c r="J1168"/>
      <c r="AA1168"/>
      <c r="AB1168"/>
      <c r="AC1168"/>
      <c r="AD1168"/>
      <c r="AE1168"/>
      <c r="AF1168"/>
      <c r="AG1168"/>
      <c r="AH1168"/>
    </row>
    <row r="1169" spans="1:34" ht="41.45" customHeight="1">
      <c r="A1169"/>
      <c r="J1169"/>
      <c r="AA1169"/>
      <c r="AB1169"/>
      <c r="AC1169"/>
      <c r="AD1169"/>
      <c r="AE1169"/>
      <c r="AF1169"/>
      <c r="AG1169"/>
      <c r="AH1169"/>
    </row>
    <row r="1170" spans="1:34" ht="41.45" customHeight="1">
      <c r="A1170"/>
      <c r="J1170"/>
      <c r="AA1170"/>
      <c r="AB1170"/>
      <c r="AC1170"/>
      <c r="AD1170"/>
      <c r="AE1170"/>
      <c r="AF1170"/>
      <c r="AG1170"/>
      <c r="AH1170"/>
    </row>
    <row r="1171" spans="1:34" ht="41.45" customHeight="1">
      <c r="A1171"/>
      <c r="J1171"/>
      <c r="AA1171"/>
      <c r="AB1171"/>
      <c r="AC1171"/>
      <c r="AD1171"/>
      <c r="AE1171"/>
      <c r="AF1171"/>
      <c r="AG1171"/>
      <c r="AH1171"/>
    </row>
    <row r="1172" spans="1:34" ht="41.45" customHeight="1">
      <c r="A1172"/>
      <c r="J1172"/>
      <c r="AA1172"/>
      <c r="AB1172"/>
      <c r="AC1172"/>
      <c r="AD1172"/>
      <c r="AE1172"/>
      <c r="AF1172"/>
      <c r="AG1172"/>
      <c r="AH1172"/>
    </row>
    <row r="1173" spans="1:34" ht="41.45" customHeight="1">
      <c r="A1173"/>
      <c r="J1173"/>
      <c r="AA1173"/>
      <c r="AB1173"/>
      <c r="AC1173"/>
      <c r="AD1173"/>
      <c r="AE1173"/>
      <c r="AF1173"/>
      <c r="AG1173"/>
      <c r="AH1173"/>
    </row>
    <row r="1174" spans="1:34" ht="41.45" customHeight="1">
      <c r="A1174"/>
      <c r="J1174"/>
      <c r="AA1174"/>
      <c r="AB1174"/>
      <c r="AC1174"/>
      <c r="AD1174"/>
      <c r="AE1174"/>
      <c r="AF1174"/>
      <c r="AG1174"/>
      <c r="AH1174"/>
    </row>
    <row r="1175" spans="1:34" ht="41.45" customHeight="1">
      <c r="A1175"/>
      <c r="J1175"/>
      <c r="AA1175"/>
      <c r="AB1175"/>
      <c r="AC1175"/>
      <c r="AD1175"/>
      <c r="AE1175"/>
      <c r="AF1175"/>
      <c r="AG1175"/>
      <c r="AH1175"/>
    </row>
    <row r="1176" spans="1:34" ht="41.45" customHeight="1">
      <c r="A1176"/>
      <c r="J1176"/>
      <c r="AA1176"/>
      <c r="AB1176"/>
      <c r="AC1176"/>
      <c r="AD1176"/>
      <c r="AE1176"/>
      <c r="AF1176"/>
      <c r="AG1176"/>
      <c r="AH1176"/>
    </row>
    <row r="1177" spans="1:34" ht="41.45" customHeight="1">
      <c r="A1177"/>
      <c r="J1177"/>
      <c r="AA1177"/>
      <c r="AB1177"/>
      <c r="AC1177"/>
      <c r="AD1177"/>
      <c r="AE1177"/>
      <c r="AF1177"/>
      <c r="AG1177"/>
      <c r="AH1177"/>
    </row>
    <row r="1178" spans="1:34" ht="41.45" customHeight="1">
      <c r="A1178"/>
      <c r="J1178"/>
      <c r="AA1178"/>
      <c r="AB1178"/>
      <c r="AC1178"/>
      <c r="AD1178"/>
      <c r="AE1178"/>
      <c r="AF1178"/>
      <c r="AG1178"/>
      <c r="AH1178"/>
    </row>
    <row r="1179" spans="1:34" ht="41.45" customHeight="1">
      <c r="A1179"/>
      <c r="J1179"/>
      <c r="AA1179"/>
      <c r="AB1179"/>
      <c r="AC1179"/>
      <c r="AD1179"/>
      <c r="AE1179"/>
      <c r="AF1179"/>
      <c r="AG1179"/>
      <c r="AH1179"/>
    </row>
    <row r="1180" spans="1:34" ht="41.45" customHeight="1">
      <c r="A1180"/>
      <c r="J1180"/>
      <c r="AA1180"/>
      <c r="AB1180"/>
      <c r="AC1180"/>
      <c r="AD1180"/>
      <c r="AE1180"/>
      <c r="AF1180"/>
      <c r="AG1180"/>
      <c r="AH1180"/>
    </row>
    <row r="1181" spans="1:34" ht="41.45" customHeight="1">
      <c r="A1181"/>
      <c r="J1181"/>
      <c r="AA1181"/>
      <c r="AB1181"/>
      <c r="AC1181"/>
      <c r="AD1181"/>
      <c r="AE1181"/>
      <c r="AF1181"/>
      <c r="AG1181"/>
      <c r="AH1181"/>
    </row>
    <row r="1182" spans="1:34" ht="41.45" customHeight="1">
      <c r="A1182"/>
      <c r="J1182"/>
      <c r="AA1182"/>
      <c r="AB1182"/>
      <c r="AC1182"/>
      <c r="AD1182"/>
      <c r="AE1182"/>
      <c r="AF1182"/>
      <c r="AG1182"/>
      <c r="AH1182"/>
    </row>
    <row r="1183" spans="1:34" ht="41.45" customHeight="1">
      <c r="A1183"/>
      <c r="J1183"/>
      <c r="AA1183"/>
      <c r="AB1183"/>
      <c r="AC1183"/>
      <c r="AD1183"/>
      <c r="AE1183"/>
      <c r="AF1183"/>
      <c r="AG1183"/>
      <c r="AH1183"/>
    </row>
    <row r="1184" spans="1:34" ht="41.45" customHeight="1">
      <c r="A1184"/>
      <c r="J1184"/>
      <c r="AA1184"/>
      <c r="AB1184"/>
      <c r="AC1184"/>
      <c r="AD1184"/>
      <c r="AE1184"/>
      <c r="AF1184"/>
      <c r="AG1184"/>
      <c r="AH1184"/>
    </row>
    <row r="1185" spans="1:34" ht="41.45" customHeight="1">
      <c r="A1185"/>
      <c r="J1185"/>
      <c r="AA1185"/>
      <c r="AB1185"/>
      <c r="AC1185"/>
      <c r="AD1185"/>
      <c r="AE1185"/>
      <c r="AF1185"/>
      <c r="AG1185"/>
      <c r="AH1185"/>
    </row>
    <row r="1186" spans="1:34" ht="41.45" customHeight="1">
      <c r="A1186"/>
      <c r="J1186"/>
      <c r="AA1186"/>
      <c r="AB1186"/>
      <c r="AC1186"/>
      <c r="AD1186"/>
      <c r="AE1186"/>
      <c r="AF1186"/>
      <c r="AG1186"/>
      <c r="AH1186"/>
    </row>
    <row r="1187" spans="1:34" ht="41.45" customHeight="1">
      <c r="A1187"/>
      <c r="J1187"/>
      <c r="AA1187"/>
      <c r="AB1187"/>
      <c r="AC1187"/>
      <c r="AD1187"/>
      <c r="AE1187"/>
      <c r="AF1187"/>
      <c r="AG1187"/>
      <c r="AH1187"/>
    </row>
    <row r="1188" spans="1:34" ht="41.45" customHeight="1">
      <c r="A1188"/>
      <c r="J1188"/>
      <c r="AA1188"/>
      <c r="AB1188"/>
      <c r="AC1188"/>
      <c r="AD1188"/>
      <c r="AE1188"/>
      <c r="AF1188"/>
      <c r="AG1188"/>
      <c r="AH1188"/>
    </row>
    <row r="1189" spans="1:34" ht="41.45" customHeight="1">
      <c r="A1189"/>
      <c r="J1189"/>
      <c r="AA1189"/>
      <c r="AB1189"/>
      <c r="AC1189"/>
      <c r="AD1189"/>
      <c r="AE1189"/>
      <c r="AF1189"/>
      <c r="AG1189"/>
      <c r="AH1189"/>
    </row>
    <row r="1190" spans="1:34" ht="41.45" customHeight="1">
      <c r="A1190"/>
      <c r="J1190"/>
      <c r="AA1190"/>
      <c r="AB1190"/>
      <c r="AC1190"/>
      <c r="AD1190"/>
      <c r="AE1190"/>
      <c r="AF1190"/>
      <c r="AG1190"/>
      <c r="AH1190"/>
    </row>
    <row r="1191" spans="1:34" ht="41.45" customHeight="1">
      <c r="A1191"/>
      <c r="J1191"/>
      <c r="AA1191"/>
      <c r="AB1191"/>
      <c r="AC1191"/>
      <c r="AD1191"/>
      <c r="AE1191"/>
      <c r="AF1191"/>
      <c r="AG1191"/>
      <c r="AH1191"/>
    </row>
    <row r="1192" spans="1:34" ht="41.45" customHeight="1">
      <c r="A1192"/>
      <c r="J1192"/>
      <c r="AA1192"/>
      <c r="AB1192"/>
      <c r="AC1192"/>
      <c r="AD1192"/>
      <c r="AE1192"/>
      <c r="AF1192"/>
      <c r="AG1192"/>
      <c r="AH1192"/>
    </row>
    <row r="1193" spans="1:34" ht="41.45" customHeight="1">
      <c r="A1193"/>
      <c r="J1193"/>
      <c r="AA1193"/>
      <c r="AB1193"/>
      <c r="AC1193"/>
      <c r="AD1193"/>
      <c r="AE1193"/>
      <c r="AF1193"/>
      <c r="AG1193"/>
      <c r="AH1193"/>
    </row>
    <row r="1194" spans="1:34" ht="41.45" customHeight="1">
      <c r="A1194"/>
      <c r="J1194"/>
      <c r="AA1194"/>
      <c r="AB1194"/>
      <c r="AC1194"/>
      <c r="AD1194"/>
      <c r="AE1194"/>
      <c r="AF1194"/>
      <c r="AG1194"/>
      <c r="AH1194"/>
    </row>
    <row r="1195" spans="1:34" ht="41.45" customHeight="1">
      <c r="A1195"/>
      <c r="J1195"/>
      <c r="AA1195"/>
      <c r="AB1195"/>
      <c r="AC1195"/>
      <c r="AD1195"/>
      <c r="AE1195"/>
      <c r="AF1195"/>
      <c r="AG1195"/>
      <c r="AH1195"/>
    </row>
    <row r="1196" spans="1:34" ht="41.45" customHeight="1">
      <c r="A1196"/>
      <c r="J1196"/>
      <c r="AA1196"/>
      <c r="AB1196"/>
      <c r="AC1196"/>
      <c r="AD1196"/>
      <c r="AE1196"/>
      <c r="AF1196"/>
      <c r="AG1196"/>
      <c r="AH1196"/>
    </row>
    <row r="1197" spans="1:34" ht="41.45" customHeight="1">
      <c r="A1197"/>
      <c r="J1197"/>
      <c r="AA1197"/>
      <c r="AB1197"/>
      <c r="AC1197"/>
      <c r="AD1197"/>
      <c r="AE1197"/>
      <c r="AF1197"/>
      <c r="AG1197"/>
      <c r="AH1197"/>
    </row>
    <row r="1198" spans="1:34" ht="41.45" customHeight="1">
      <c r="A1198"/>
      <c r="J1198"/>
      <c r="AA1198"/>
      <c r="AB1198"/>
      <c r="AC1198"/>
      <c r="AD1198"/>
      <c r="AE1198"/>
      <c r="AF1198"/>
      <c r="AG1198"/>
      <c r="AH1198"/>
    </row>
    <row r="1199" spans="1:34" ht="41.45" customHeight="1">
      <c r="A1199"/>
      <c r="J1199"/>
      <c r="AA1199"/>
      <c r="AB1199"/>
      <c r="AC1199"/>
      <c r="AD1199"/>
      <c r="AE1199"/>
      <c r="AF1199"/>
      <c r="AG1199"/>
      <c r="AH1199"/>
    </row>
    <row r="1200" spans="1:34" ht="41.45" customHeight="1">
      <c r="A1200"/>
      <c r="J1200"/>
      <c r="AA1200"/>
      <c r="AB1200"/>
      <c r="AC1200"/>
      <c r="AD1200"/>
      <c r="AE1200"/>
      <c r="AF1200"/>
      <c r="AG1200"/>
      <c r="AH1200"/>
    </row>
    <row r="1201" spans="1:34" ht="41.45" customHeight="1">
      <c r="A1201"/>
      <c r="J1201"/>
      <c r="AA1201"/>
      <c r="AB1201"/>
      <c r="AC1201"/>
      <c r="AD1201"/>
      <c r="AE1201"/>
      <c r="AF1201"/>
      <c r="AG1201"/>
      <c r="AH1201"/>
    </row>
    <row r="1202" spans="1:34" ht="41.45" customHeight="1">
      <c r="A1202"/>
      <c r="J1202"/>
      <c r="AA1202"/>
      <c r="AB1202"/>
      <c r="AC1202"/>
      <c r="AD1202"/>
      <c r="AE1202"/>
      <c r="AF1202"/>
      <c r="AG1202"/>
      <c r="AH1202"/>
    </row>
    <row r="1203" spans="1:34" ht="41.45" customHeight="1">
      <c r="A1203"/>
      <c r="J1203"/>
      <c r="AA1203"/>
      <c r="AB1203"/>
      <c r="AC1203"/>
      <c r="AD1203"/>
      <c r="AE1203"/>
      <c r="AF1203"/>
      <c r="AG1203"/>
      <c r="AH1203"/>
    </row>
    <row r="1204" spans="1:34" ht="41.45" customHeight="1">
      <c r="A1204"/>
      <c r="J1204"/>
      <c r="AA1204"/>
      <c r="AB1204"/>
      <c r="AC1204"/>
      <c r="AD1204"/>
      <c r="AE1204"/>
      <c r="AF1204"/>
      <c r="AG1204"/>
      <c r="AH1204"/>
    </row>
    <row r="1205" spans="1:34" ht="41.45" customHeight="1">
      <c r="A1205"/>
      <c r="J1205"/>
      <c r="AA1205"/>
      <c r="AB1205"/>
      <c r="AC1205"/>
      <c r="AD1205"/>
      <c r="AE1205"/>
      <c r="AF1205"/>
      <c r="AG1205"/>
      <c r="AH1205"/>
    </row>
    <row r="1206" spans="1:34" ht="41.45" customHeight="1">
      <c r="A1206"/>
      <c r="J1206"/>
      <c r="AA1206"/>
      <c r="AB1206"/>
      <c r="AC1206"/>
      <c r="AD1206"/>
      <c r="AE1206"/>
      <c r="AF1206"/>
      <c r="AG1206"/>
      <c r="AH1206"/>
    </row>
    <row r="1207" spans="1:34" ht="41.45" customHeight="1">
      <c r="A1207"/>
      <c r="J1207"/>
      <c r="AA1207"/>
      <c r="AB1207"/>
      <c r="AC1207"/>
      <c r="AD1207"/>
      <c r="AE1207"/>
      <c r="AF1207"/>
      <c r="AG1207"/>
      <c r="AH1207"/>
    </row>
    <row r="1208" spans="1:34" ht="41.45" customHeight="1">
      <c r="A1208"/>
      <c r="J1208"/>
      <c r="AA1208"/>
      <c r="AB1208"/>
      <c r="AC1208"/>
      <c r="AD1208"/>
      <c r="AE1208"/>
      <c r="AF1208"/>
      <c r="AG1208"/>
      <c r="AH1208"/>
    </row>
    <row r="1209" spans="1:34" ht="41.45" customHeight="1">
      <c r="A1209"/>
      <c r="J1209"/>
      <c r="AA1209"/>
      <c r="AB1209"/>
      <c r="AC1209"/>
      <c r="AD1209"/>
      <c r="AE1209"/>
      <c r="AF1209"/>
      <c r="AG1209"/>
      <c r="AH1209"/>
    </row>
    <row r="1210" spans="1:34" ht="41.45" customHeight="1">
      <c r="A1210"/>
      <c r="J1210"/>
      <c r="AA1210"/>
      <c r="AB1210"/>
      <c r="AC1210"/>
      <c r="AD1210"/>
      <c r="AE1210"/>
      <c r="AF1210"/>
      <c r="AG1210"/>
      <c r="AH1210"/>
    </row>
    <row r="1211" spans="1:34" ht="41.45" customHeight="1">
      <c r="A1211"/>
      <c r="J1211"/>
      <c r="AA1211"/>
      <c r="AB1211"/>
      <c r="AC1211"/>
      <c r="AD1211"/>
      <c r="AE1211"/>
      <c r="AF1211"/>
      <c r="AG1211"/>
      <c r="AH1211"/>
    </row>
    <row r="1212" spans="1:34" ht="41.45" customHeight="1">
      <c r="A1212"/>
      <c r="J1212"/>
      <c r="AA1212"/>
      <c r="AB1212"/>
      <c r="AC1212"/>
      <c r="AD1212"/>
      <c r="AE1212"/>
      <c r="AF1212"/>
      <c r="AG1212"/>
      <c r="AH1212"/>
    </row>
    <row r="1213" spans="1:34" ht="41.45" customHeight="1">
      <c r="A1213"/>
      <c r="J1213"/>
      <c r="AA1213"/>
      <c r="AB1213"/>
      <c r="AC1213"/>
      <c r="AD1213"/>
      <c r="AE1213"/>
      <c r="AF1213"/>
      <c r="AG1213"/>
      <c r="AH1213"/>
    </row>
    <row r="1214" spans="1:34" ht="41.45" customHeight="1">
      <c r="A1214"/>
      <c r="J1214"/>
      <c r="AA1214"/>
      <c r="AB1214"/>
      <c r="AC1214"/>
      <c r="AD1214"/>
      <c r="AE1214"/>
      <c r="AF1214"/>
      <c r="AG1214"/>
      <c r="AH1214"/>
    </row>
    <row r="1215" spans="1:34" ht="41.45" customHeight="1">
      <c r="A1215"/>
      <c r="J1215"/>
      <c r="AA1215"/>
      <c r="AB1215"/>
      <c r="AC1215"/>
      <c r="AD1215"/>
      <c r="AE1215"/>
      <c r="AF1215"/>
      <c r="AG1215"/>
      <c r="AH1215"/>
    </row>
    <row r="1216" spans="1:34" ht="41.45" customHeight="1">
      <c r="A1216"/>
      <c r="J1216"/>
      <c r="AA1216"/>
      <c r="AB1216"/>
      <c r="AC1216"/>
      <c r="AD1216"/>
      <c r="AE1216"/>
      <c r="AF1216"/>
      <c r="AG1216"/>
      <c r="AH1216"/>
    </row>
    <row r="1217" spans="1:34" ht="41.45" customHeight="1">
      <c r="A1217"/>
      <c r="J1217"/>
      <c r="AA1217"/>
      <c r="AB1217"/>
      <c r="AC1217"/>
      <c r="AD1217"/>
      <c r="AE1217"/>
      <c r="AF1217"/>
      <c r="AG1217"/>
      <c r="AH1217"/>
    </row>
    <row r="1218" spans="1:34" ht="41.45" customHeight="1">
      <c r="A1218"/>
      <c r="J1218"/>
      <c r="AA1218"/>
      <c r="AB1218"/>
      <c r="AC1218"/>
      <c r="AD1218"/>
      <c r="AE1218"/>
      <c r="AF1218"/>
      <c r="AG1218"/>
      <c r="AH1218"/>
    </row>
    <row r="1219" spans="1:34" ht="41.45" customHeight="1">
      <c r="A1219"/>
      <c r="J1219"/>
      <c r="AA1219"/>
      <c r="AB1219"/>
      <c r="AC1219"/>
      <c r="AD1219"/>
      <c r="AE1219"/>
      <c r="AF1219"/>
      <c r="AG1219"/>
      <c r="AH1219"/>
    </row>
    <row r="1220" spans="1:34" ht="41.45" customHeight="1">
      <c r="A1220"/>
      <c r="J1220"/>
      <c r="AA1220"/>
      <c r="AB1220"/>
      <c r="AC1220"/>
      <c r="AD1220"/>
      <c r="AE1220"/>
      <c r="AF1220"/>
      <c r="AG1220"/>
      <c r="AH1220"/>
    </row>
    <row r="1221" spans="1:34" ht="41.45" customHeight="1">
      <c r="A1221"/>
      <c r="J1221"/>
      <c r="AA1221"/>
      <c r="AB1221"/>
      <c r="AC1221"/>
      <c r="AD1221"/>
      <c r="AE1221"/>
      <c r="AF1221"/>
      <c r="AG1221"/>
      <c r="AH1221"/>
    </row>
    <row r="1222" spans="1:34" ht="41.45" customHeight="1">
      <c r="A1222"/>
      <c r="J1222"/>
      <c r="AA1222"/>
      <c r="AB1222"/>
      <c r="AC1222"/>
      <c r="AD1222"/>
      <c r="AE1222"/>
      <c r="AF1222"/>
      <c r="AG1222"/>
      <c r="AH1222"/>
    </row>
    <row r="1223" spans="1:34" ht="41.45" customHeight="1">
      <c r="A1223"/>
      <c r="J1223"/>
      <c r="AA1223"/>
      <c r="AB1223"/>
      <c r="AC1223"/>
      <c r="AD1223"/>
      <c r="AE1223"/>
      <c r="AF1223"/>
      <c r="AG1223"/>
      <c r="AH1223"/>
    </row>
    <row r="1224" spans="1:34" ht="41.45" customHeight="1">
      <c r="A1224"/>
      <c r="J1224"/>
      <c r="AA1224"/>
      <c r="AB1224"/>
      <c r="AC1224"/>
      <c r="AD1224"/>
      <c r="AE1224"/>
      <c r="AF1224"/>
      <c r="AG1224"/>
      <c r="AH1224"/>
    </row>
    <row r="1225" spans="1:34" ht="41.45" customHeight="1">
      <c r="A1225"/>
      <c r="J1225"/>
      <c r="AA1225"/>
      <c r="AB1225"/>
      <c r="AC1225"/>
      <c r="AD1225"/>
      <c r="AE1225"/>
      <c r="AF1225"/>
      <c r="AG1225"/>
      <c r="AH1225"/>
    </row>
    <row r="1226" spans="1:34" ht="41.45" customHeight="1">
      <c r="A1226"/>
      <c r="J1226"/>
      <c r="AA1226"/>
      <c r="AB1226"/>
      <c r="AC1226"/>
      <c r="AD1226"/>
      <c r="AE1226"/>
      <c r="AF1226"/>
      <c r="AG1226"/>
      <c r="AH1226"/>
    </row>
    <row r="1227" spans="1:34" ht="41.45" customHeight="1">
      <c r="A1227"/>
      <c r="J1227"/>
      <c r="AA1227"/>
      <c r="AB1227"/>
      <c r="AC1227"/>
      <c r="AD1227"/>
      <c r="AE1227"/>
      <c r="AF1227"/>
      <c r="AG1227"/>
      <c r="AH1227"/>
    </row>
    <row r="1228" spans="1:34" ht="41.45" customHeight="1">
      <c r="A1228"/>
      <c r="J1228"/>
      <c r="AA1228"/>
      <c r="AB1228"/>
      <c r="AC1228"/>
      <c r="AD1228"/>
      <c r="AE1228"/>
      <c r="AF1228"/>
      <c r="AG1228"/>
      <c r="AH1228"/>
    </row>
    <row r="1229" spans="1:34" ht="41.45" customHeight="1">
      <c r="A1229"/>
      <c r="J1229"/>
      <c r="AA1229"/>
      <c r="AB1229"/>
      <c r="AC1229"/>
      <c r="AD1229"/>
      <c r="AE1229"/>
      <c r="AF1229"/>
      <c r="AG1229"/>
      <c r="AH1229"/>
    </row>
    <row r="1230" spans="1:34" ht="41.45" customHeight="1">
      <c r="A1230"/>
      <c r="J1230"/>
      <c r="AA1230"/>
      <c r="AB1230"/>
      <c r="AC1230"/>
      <c r="AD1230"/>
      <c r="AE1230"/>
      <c r="AF1230"/>
      <c r="AG1230"/>
      <c r="AH1230"/>
    </row>
    <row r="1231" spans="1:34" ht="41.45" customHeight="1">
      <c r="A1231"/>
      <c r="J1231"/>
      <c r="AA1231"/>
      <c r="AB1231"/>
      <c r="AC1231"/>
      <c r="AD1231"/>
      <c r="AE1231"/>
      <c r="AF1231"/>
      <c r="AG1231"/>
      <c r="AH1231"/>
    </row>
    <row r="1232" spans="1:34" ht="41.45" customHeight="1">
      <c r="A1232"/>
      <c r="J1232"/>
      <c r="AA1232"/>
      <c r="AB1232"/>
      <c r="AC1232"/>
      <c r="AD1232"/>
      <c r="AE1232"/>
      <c r="AF1232"/>
      <c r="AG1232"/>
      <c r="AH1232"/>
    </row>
    <row r="1233" spans="1:34" ht="41.45" customHeight="1">
      <c r="A1233"/>
      <c r="J1233"/>
      <c r="AA1233"/>
      <c r="AB1233"/>
      <c r="AC1233"/>
      <c r="AD1233"/>
      <c r="AE1233"/>
      <c r="AF1233"/>
      <c r="AG1233"/>
      <c r="AH1233"/>
    </row>
    <row r="1234" spans="1:34" ht="41.45" customHeight="1">
      <c r="A1234"/>
      <c r="J1234"/>
      <c r="AA1234"/>
      <c r="AB1234"/>
      <c r="AC1234"/>
      <c r="AD1234"/>
      <c r="AE1234"/>
      <c r="AF1234"/>
      <c r="AG1234"/>
      <c r="AH1234"/>
    </row>
    <row r="1235" spans="1:34" ht="41.45" customHeight="1">
      <c r="A1235"/>
      <c r="J1235"/>
      <c r="AA1235"/>
      <c r="AB1235"/>
      <c r="AC1235"/>
      <c r="AD1235"/>
      <c r="AE1235"/>
      <c r="AF1235"/>
      <c r="AG1235"/>
      <c r="AH1235"/>
    </row>
    <row r="1236" spans="1:34" ht="41.45" customHeight="1">
      <c r="A1236"/>
      <c r="J1236"/>
      <c r="AA1236"/>
      <c r="AB1236"/>
      <c r="AC1236"/>
      <c r="AD1236"/>
      <c r="AE1236"/>
      <c r="AF1236"/>
      <c r="AG1236"/>
      <c r="AH1236"/>
    </row>
    <row r="1237" spans="1:34" ht="41.45" customHeight="1">
      <c r="A1237"/>
      <c r="J1237"/>
      <c r="AA1237"/>
      <c r="AB1237"/>
      <c r="AC1237"/>
      <c r="AD1237"/>
      <c r="AE1237"/>
      <c r="AF1237"/>
      <c r="AG1237"/>
      <c r="AH1237"/>
    </row>
    <row r="1238" spans="1:34" ht="41.45" customHeight="1">
      <c r="A1238"/>
      <c r="J1238"/>
      <c r="AA1238"/>
      <c r="AB1238"/>
      <c r="AC1238"/>
      <c r="AD1238"/>
      <c r="AE1238"/>
      <c r="AF1238"/>
      <c r="AG1238"/>
      <c r="AH1238"/>
    </row>
    <row r="1239" spans="1:34" ht="41.45" customHeight="1">
      <c r="A1239"/>
      <c r="J1239"/>
      <c r="AA1239"/>
      <c r="AB1239"/>
      <c r="AC1239"/>
      <c r="AD1239"/>
      <c r="AE1239"/>
      <c r="AF1239"/>
      <c r="AG1239"/>
      <c r="AH1239"/>
    </row>
    <row r="1240" spans="1:34" ht="41.45" customHeight="1">
      <c r="A1240"/>
      <c r="J1240"/>
      <c r="AA1240"/>
      <c r="AB1240"/>
      <c r="AC1240"/>
      <c r="AD1240"/>
      <c r="AE1240"/>
      <c r="AF1240"/>
      <c r="AG1240"/>
      <c r="AH1240"/>
    </row>
    <row r="1241" spans="1:34" ht="41.45" customHeight="1">
      <c r="A1241"/>
      <c r="J1241"/>
      <c r="AA1241"/>
      <c r="AB1241"/>
      <c r="AC1241"/>
      <c r="AD1241"/>
      <c r="AE1241"/>
      <c r="AF1241"/>
      <c r="AG1241"/>
      <c r="AH1241"/>
    </row>
    <row r="1242" spans="1:34" ht="41.45" customHeight="1">
      <c r="A1242"/>
      <c r="J1242"/>
      <c r="AA1242"/>
      <c r="AB1242"/>
      <c r="AC1242"/>
      <c r="AD1242"/>
      <c r="AE1242"/>
      <c r="AF1242"/>
      <c r="AG1242"/>
      <c r="AH1242"/>
    </row>
    <row r="1243" spans="1:34" ht="41.45" customHeight="1">
      <c r="A1243"/>
      <c r="J1243"/>
      <c r="AA1243"/>
      <c r="AB1243"/>
      <c r="AC1243"/>
      <c r="AD1243"/>
      <c r="AE1243"/>
      <c r="AF1243"/>
      <c r="AG1243"/>
      <c r="AH1243"/>
    </row>
    <row r="1244" spans="1:34" ht="41.45" customHeight="1">
      <c r="A1244"/>
      <c r="J1244"/>
      <c r="AA1244"/>
      <c r="AB1244"/>
      <c r="AC1244"/>
      <c r="AD1244"/>
      <c r="AE1244"/>
      <c r="AF1244"/>
      <c r="AG1244"/>
      <c r="AH1244"/>
    </row>
    <row r="1245" spans="1:34" ht="41.45" customHeight="1">
      <c r="A1245"/>
      <c r="J1245"/>
      <c r="AA1245"/>
      <c r="AB1245"/>
      <c r="AC1245"/>
      <c r="AD1245"/>
      <c r="AE1245"/>
      <c r="AF1245"/>
      <c r="AG1245"/>
      <c r="AH1245"/>
    </row>
    <row r="1246" spans="1:34" ht="41.45" customHeight="1">
      <c r="A1246"/>
      <c r="J1246"/>
      <c r="AA1246"/>
      <c r="AB1246"/>
      <c r="AC1246"/>
      <c r="AD1246"/>
      <c r="AE1246"/>
      <c r="AF1246"/>
      <c r="AG1246"/>
      <c r="AH1246"/>
    </row>
    <row r="1247" spans="1:34" ht="41.45" customHeight="1">
      <c r="A1247"/>
      <c r="J1247"/>
      <c r="AA1247"/>
      <c r="AB1247"/>
      <c r="AC1247"/>
      <c r="AD1247"/>
      <c r="AE1247"/>
      <c r="AF1247"/>
      <c r="AG1247"/>
      <c r="AH1247"/>
    </row>
    <row r="1248" spans="1:34" ht="41.45" customHeight="1">
      <c r="A1248"/>
      <c r="J1248"/>
      <c r="AA1248"/>
      <c r="AB1248"/>
      <c r="AC1248"/>
      <c r="AD1248"/>
      <c r="AE1248"/>
      <c r="AF1248"/>
      <c r="AG1248"/>
      <c r="AH1248"/>
    </row>
    <row r="1249" spans="1:34" ht="41.45" customHeight="1">
      <c r="A1249"/>
      <c r="J1249"/>
      <c r="AA1249"/>
      <c r="AB1249"/>
      <c r="AC1249"/>
      <c r="AD1249"/>
      <c r="AE1249"/>
      <c r="AF1249"/>
      <c r="AG1249"/>
      <c r="AH1249"/>
    </row>
    <row r="1250" spans="1:34" ht="41.45" customHeight="1">
      <c r="A1250"/>
      <c r="J1250"/>
      <c r="AA1250"/>
      <c r="AB1250"/>
      <c r="AC1250"/>
      <c r="AD1250"/>
      <c r="AE1250"/>
      <c r="AF1250"/>
      <c r="AG1250"/>
      <c r="AH1250"/>
    </row>
    <row r="1251" spans="1:34" ht="41.45" customHeight="1">
      <c r="A1251"/>
      <c r="J1251"/>
      <c r="AA1251"/>
      <c r="AB1251"/>
      <c r="AC1251"/>
      <c r="AD1251"/>
      <c r="AE1251"/>
      <c r="AF1251"/>
      <c r="AG1251"/>
      <c r="AH1251"/>
    </row>
    <row r="1252" spans="1:34" ht="41.45" customHeight="1">
      <c r="A1252"/>
      <c r="J1252"/>
      <c r="AA1252"/>
      <c r="AB1252"/>
      <c r="AC1252"/>
      <c r="AD1252"/>
      <c r="AE1252"/>
      <c r="AF1252"/>
      <c r="AG1252"/>
      <c r="AH1252"/>
    </row>
    <row r="1253" spans="1:34" ht="41.45" customHeight="1">
      <c r="A1253"/>
      <c r="J1253"/>
      <c r="AA1253"/>
      <c r="AB1253"/>
      <c r="AC1253"/>
      <c r="AD1253"/>
      <c r="AE1253"/>
      <c r="AF1253"/>
      <c r="AG1253"/>
      <c r="AH1253"/>
    </row>
    <row r="1254" spans="1:34" ht="41.45" customHeight="1">
      <c r="A1254"/>
      <c r="J1254"/>
      <c r="AA1254"/>
      <c r="AB1254"/>
      <c r="AC1254"/>
      <c r="AD1254"/>
      <c r="AE1254"/>
      <c r="AF1254"/>
      <c r="AG1254"/>
      <c r="AH1254"/>
    </row>
    <row r="1255" spans="1:34" ht="41.45" customHeight="1">
      <c r="A1255"/>
      <c r="J1255"/>
      <c r="AA1255"/>
      <c r="AB1255"/>
      <c r="AC1255"/>
      <c r="AD1255"/>
      <c r="AE1255"/>
      <c r="AF1255"/>
      <c r="AG1255"/>
      <c r="AH1255"/>
    </row>
    <row r="1256" spans="1:34" ht="41.45" customHeight="1">
      <c r="A1256"/>
      <c r="J1256"/>
      <c r="AA1256"/>
      <c r="AB1256"/>
      <c r="AC1256"/>
      <c r="AD1256"/>
      <c r="AE1256"/>
      <c r="AF1256"/>
      <c r="AG1256"/>
      <c r="AH1256"/>
    </row>
    <row r="1257" spans="1:34" ht="41.45" customHeight="1">
      <c r="A1257"/>
      <c r="J1257"/>
      <c r="AA1257"/>
      <c r="AB1257"/>
      <c r="AC1257"/>
      <c r="AD1257"/>
      <c r="AE1257"/>
      <c r="AF1257"/>
      <c r="AG1257"/>
      <c r="AH1257"/>
    </row>
    <row r="1258" spans="1:34" ht="41.45" customHeight="1">
      <c r="A1258"/>
      <c r="J1258"/>
      <c r="AA1258"/>
      <c r="AB1258"/>
      <c r="AC1258"/>
      <c r="AD1258"/>
      <c r="AE1258"/>
      <c r="AF1258"/>
      <c r="AG1258"/>
      <c r="AH1258"/>
    </row>
    <row r="1259" spans="1:34" ht="41.45" customHeight="1">
      <c r="A1259"/>
      <c r="J1259"/>
      <c r="AA1259"/>
      <c r="AB1259"/>
      <c r="AC1259"/>
      <c r="AD1259"/>
      <c r="AE1259"/>
      <c r="AF1259"/>
      <c r="AG1259"/>
      <c r="AH1259"/>
    </row>
    <row r="1260" spans="1:34" ht="41.45" customHeight="1">
      <c r="A1260"/>
      <c r="J1260"/>
      <c r="AA1260"/>
      <c r="AB1260"/>
      <c r="AC1260"/>
      <c r="AD1260"/>
      <c r="AE1260"/>
      <c r="AF1260"/>
      <c r="AG1260"/>
      <c r="AH1260"/>
    </row>
    <row r="1261" spans="1:34" ht="41.45" customHeight="1">
      <c r="A1261"/>
      <c r="J1261"/>
      <c r="AA1261"/>
      <c r="AB1261"/>
      <c r="AC1261"/>
      <c r="AD1261"/>
      <c r="AE1261"/>
      <c r="AF1261"/>
      <c r="AG1261"/>
      <c r="AH1261"/>
    </row>
    <row r="1262" spans="1:34" ht="41.45" customHeight="1">
      <c r="A1262"/>
      <c r="J1262"/>
      <c r="AA1262"/>
      <c r="AB1262"/>
      <c r="AC1262"/>
      <c r="AD1262"/>
      <c r="AE1262"/>
      <c r="AF1262"/>
      <c r="AG1262"/>
      <c r="AH1262"/>
    </row>
    <row r="1263" spans="1:34" ht="41.45" customHeight="1">
      <c r="A1263"/>
      <c r="J1263"/>
      <c r="AA1263"/>
      <c r="AB1263"/>
      <c r="AC1263"/>
      <c r="AD1263"/>
      <c r="AE1263"/>
      <c r="AF1263"/>
      <c r="AG1263"/>
      <c r="AH1263"/>
    </row>
    <row r="1264" spans="1:34" ht="41.45" customHeight="1">
      <c r="A1264"/>
      <c r="J1264"/>
      <c r="AA1264"/>
      <c r="AB1264"/>
      <c r="AC1264"/>
      <c r="AD1264"/>
      <c r="AE1264"/>
      <c r="AF1264"/>
      <c r="AG1264"/>
      <c r="AH1264"/>
    </row>
    <row r="1265" spans="1:34" ht="41.45" customHeight="1">
      <c r="A1265"/>
      <c r="J1265"/>
      <c r="AA1265"/>
      <c r="AB1265"/>
      <c r="AC1265"/>
      <c r="AD1265"/>
      <c r="AE1265"/>
      <c r="AF1265"/>
      <c r="AG1265"/>
      <c r="AH1265"/>
    </row>
    <row r="1266" spans="1:34" ht="41.45" customHeight="1">
      <c r="A1266"/>
      <c r="J1266"/>
      <c r="AA1266"/>
      <c r="AB1266"/>
      <c r="AC1266"/>
      <c r="AD1266"/>
      <c r="AE1266"/>
      <c r="AF1266"/>
      <c r="AG1266"/>
      <c r="AH1266"/>
    </row>
    <row r="1267" spans="1:34" ht="41.45" customHeight="1">
      <c r="A1267"/>
      <c r="J1267"/>
      <c r="AA1267"/>
      <c r="AB1267"/>
      <c r="AC1267"/>
      <c r="AD1267"/>
      <c r="AE1267"/>
      <c r="AF1267"/>
      <c r="AG1267"/>
      <c r="AH1267"/>
    </row>
    <row r="1268" spans="1:34" ht="41.45" customHeight="1">
      <c r="A1268"/>
      <c r="J1268"/>
      <c r="AA1268"/>
      <c r="AB1268"/>
      <c r="AC1268"/>
      <c r="AD1268"/>
      <c r="AE1268"/>
      <c r="AF1268"/>
      <c r="AG1268"/>
      <c r="AH1268"/>
    </row>
    <row r="1269" spans="1:34" ht="41.45" customHeight="1">
      <c r="A1269"/>
      <c r="J1269"/>
      <c r="AA1269"/>
      <c r="AB1269"/>
      <c r="AC1269"/>
      <c r="AD1269"/>
      <c r="AE1269"/>
      <c r="AF1269"/>
      <c r="AG1269"/>
      <c r="AH1269"/>
    </row>
    <row r="1270" spans="1:34" ht="41.45" customHeight="1">
      <c r="A1270"/>
      <c r="J1270"/>
      <c r="AA1270"/>
      <c r="AB1270"/>
      <c r="AC1270"/>
      <c r="AD1270"/>
      <c r="AE1270"/>
      <c r="AF1270"/>
      <c r="AG1270"/>
      <c r="AH1270"/>
    </row>
    <row r="1271" spans="1:34" ht="41.45" customHeight="1">
      <c r="A1271"/>
      <c r="J1271"/>
      <c r="AA1271"/>
      <c r="AB1271"/>
      <c r="AC1271"/>
      <c r="AD1271"/>
      <c r="AE1271"/>
      <c r="AF1271"/>
      <c r="AG1271"/>
      <c r="AH1271"/>
    </row>
    <row r="1272" spans="1:34" ht="41.45" customHeight="1">
      <c r="A1272"/>
      <c r="J1272"/>
      <c r="AA1272"/>
      <c r="AB1272"/>
      <c r="AC1272"/>
      <c r="AD1272"/>
      <c r="AE1272"/>
      <c r="AF1272"/>
      <c r="AG1272"/>
      <c r="AH1272"/>
    </row>
    <row r="1273" spans="1:34" ht="41.45" customHeight="1">
      <c r="A1273"/>
      <c r="J1273"/>
      <c r="AA1273"/>
      <c r="AB1273"/>
      <c r="AC1273"/>
      <c r="AD1273"/>
      <c r="AE1273"/>
      <c r="AF1273"/>
      <c r="AG1273"/>
      <c r="AH1273"/>
    </row>
    <row r="1274" spans="1:34" ht="41.45" customHeight="1">
      <c r="A1274"/>
      <c r="J1274"/>
      <c r="AA1274"/>
      <c r="AB1274"/>
      <c r="AC1274"/>
      <c r="AD1274"/>
      <c r="AE1274"/>
      <c r="AF1274"/>
      <c r="AG1274"/>
      <c r="AH1274"/>
    </row>
    <row r="1275" spans="1:34" ht="41.45" customHeight="1">
      <c r="A1275"/>
      <c r="J1275"/>
      <c r="AA1275"/>
      <c r="AB1275"/>
      <c r="AC1275"/>
      <c r="AD1275"/>
      <c r="AE1275"/>
      <c r="AF1275"/>
      <c r="AG1275"/>
      <c r="AH1275"/>
    </row>
    <row r="1276" spans="1:34" ht="41.45" customHeight="1">
      <c r="A1276"/>
      <c r="J1276"/>
      <c r="AA1276"/>
      <c r="AB1276"/>
      <c r="AC1276"/>
      <c r="AD1276"/>
      <c r="AE1276"/>
      <c r="AF1276"/>
      <c r="AG1276"/>
      <c r="AH1276"/>
    </row>
    <row r="1277" spans="1:34" ht="41.45" customHeight="1">
      <c r="A1277"/>
      <c r="J1277"/>
      <c r="AA1277"/>
      <c r="AB1277"/>
      <c r="AC1277"/>
      <c r="AD1277"/>
      <c r="AE1277"/>
      <c r="AF1277"/>
      <c r="AG1277"/>
      <c r="AH1277"/>
    </row>
    <row r="1278" spans="1:34" ht="41.45" customHeight="1">
      <c r="A1278"/>
      <c r="J1278"/>
      <c r="AA1278"/>
      <c r="AB1278"/>
      <c r="AC1278"/>
      <c r="AD1278"/>
      <c r="AE1278"/>
      <c r="AF1278"/>
      <c r="AG1278"/>
      <c r="AH1278"/>
    </row>
    <row r="1279" spans="1:34" ht="41.45" customHeight="1">
      <c r="A1279"/>
      <c r="J1279"/>
      <c r="AA1279"/>
      <c r="AB1279"/>
      <c r="AC1279"/>
      <c r="AD1279"/>
      <c r="AE1279"/>
      <c r="AF1279"/>
      <c r="AG1279"/>
      <c r="AH1279"/>
    </row>
    <row r="1280" spans="1:34" ht="41.45" customHeight="1">
      <c r="A1280"/>
      <c r="J1280"/>
      <c r="AA1280"/>
      <c r="AB1280"/>
      <c r="AC1280"/>
      <c r="AD1280"/>
      <c r="AE1280"/>
      <c r="AF1280"/>
      <c r="AG1280"/>
      <c r="AH1280"/>
    </row>
    <row r="1281" spans="1:34" ht="41.45" customHeight="1">
      <c r="A1281"/>
      <c r="J1281"/>
      <c r="AA1281"/>
      <c r="AB1281"/>
      <c r="AC1281"/>
      <c r="AD1281"/>
      <c r="AE1281"/>
      <c r="AF1281"/>
      <c r="AG1281"/>
      <c r="AH1281"/>
    </row>
    <row r="1282" spans="1:34" ht="41.45" customHeight="1">
      <c r="A1282"/>
      <c r="J1282"/>
      <c r="AA1282"/>
      <c r="AB1282"/>
      <c r="AC1282"/>
      <c r="AD1282"/>
      <c r="AE1282"/>
      <c r="AF1282"/>
      <c r="AG1282"/>
      <c r="AH1282"/>
    </row>
    <row r="1283" spans="1:34" ht="41.45" customHeight="1">
      <c r="A1283"/>
      <c r="J1283"/>
      <c r="AA1283"/>
      <c r="AB1283"/>
      <c r="AC1283"/>
      <c r="AD1283"/>
      <c r="AE1283"/>
      <c r="AF1283"/>
      <c r="AG1283"/>
      <c r="AH1283"/>
    </row>
    <row r="1284" spans="1:34" ht="41.45" customHeight="1">
      <c r="A1284"/>
      <c r="J1284"/>
      <c r="AA1284"/>
      <c r="AB1284"/>
      <c r="AC1284"/>
      <c r="AD1284"/>
      <c r="AE1284"/>
      <c r="AF1284"/>
      <c r="AG1284"/>
      <c r="AH1284"/>
    </row>
    <row r="1285" spans="1:34" ht="41.45" customHeight="1">
      <c r="A1285"/>
      <c r="J1285"/>
      <c r="AA1285"/>
      <c r="AB1285"/>
      <c r="AC1285"/>
      <c r="AD1285"/>
      <c r="AE1285"/>
      <c r="AF1285"/>
      <c r="AG1285"/>
      <c r="AH1285"/>
    </row>
    <row r="1286" spans="1:34" ht="41.45" customHeight="1">
      <c r="A1286"/>
      <c r="J1286"/>
      <c r="AA1286"/>
      <c r="AB1286"/>
      <c r="AC1286"/>
      <c r="AD1286"/>
      <c r="AE1286"/>
      <c r="AF1286"/>
      <c r="AG1286"/>
      <c r="AH1286"/>
    </row>
    <row r="1287" spans="1:34" ht="41.45" customHeight="1">
      <c r="A1287"/>
      <c r="J1287"/>
      <c r="AA1287"/>
      <c r="AB1287"/>
      <c r="AC1287"/>
      <c r="AD1287"/>
      <c r="AE1287"/>
      <c r="AF1287"/>
      <c r="AG1287"/>
      <c r="AH1287"/>
    </row>
    <row r="1288" spans="1:34" ht="41.45" customHeight="1">
      <c r="A1288"/>
      <c r="J1288"/>
      <c r="AA1288"/>
      <c r="AB1288"/>
      <c r="AC1288"/>
      <c r="AD1288"/>
      <c r="AE1288"/>
      <c r="AF1288"/>
      <c r="AG1288"/>
      <c r="AH1288"/>
    </row>
    <row r="1289" spans="1:34" ht="41.45" customHeight="1">
      <c r="A1289"/>
      <c r="J1289"/>
      <c r="AA1289"/>
      <c r="AB1289"/>
      <c r="AC1289"/>
      <c r="AD1289"/>
      <c r="AE1289"/>
      <c r="AF1289"/>
      <c r="AG1289"/>
      <c r="AH1289"/>
    </row>
    <row r="1290" spans="1:34" ht="41.45" customHeight="1">
      <c r="A1290"/>
      <c r="J1290"/>
      <c r="AA1290"/>
      <c r="AB1290"/>
      <c r="AC1290"/>
      <c r="AD1290"/>
      <c r="AE1290"/>
      <c r="AF1290"/>
      <c r="AG1290"/>
      <c r="AH1290"/>
    </row>
    <row r="1291" spans="1:34" ht="41.45" customHeight="1">
      <c r="A1291"/>
      <c r="J1291"/>
      <c r="AA1291"/>
      <c r="AB1291"/>
      <c r="AC1291"/>
      <c r="AD1291"/>
      <c r="AE1291"/>
      <c r="AF1291"/>
      <c r="AG1291"/>
      <c r="AH1291"/>
    </row>
    <row r="1292" spans="1:34" ht="41.45" customHeight="1">
      <c r="A1292"/>
      <c r="J1292"/>
      <c r="AA1292"/>
      <c r="AB1292"/>
      <c r="AC1292"/>
      <c r="AD1292"/>
      <c r="AE1292"/>
      <c r="AF1292"/>
      <c r="AG1292"/>
      <c r="AH1292"/>
    </row>
    <row r="1293" spans="1:34" ht="41.45" customHeight="1">
      <c r="A1293"/>
      <c r="J1293"/>
      <c r="AA1293"/>
      <c r="AB1293"/>
      <c r="AC1293"/>
      <c r="AD1293"/>
      <c r="AE1293"/>
      <c r="AF1293"/>
      <c r="AG1293"/>
      <c r="AH1293"/>
    </row>
    <row r="1294" spans="1:34" ht="41.45" customHeight="1">
      <c r="A1294"/>
      <c r="J1294"/>
      <c r="AA1294"/>
      <c r="AB1294"/>
      <c r="AC1294"/>
      <c r="AD1294"/>
      <c r="AE1294"/>
      <c r="AF1294"/>
      <c r="AG1294"/>
      <c r="AH1294"/>
    </row>
    <row r="1295" spans="1:34" ht="41.45" customHeight="1">
      <c r="A1295"/>
      <c r="J1295"/>
      <c r="AA1295"/>
      <c r="AB1295"/>
      <c r="AC1295"/>
      <c r="AD1295"/>
      <c r="AE1295"/>
      <c r="AF1295"/>
      <c r="AG1295"/>
      <c r="AH1295"/>
    </row>
    <row r="1296" spans="1:34" ht="41.45" customHeight="1">
      <c r="A1296"/>
      <c r="J1296"/>
      <c r="AA1296"/>
      <c r="AB1296"/>
      <c r="AC1296"/>
      <c r="AD1296"/>
      <c r="AE1296"/>
      <c r="AF1296"/>
      <c r="AG1296"/>
      <c r="AH1296"/>
    </row>
    <row r="1297" spans="1:34" ht="41.45" customHeight="1">
      <c r="A1297"/>
      <c r="J1297"/>
      <c r="AA1297"/>
      <c r="AB1297"/>
      <c r="AC1297"/>
      <c r="AD1297"/>
      <c r="AE1297"/>
      <c r="AF1297"/>
      <c r="AG1297"/>
      <c r="AH1297"/>
    </row>
    <row r="1298" spans="1:34" ht="41.45" customHeight="1">
      <c r="A1298"/>
      <c r="J1298"/>
      <c r="AA1298"/>
      <c r="AB1298"/>
      <c r="AC1298"/>
      <c r="AD1298"/>
      <c r="AE1298"/>
      <c r="AF1298"/>
      <c r="AG1298"/>
      <c r="AH1298"/>
    </row>
    <row r="1299" spans="1:34" ht="41.45" customHeight="1">
      <c r="A1299"/>
      <c r="J1299"/>
      <c r="AA1299"/>
      <c r="AB1299"/>
      <c r="AC1299"/>
      <c r="AD1299"/>
      <c r="AE1299"/>
      <c r="AF1299"/>
      <c r="AG1299"/>
      <c r="AH1299"/>
    </row>
    <row r="1300" spans="1:34" ht="41.45" customHeight="1">
      <c r="A1300"/>
      <c r="J1300"/>
      <c r="AA1300"/>
      <c r="AB1300"/>
      <c r="AC1300"/>
      <c r="AD1300"/>
      <c r="AE1300"/>
      <c r="AF1300"/>
      <c r="AG1300"/>
      <c r="AH1300"/>
    </row>
    <row r="1301" spans="1:34" ht="41.45" customHeight="1">
      <c r="A1301"/>
      <c r="J1301"/>
      <c r="AA1301"/>
      <c r="AB1301"/>
      <c r="AC1301"/>
      <c r="AD1301"/>
      <c r="AE1301"/>
      <c r="AF1301"/>
      <c r="AG1301"/>
      <c r="AH1301"/>
    </row>
    <row r="1302" spans="1:34" ht="41.45" customHeight="1">
      <c r="A1302"/>
      <c r="J1302"/>
      <c r="AA1302"/>
      <c r="AB1302"/>
      <c r="AC1302"/>
      <c r="AD1302"/>
      <c r="AE1302"/>
      <c r="AF1302"/>
      <c r="AG1302"/>
      <c r="AH1302"/>
    </row>
    <row r="1303" spans="1:34" ht="41.45" customHeight="1">
      <c r="A1303"/>
      <c r="J1303"/>
      <c r="AA1303"/>
      <c r="AB1303"/>
      <c r="AC1303"/>
      <c r="AD1303"/>
      <c r="AE1303"/>
      <c r="AF1303"/>
      <c r="AG1303"/>
      <c r="AH1303"/>
    </row>
    <row r="1304" spans="1:34" ht="41.45" customHeight="1">
      <c r="A1304"/>
      <c r="J1304"/>
      <c r="AA1304"/>
      <c r="AB1304"/>
      <c r="AC1304"/>
      <c r="AD1304"/>
      <c r="AE1304"/>
      <c r="AF1304"/>
      <c r="AG1304"/>
      <c r="AH1304"/>
    </row>
    <row r="1305" spans="1:34" ht="41.45" customHeight="1">
      <c r="A1305"/>
      <c r="J1305"/>
      <c r="AA1305"/>
      <c r="AB1305"/>
      <c r="AC1305"/>
      <c r="AD1305"/>
      <c r="AE1305"/>
      <c r="AF1305"/>
      <c r="AG1305"/>
      <c r="AH1305"/>
    </row>
    <row r="1306" spans="1:34" ht="41.45" customHeight="1">
      <c r="A1306"/>
      <c r="J1306"/>
      <c r="AA1306"/>
      <c r="AB1306"/>
      <c r="AC1306"/>
      <c r="AD1306"/>
      <c r="AE1306"/>
      <c r="AF1306"/>
      <c r="AG1306"/>
      <c r="AH1306"/>
    </row>
    <row r="1307" spans="1:34" ht="41.45" customHeight="1">
      <c r="A1307"/>
      <c r="J1307"/>
      <c r="AA1307"/>
      <c r="AB1307"/>
      <c r="AC1307"/>
      <c r="AD1307"/>
      <c r="AE1307"/>
      <c r="AF1307"/>
      <c r="AG1307"/>
      <c r="AH1307"/>
    </row>
    <row r="1308" spans="1:34" ht="41.45" customHeight="1">
      <c r="A1308"/>
      <c r="J1308"/>
      <c r="AA1308"/>
      <c r="AB1308"/>
      <c r="AC1308"/>
      <c r="AD1308"/>
      <c r="AE1308"/>
      <c r="AF1308"/>
      <c r="AG1308"/>
      <c r="AH1308"/>
    </row>
    <row r="1309" spans="1:34" ht="41.45" customHeight="1">
      <c r="A1309"/>
      <c r="J1309"/>
      <c r="AA1309"/>
      <c r="AB1309"/>
      <c r="AC1309"/>
      <c r="AD1309"/>
      <c r="AE1309"/>
      <c r="AF1309"/>
      <c r="AG1309"/>
      <c r="AH1309"/>
    </row>
    <row r="1310" spans="1:34" ht="41.45" customHeight="1">
      <c r="A1310"/>
      <c r="J1310"/>
      <c r="AA1310"/>
      <c r="AB1310"/>
      <c r="AC1310"/>
      <c r="AD1310"/>
      <c r="AE1310"/>
      <c r="AF1310"/>
      <c r="AG1310"/>
      <c r="AH1310"/>
    </row>
    <row r="1311" spans="1:34" ht="41.45" customHeight="1">
      <c r="A1311"/>
      <c r="J1311"/>
      <c r="AA1311"/>
      <c r="AB1311"/>
      <c r="AC1311"/>
      <c r="AD1311"/>
      <c r="AE1311"/>
      <c r="AF1311"/>
      <c r="AG1311"/>
      <c r="AH1311"/>
    </row>
    <row r="1312" spans="1:34" ht="41.45" customHeight="1">
      <c r="A1312"/>
      <c r="J1312"/>
      <c r="AA1312"/>
      <c r="AB1312"/>
      <c r="AC1312"/>
      <c r="AD1312"/>
      <c r="AE1312"/>
      <c r="AF1312"/>
      <c r="AG1312"/>
      <c r="AH1312"/>
    </row>
    <row r="1313" spans="1:34" ht="41.45" customHeight="1">
      <c r="A1313"/>
      <c r="J1313"/>
      <c r="AA1313"/>
      <c r="AB1313"/>
      <c r="AC1313"/>
      <c r="AD1313"/>
      <c r="AE1313"/>
      <c r="AF1313"/>
      <c r="AG1313"/>
      <c r="AH1313"/>
    </row>
    <row r="1314" spans="1:34" ht="41.45" customHeight="1">
      <c r="A1314"/>
      <c r="J1314"/>
      <c r="AA1314"/>
      <c r="AB1314"/>
      <c r="AC1314"/>
      <c r="AD1314"/>
      <c r="AE1314"/>
      <c r="AF1314"/>
      <c r="AG1314"/>
      <c r="AH1314"/>
    </row>
    <row r="1315" spans="1:34" ht="41.45" customHeight="1">
      <c r="A1315"/>
      <c r="J1315"/>
      <c r="AA1315"/>
      <c r="AB1315"/>
      <c r="AC1315"/>
      <c r="AD1315"/>
      <c r="AE1315"/>
      <c r="AF1315"/>
      <c r="AG1315"/>
      <c r="AH1315"/>
    </row>
    <row r="1316" spans="1:34" ht="41.45" customHeight="1">
      <c r="A1316"/>
      <c r="J1316"/>
      <c r="AA1316"/>
      <c r="AB1316"/>
      <c r="AC1316"/>
      <c r="AD1316"/>
      <c r="AE1316"/>
      <c r="AF1316"/>
      <c r="AG1316"/>
      <c r="AH1316"/>
    </row>
    <row r="1317" spans="1:34" ht="41.45" customHeight="1">
      <c r="A1317"/>
      <c r="J1317"/>
      <c r="AA1317"/>
      <c r="AB1317"/>
      <c r="AC1317"/>
      <c r="AD1317"/>
      <c r="AE1317"/>
      <c r="AF1317"/>
      <c r="AG1317"/>
      <c r="AH1317"/>
    </row>
    <row r="1318" spans="1:34" ht="41.45" customHeight="1">
      <c r="A1318"/>
      <c r="J1318"/>
      <c r="AA1318"/>
      <c r="AB1318"/>
      <c r="AC1318"/>
      <c r="AD1318"/>
      <c r="AE1318"/>
      <c r="AF1318"/>
      <c r="AG1318"/>
      <c r="AH1318"/>
    </row>
    <row r="1319" spans="1:34" ht="41.45" customHeight="1">
      <c r="A1319"/>
      <c r="J1319"/>
      <c r="AA1319"/>
      <c r="AB1319"/>
      <c r="AC1319"/>
      <c r="AD1319"/>
      <c r="AE1319"/>
      <c r="AF1319"/>
      <c r="AG1319"/>
      <c r="AH1319"/>
    </row>
    <row r="1320" spans="1:34" ht="41.45" customHeight="1">
      <c r="A1320"/>
      <c r="J1320"/>
      <c r="AA1320"/>
      <c r="AB1320"/>
      <c r="AC1320"/>
      <c r="AD1320"/>
      <c r="AE1320"/>
      <c r="AF1320"/>
      <c r="AG1320"/>
      <c r="AH1320"/>
    </row>
    <row r="1321" spans="1:34" ht="41.45" customHeight="1">
      <c r="A1321"/>
      <c r="J1321"/>
      <c r="AA1321"/>
      <c r="AB1321"/>
      <c r="AC1321"/>
      <c r="AD1321"/>
      <c r="AE1321"/>
      <c r="AF1321"/>
      <c r="AG1321"/>
      <c r="AH1321"/>
    </row>
    <row r="1322" spans="1:34" ht="41.45" customHeight="1">
      <c r="A1322"/>
      <c r="J1322"/>
      <c r="AA1322"/>
      <c r="AB1322"/>
      <c r="AC1322"/>
      <c r="AD1322"/>
      <c r="AE1322"/>
      <c r="AF1322"/>
      <c r="AG1322"/>
      <c r="AH1322"/>
    </row>
    <row r="1323" spans="1:34" ht="41.45" customHeight="1">
      <c r="A1323"/>
      <c r="J1323"/>
      <c r="AA1323"/>
      <c r="AB1323"/>
      <c r="AC1323"/>
      <c r="AD1323"/>
      <c r="AE1323"/>
      <c r="AF1323"/>
      <c r="AG1323"/>
      <c r="AH1323"/>
    </row>
    <row r="1324" spans="1:34" ht="41.45" customHeight="1">
      <c r="A1324"/>
      <c r="J1324"/>
      <c r="AA1324"/>
      <c r="AB1324"/>
      <c r="AC1324"/>
      <c r="AD1324"/>
      <c r="AE1324"/>
      <c r="AF1324"/>
      <c r="AG1324"/>
      <c r="AH1324"/>
    </row>
    <row r="1325" spans="1:34" ht="41.45" customHeight="1">
      <c r="A1325"/>
      <c r="J1325"/>
      <c r="AA1325"/>
      <c r="AB1325"/>
      <c r="AC1325"/>
      <c r="AD1325"/>
      <c r="AE1325"/>
      <c r="AF1325"/>
      <c r="AG1325"/>
      <c r="AH1325"/>
    </row>
    <row r="1326" spans="1:34" ht="41.45" customHeight="1">
      <c r="A1326"/>
      <c r="J1326"/>
      <c r="AA1326"/>
      <c r="AB1326"/>
      <c r="AC1326"/>
      <c r="AD1326"/>
      <c r="AE1326"/>
      <c r="AF1326"/>
      <c r="AG1326"/>
      <c r="AH1326"/>
    </row>
    <row r="1327" spans="1:34" ht="41.45" customHeight="1">
      <c r="A1327"/>
      <c r="J1327"/>
      <c r="AA1327"/>
      <c r="AB1327"/>
      <c r="AC1327"/>
      <c r="AD1327"/>
      <c r="AE1327"/>
      <c r="AF1327"/>
      <c r="AG1327"/>
      <c r="AH1327"/>
    </row>
    <row r="1328" spans="1:34" ht="41.45" customHeight="1">
      <c r="A1328"/>
      <c r="J1328"/>
      <c r="AA1328"/>
      <c r="AB1328"/>
      <c r="AC1328"/>
      <c r="AD1328"/>
      <c r="AE1328"/>
      <c r="AF1328"/>
      <c r="AG1328"/>
      <c r="AH1328"/>
    </row>
    <row r="1329" spans="1:34" ht="41.45" customHeight="1">
      <c r="A1329"/>
      <c r="J1329"/>
      <c r="AA1329"/>
      <c r="AB1329"/>
      <c r="AC1329"/>
      <c r="AD1329"/>
      <c r="AE1329"/>
      <c r="AF1329"/>
      <c r="AG1329"/>
      <c r="AH1329"/>
    </row>
    <row r="1330" spans="1:34" ht="41.45" customHeight="1">
      <c r="A1330"/>
      <c r="J1330"/>
      <c r="AA1330"/>
      <c r="AB1330"/>
      <c r="AC1330"/>
      <c r="AD1330"/>
      <c r="AE1330"/>
      <c r="AF1330"/>
      <c r="AG1330"/>
      <c r="AH1330"/>
    </row>
    <row r="1331" spans="1:34" ht="41.45" customHeight="1">
      <c r="A1331"/>
      <c r="J1331"/>
      <c r="AA1331"/>
      <c r="AB1331"/>
      <c r="AC1331"/>
      <c r="AD1331"/>
      <c r="AE1331"/>
      <c r="AF1331"/>
      <c r="AG1331"/>
      <c r="AH1331"/>
    </row>
    <row r="1332" spans="1:34" ht="41.45" customHeight="1">
      <c r="A1332"/>
      <c r="J1332"/>
      <c r="AA1332"/>
      <c r="AB1332"/>
      <c r="AC1332"/>
      <c r="AD1332"/>
      <c r="AE1332"/>
      <c r="AF1332"/>
      <c r="AG1332"/>
      <c r="AH1332"/>
    </row>
    <row r="1333" spans="1:34" ht="41.45" customHeight="1">
      <c r="A1333"/>
      <c r="J1333"/>
      <c r="AA1333"/>
      <c r="AB1333"/>
      <c r="AC1333"/>
      <c r="AD1333"/>
      <c r="AE1333"/>
      <c r="AF1333"/>
      <c r="AG1333"/>
      <c r="AH1333"/>
    </row>
    <row r="1334" spans="1:34" ht="41.45" customHeight="1">
      <c r="A1334"/>
      <c r="J1334"/>
      <c r="AA1334"/>
      <c r="AB1334"/>
      <c r="AC1334"/>
      <c r="AD1334"/>
      <c r="AE1334"/>
      <c r="AF1334"/>
      <c r="AG1334"/>
      <c r="AH1334"/>
    </row>
    <row r="1335" spans="1:34" ht="41.45" customHeight="1">
      <c r="A1335"/>
      <c r="J1335"/>
      <c r="AA1335"/>
      <c r="AB1335"/>
      <c r="AC1335"/>
      <c r="AD1335"/>
      <c r="AE1335"/>
      <c r="AF1335"/>
      <c r="AG1335"/>
      <c r="AH1335"/>
    </row>
    <row r="1336" spans="1:34" ht="41.45" customHeight="1">
      <c r="A1336"/>
      <c r="J1336"/>
      <c r="AA1336"/>
      <c r="AB1336"/>
      <c r="AC1336"/>
      <c r="AD1336"/>
      <c r="AE1336"/>
      <c r="AF1336"/>
      <c r="AG1336"/>
      <c r="AH1336"/>
    </row>
    <row r="1337" spans="1:34" ht="41.45" customHeight="1">
      <c r="A1337"/>
      <c r="J1337"/>
      <c r="AA1337"/>
      <c r="AB1337"/>
      <c r="AC1337"/>
      <c r="AD1337"/>
      <c r="AE1337"/>
      <c r="AF1337"/>
      <c r="AG1337"/>
      <c r="AH1337"/>
    </row>
    <row r="1338" spans="1:34" ht="41.45" customHeight="1">
      <c r="A1338"/>
      <c r="J1338"/>
      <c r="AA1338"/>
      <c r="AB1338"/>
      <c r="AC1338"/>
      <c r="AD1338"/>
      <c r="AE1338"/>
      <c r="AF1338"/>
      <c r="AG1338"/>
      <c r="AH1338"/>
    </row>
    <row r="1339" spans="1:34" ht="41.45" customHeight="1">
      <c r="A1339"/>
      <c r="J1339"/>
      <c r="AA1339"/>
      <c r="AB1339"/>
      <c r="AC1339"/>
      <c r="AD1339"/>
      <c r="AE1339"/>
      <c r="AF1339"/>
      <c r="AG1339"/>
      <c r="AH1339"/>
    </row>
    <row r="1340" spans="1:34" ht="41.45" customHeight="1">
      <c r="A1340"/>
      <c r="J1340"/>
      <c r="AA1340"/>
      <c r="AB1340"/>
      <c r="AC1340"/>
      <c r="AD1340"/>
      <c r="AE1340"/>
      <c r="AF1340"/>
      <c r="AG1340"/>
      <c r="AH1340"/>
    </row>
    <row r="1341" spans="1:34" ht="41.45" customHeight="1">
      <c r="A1341"/>
      <c r="J1341"/>
      <c r="AA1341"/>
      <c r="AB1341"/>
      <c r="AC1341"/>
      <c r="AD1341"/>
      <c r="AE1341"/>
      <c r="AF1341"/>
      <c r="AG1341"/>
      <c r="AH1341"/>
    </row>
    <row r="1342" spans="1:34" ht="41.45" customHeight="1">
      <c r="A1342"/>
      <c r="J1342"/>
      <c r="AA1342"/>
      <c r="AB1342"/>
      <c r="AC1342"/>
      <c r="AD1342"/>
      <c r="AE1342"/>
      <c r="AF1342"/>
      <c r="AG1342"/>
      <c r="AH1342"/>
    </row>
    <row r="1343" spans="1:34" ht="41.45" customHeight="1">
      <c r="A1343"/>
      <c r="J1343"/>
      <c r="AA1343"/>
      <c r="AB1343"/>
      <c r="AC1343"/>
      <c r="AD1343"/>
      <c r="AE1343"/>
      <c r="AF1343"/>
      <c r="AG1343"/>
      <c r="AH1343"/>
    </row>
    <row r="1344" spans="1:34" ht="41.45" customHeight="1">
      <c r="A1344"/>
      <c r="J1344"/>
      <c r="AA1344"/>
      <c r="AB1344"/>
      <c r="AC1344"/>
      <c r="AD1344"/>
      <c r="AE1344"/>
      <c r="AF1344"/>
      <c r="AG1344"/>
      <c r="AH1344"/>
    </row>
    <row r="1345" spans="1:34" ht="41.45" customHeight="1">
      <c r="A1345"/>
      <c r="J1345"/>
      <c r="AA1345"/>
      <c r="AB1345"/>
      <c r="AC1345"/>
      <c r="AD1345"/>
      <c r="AE1345"/>
      <c r="AF1345"/>
      <c r="AG1345"/>
      <c r="AH1345"/>
    </row>
    <row r="1346" spans="1:34" ht="41.45" customHeight="1">
      <c r="A1346"/>
      <c r="J1346"/>
      <c r="AA1346"/>
      <c r="AB1346"/>
      <c r="AC1346"/>
      <c r="AD1346"/>
      <c r="AE1346"/>
      <c r="AF1346"/>
      <c r="AG1346"/>
      <c r="AH1346"/>
    </row>
    <row r="1347" spans="1:34" ht="41.45" customHeight="1">
      <c r="A1347"/>
      <c r="J1347"/>
      <c r="AA1347"/>
      <c r="AB1347"/>
      <c r="AC1347"/>
      <c r="AD1347"/>
      <c r="AE1347"/>
      <c r="AF1347"/>
      <c r="AG1347"/>
      <c r="AH1347"/>
    </row>
    <row r="1348" spans="1:34" ht="41.45" customHeight="1">
      <c r="A1348"/>
      <c r="J1348"/>
      <c r="AA1348"/>
      <c r="AB1348"/>
      <c r="AC1348"/>
      <c r="AD1348"/>
      <c r="AE1348"/>
      <c r="AF1348"/>
      <c r="AG1348"/>
      <c r="AH1348"/>
    </row>
    <row r="1349" spans="1:34" ht="41.45" customHeight="1">
      <c r="A1349"/>
      <c r="J1349"/>
      <c r="AA1349"/>
      <c r="AB1349"/>
      <c r="AC1349"/>
      <c r="AD1349"/>
      <c r="AE1349"/>
      <c r="AF1349"/>
      <c r="AG1349"/>
      <c r="AH1349"/>
    </row>
    <row r="1350" spans="1:34" ht="41.45" customHeight="1">
      <c r="A1350"/>
      <c r="J1350"/>
      <c r="AA1350"/>
      <c r="AB1350"/>
      <c r="AC1350"/>
      <c r="AD1350"/>
      <c r="AE1350"/>
      <c r="AF1350"/>
      <c r="AG1350"/>
      <c r="AH1350"/>
    </row>
    <row r="1351" spans="1:34" ht="41.45" customHeight="1">
      <c r="A1351"/>
      <c r="J1351"/>
      <c r="AA1351"/>
      <c r="AB1351"/>
      <c r="AC1351"/>
      <c r="AD1351"/>
      <c r="AE1351"/>
      <c r="AF1351"/>
      <c r="AG1351"/>
      <c r="AH1351"/>
    </row>
    <row r="1352" spans="1:34" ht="41.45" customHeight="1">
      <c r="A1352"/>
      <c r="J1352"/>
      <c r="AA1352"/>
      <c r="AB1352"/>
      <c r="AC1352"/>
      <c r="AD1352"/>
      <c r="AE1352"/>
      <c r="AF1352"/>
      <c r="AG1352"/>
      <c r="AH1352"/>
    </row>
    <row r="1353" spans="1:34" ht="41.45" customHeight="1">
      <c r="A1353"/>
      <c r="J1353"/>
      <c r="AA1353"/>
      <c r="AB1353"/>
      <c r="AC1353"/>
      <c r="AD1353"/>
      <c r="AE1353"/>
      <c r="AF1353"/>
      <c r="AG1353"/>
      <c r="AH1353"/>
    </row>
    <row r="1354" spans="1:34" ht="41.45" customHeight="1">
      <c r="A1354"/>
      <c r="J1354"/>
      <c r="AA1354"/>
      <c r="AB1354"/>
      <c r="AC1354"/>
      <c r="AD1354"/>
      <c r="AE1354"/>
      <c r="AF1354"/>
      <c r="AG1354"/>
      <c r="AH1354"/>
    </row>
    <row r="1355" spans="1:34" ht="41.45" customHeight="1">
      <c r="A1355"/>
      <c r="J1355"/>
      <c r="AA1355"/>
      <c r="AB1355"/>
      <c r="AC1355"/>
      <c r="AD1355"/>
      <c r="AE1355"/>
      <c r="AF1355"/>
      <c r="AG1355"/>
      <c r="AH1355"/>
    </row>
    <row r="1356" spans="1:34" ht="41.45" customHeight="1">
      <c r="A1356"/>
      <c r="J1356"/>
      <c r="AA1356"/>
      <c r="AB1356"/>
      <c r="AC1356"/>
      <c r="AD1356"/>
      <c r="AE1356"/>
      <c r="AF1356"/>
      <c r="AG1356"/>
      <c r="AH1356"/>
    </row>
    <row r="1357" spans="1:34" ht="41.45" customHeight="1">
      <c r="A1357"/>
      <c r="J1357"/>
      <c r="AA1357"/>
      <c r="AB1357"/>
      <c r="AC1357"/>
      <c r="AD1357"/>
      <c r="AE1357"/>
      <c r="AF1357"/>
      <c r="AG1357"/>
      <c r="AH1357"/>
    </row>
    <row r="1358" spans="1:34" ht="41.45" customHeight="1">
      <c r="A1358"/>
      <c r="J1358"/>
      <c r="AA1358"/>
      <c r="AB1358"/>
      <c r="AC1358"/>
      <c r="AD1358"/>
      <c r="AE1358"/>
      <c r="AF1358"/>
      <c r="AG1358"/>
      <c r="AH1358"/>
    </row>
    <row r="1359" spans="1:34" ht="41.45" customHeight="1">
      <c r="A1359"/>
      <c r="J1359"/>
      <c r="AA1359"/>
      <c r="AB1359"/>
      <c r="AC1359"/>
      <c r="AD1359"/>
      <c r="AE1359"/>
      <c r="AF1359"/>
      <c r="AG1359"/>
      <c r="AH1359"/>
    </row>
    <row r="1360" spans="1:34" ht="41.45" customHeight="1">
      <c r="A1360"/>
      <c r="J1360"/>
      <c r="AA1360"/>
      <c r="AB1360"/>
      <c r="AC1360"/>
      <c r="AD1360"/>
      <c r="AE1360"/>
      <c r="AF1360"/>
      <c r="AG1360"/>
      <c r="AH1360"/>
    </row>
    <row r="1361" spans="1:34" ht="41.45" customHeight="1">
      <c r="A1361"/>
      <c r="J1361"/>
      <c r="AA1361"/>
      <c r="AB1361"/>
      <c r="AC1361"/>
      <c r="AD1361"/>
      <c r="AE1361"/>
      <c r="AF1361"/>
      <c r="AG1361"/>
      <c r="AH1361"/>
    </row>
    <row r="1362" spans="1:34" ht="41.45" customHeight="1">
      <c r="A1362"/>
      <c r="J1362"/>
      <c r="AA1362"/>
      <c r="AB1362"/>
      <c r="AC1362"/>
      <c r="AD1362"/>
      <c r="AE1362"/>
      <c r="AF1362"/>
      <c r="AG1362"/>
      <c r="AH1362"/>
    </row>
    <row r="1363" spans="1:34" ht="41.45" customHeight="1">
      <c r="A1363"/>
      <c r="J1363"/>
      <c r="AA1363"/>
      <c r="AB1363"/>
      <c r="AC1363"/>
      <c r="AD1363"/>
      <c r="AE1363"/>
      <c r="AF1363"/>
      <c r="AG1363"/>
      <c r="AH1363"/>
    </row>
    <row r="1364" spans="1:34" ht="41.45" customHeight="1">
      <c r="A1364"/>
      <c r="J1364"/>
      <c r="AA1364"/>
      <c r="AB1364"/>
      <c r="AC1364"/>
      <c r="AD1364"/>
      <c r="AE1364"/>
      <c r="AF1364"/>
      <c r="AG1364"/>
      <c r="AH1364"/>
    </row>
    <row r="1365" spans="1:34" ht="41.45" customHeight="1">
      <c r="A1365"/>
      <c r="J1365"/>
      <c r="AA1365"/>
      <c r="AB1365"/>
      <c r="AC1365"/>
      <c r="AD1365"/>
      <c r="AE1365"/>
      <c r="AF1365"/>
      <c r="AG1365"/>
      <c r="AH1365"/>
    </row>
    <row r="1366" spans="1:34" ht="41.45" customHeight="1">
      <c r="A1366"/>
      <c r="J1366"/>
      <c r="AA1366"/>
      <c r="AB1366"/>
      <c r="AC1366"/>
      <c r="AD1366"/>
      <c r="AE1366"/>
      <c r="AF1366"/>
      <c r="AG1366"/>
      <c r="AH1366"/>
    </row>
    <row r="1367" spans="1:34" ht="41.45" customHeight="1">
      <c r="A1367"/>
      <c r="J1367"/>
      <c r="AA1367"/>
      <c r="AB1367"/>
      <c r="AC1367"/>
      <c r="AD1367"/>
      <c r="AE1367"/>
      <c r="AF1367"/>
      <c r="AG1367"/>
      <c r="AH1367"/>
    </row>
    <row r="1368" spans="1:34" ht="41.45" customHeight="1">
      <c r="A1368"/>
      <c r="J1368"/>
      <c r="AA1368"/>
      <c r="AB1368"/>
      <c r="AC1368"/>
      <c r="AD1368"/>
      <c r="AE1368"/>
      <c r="AF1368"/>
      <c r="AG1368"/>
      <c r="AH1368"/>
    </row>
    <row r="1369" spans="1:34" ht="41.45" customHeight="1">
      <c r="A1369"/>
      <c r="J1369"/>
      <c r="AA1369"/>
      <c r="AB1369"/>
      <c r="AC1369"/>
      <c r="AD1369"/>
      <c r="AE1369"/>
      <c r="AF1369"/>
      <c r="AG1369"/>
      <c r="AH1369"/>
    </row>
    <row r="1370" spans="1:34" ht="41.45" customHeight="1">
      <c r="A1370"/>
      <c r="J1370"/>
      <c r="AA1370"/>
      <c r="AB1370"/>
      <c r="AC1370"/>
      <c r="AD1370"/>
      <c r="AE1370"/>
      <c r="AF1370"/>
      <c r="AG1370"/>
      <c r="AH1370"/>
    </row>
    <row r="1371" spans="1:34" ht="41.45" customHeight="1">
      <c r="A1371"/>
      <c r="J1371"/>
      <c r="AA1371"/>
      <c r="AB1371"/>
      <c r="AC1371"/>
      <c r="AD1371"/>
      <c r="AE1371"/>
      <c r="AF1371"/>
      <c r="AG1371"/>
      <c r="AH1371"/>
    </row>
    <row r="1372" spans="1:34" ht="41.45" customHeight="1">
      <c r="A1372"/>
      <c r="J1372"/>
      <c r="AA1372"/>
      <c r="AB1372"/>
      <c r="AC1372"/>
      <c r="AD1372"/>
      <c r="AE1372"/>
      <c r="AF1372"/>
      <c r="AG1372"/>
      <c r="AH1372"/>
    </row>
    <row r="1373" spans="1:34" ht="41.45" customHeight="1">
      <c r="A1373"/>
      <c r="J1373"/>
      <c r="AA1373"/>
      <c r="AB1373"/>
      <c r="AC1373"/>
      <c r="AD1373"/>
      <c r="AE1373"/>
      <c r="AF1373"/>
      <c r="AG1373"/>
      <c r="AH1373"/>
    </row>
    <row r="1374" spans="1:34" ht="41.45" customHeight="1">
      <c r="A1374"/>
      <c r="J1374"/>
      <c r="AA1374"/>
      <c r="AB1374"/>
      <c r="AC1374"/>
      <c r="AD1374"/>
      <c r="AE1374"/>
      <c r="AF1374"/>
      <c r="AG1374"/>
      <c r="AH1374"/>
    </row>
    <row r="1375" spans="1:34" ht="41.45" customHeight="1">
      <c r="A1375"/>
      <c r="J1375"/>
      <c r="AA1375"/>
      <c r="AB1375"/>
      <c r="AC1375"/>
      <c r="AD1375"/>
      <c r="AE1375"/>
      <c r="AF1375"/>
      <c r="AG1375"/>
      <c r="AH1375"/>
    </row>
    <row r="1376" spans="1:34" ht="41.45" customHeight="1">
      <c r="A1376"/>
      <c r="J1376"/>
      <c r="AA1376"/>
      <c r="AB1376"/>
      <c r="AC1376"/>
      <c r="AD1376"/>
      <c r="AE1376"/>
      <c r="AF1376"/>
      <c r="AG1376"/>
      <c r="AH1376"/>
    </row>
    <row r="1377" spans="1:34" ht="41.45" customHeight="1">
      <c r="A1377"/>
      <c r="J1377"/>
      <c r="AA1377"/>
      <c r="AB1377"/>
      <c r="AC1377"/>
      <c r="AD1377"/>
      <c r="AE1377"/>
      <c r="AF1377"/>
      <c r="AG1377"/>
      <c r="AH1377"/>
    </row>
    <row r="1378" spans="1:34" ht="41.45" customHeight="1">
      <c r="A1378"/>
      <c r="J1378"/>
      <c r="AA1378"/>
      <c r="AB1378"/>
      <c r="AC1378"/>
      <c r="AD1378"/>
      <c r="AE1378"/>
      <c r="AF1378"/>
      <c r="AG1378"/>
      <c r="AH1378"/>
    </row>
    <row r="1379" spans="1:34" ht="41.45" customHeight="1">
      <c r="A1379"/>
      <c r="J1379"/>
      <c r="AA1379"/>
      <c r="AB1379"/>
      <c r="AC1379"/>
      <c r="AD1379"/>
      <c r="AE1379"/>
      <c r="AF1379"/>
      <c r="AG1379"/>
      <c r="AH1379"/>
    </row>
    <row r="1380" spans="1:34" ht="41.45" customHeight="1">
      <c r="A1380"/>
      <c r="J1380"/>
      <c r="AA1380"/>
      <c r="AB1380"/>
      <c r="AC1380"/>
      <c r="AD1380"/>
      <c r="AE1380"/>
      <c r="AF1380"/>
      <c r="AG1380"/>
      <c r="AH1380"/>
    </row>
    <row r="1381" spans="1:34" ht="41.45" customHeight="1">
      <c r="A1381"/>
      <c r="J1381"/>
      <c r="AA1381"/>
      <c r="AB1381"/>
      <c r="AC1381"/>
      <c r="AD1381"/>
      <c r="AE1381"/>
      <c r="AF1381"/>
      <c r="AG1381"/>
      <c r="AH1381"/>
    </row>
    <row r="1382" spans="1:34" ht="41.45" customHeight="1">
      <c r="A1382"/>
      <c r="J1382"/>
      <c r="AA1382"/>
      <c r="AB1382"/>
      <c r="AC1382"/>
      <c r="AD1382"/>
      <c r="AE1382"/>
      <c r="AF1382"/>
      <c r="AG1382"/>
      <c r="AH1382"/>
    </row>
    <row r="1383" spans="1:34" ht="41.45" customHeight="1">
      <c r="A1383"/>
      <c r="J1383"/>
      <c r="AA1383"/>
      <c r="AB1383"/>
      <c r="AC1383"/>
      <c r="AD1383"/>
      <c r="AE1383"/>
      <c r="AF1383"/>
      <c r="AG1383"/>
      <c r="AH1383"/>
    </row>
    <row r="1384" spans="1:34" ht="41.45" customHeight="1">
      <c r="A1384"/>
      <c r="J1384"/>
      <c r="AA1384"/>
      <c r="AB1384"/>
      <c r="AC1384"/>
      <c r="AD1384"/>
      <c r="AE1384"/>
      <c r="AF1384"/>
      <c r="AG1384"/>
      <c r="AH1384"/>
    </row>
    <row r="1385" spans="1:34" ht="41.45" customHeight="1">
      <c r="A1385"/>
      <c r="J1385"/>
      <c r="AA1385"/>
      <c r="AB1385"/>
      <c r="AC1385"/>
      <c r="AD1385"/>
      <c r="AE1385"/>
      <c r="AF1385"/>
      <c r="AG1385"/>
      <c r="AH1385"/>
    </row>
    <row r="1386" spans="1:34" ht="41.45" customHeight="1">
      <c r="A1386"/>
      <c r="J1386"/>
      <c r="AA1386"/>
      <c r="AB1386"/>
      <c r="AC1386"/>
      <c r="AD1386"/>
      <c r="AE1386"/>
      <c r="AF1386"/>
      <c r="AG1386"/>
      <c r="AH1386"/>
    </row>
    <row r="1387" spans="1:34" ht="41.45" customHeight="1">
      <c r="A1387"/>
      <c r="J1387"/>
      <c r="AA1387"/>
      <c r="AB1387"/>
      <c r="AC1387"/>
      <c r="AD1387"/>
      <c r="AE1387"/>
      <c r="AF1387"/>
      <c r="AG1387"/>
      <c r="AH1387"/>
    </row>
    <row r="1388" spans="1:34" ht="41.45" customHeight="1">
      <c r="A1388"/>
      <c r="J1388"/>
      <c r="AA1388"/>
      <c r="AB1388"/>
      <c r="AC1388"/>
      <c r="AD1388"/>
      <c r="AE1388"/>
      <c r="AF1388"/>
      <c r="AG1388"/>
      <c r="AH1388"/>
    </row>
    <row r="1389" spans="1:34" ht="41.45" customHeight="1">
      <c r="A1389"/>
      <c r="J1389"/>
      <c r="AA1389"/>
      <c r="AB1389"/>
      <c r="AC1389"/>
      <c r="AD1389"/>
      <c r="AE1389"/>
      <c r="AF1389"/>
      <c r="AG1389"/>
      <c r="AH1389"/>
    </row>
    <row r="1390" spans="1:34" ht="41.45" customHeight="1">
      <c r="A1390"/>
      <c r="J1390"/>
      <c r="AA1390"/>
      <c r="AB1390"/>
      <c r="AC1390"/>
      <c r="AD1390"/>
      <c r="AE1390"/>
      <c r="AF1390"/>
      <c r="AG1390"/>
      <c r="AH1390"/>
    </row>
    <row r="1391" spans="1:34" ht="41.45" customHeight="1">
      <c r="A1391"/>
      <c r="J1391"/>
      <c r="AA1391"/>
      <c r="AB1391"/>
      <c r="AC1391"/>
      <c r="AD1391"/>
      <c r="AE1391"/>
      <c r="AF1391"/>
      <c r="AG1391"/>
      <c r="AH1391"/>
    </row>
    <row r="1392" spans="1:34" ht="41.45" customHeight="1">
      <c r="A1392"/>
      <c r="J1392"/>
      <c r="AA1392"/>
      <c r="AB1392"/>
      <c r="AC1392"/>
      <c r="AD1392"/>
      <c r="AE1392"/>
      <c r="AF1392"/>
      <c r="AG1392"/>
      <c r="AH1392"/>
    </row>
    <row r="1393" spans="1:34" ht="41.45" customHeight="1">
      <c r="A1393"/>
      <c r="J1393"/>
      <c r="AA1393"/>
      <c r="AB1393"/>
      <c r="AC1393"/>
      <c r="AD1393"/>
      <c r="AE1393"/>
      <c r="AF1393"/>
      <c r="AG1393"/>
      <c r="AH1393"/>
    </row>
    <row r="1394" spans="1:34" ht="41.45" customHeight="1">
      <c r="A1394"/>
      <c r="J1394"/>
      <c r="AA1394"/>
      <c r="AB1394"/>
      <c r="AC1394"/>
      <c r="AD1394"/>
      <c r="AE1394"/>
      <c r="AF1394"/>
      <c r="AG1394"/>
      <c r="AH1394"/>
    </row>
    <row r="1395" spans="1:34" ht="41.45" customHeight="1">
      <c r="A1395"/>
      <c r="J1395"/>
      <c r="AA1395"/>
      <c r="AB1395"/>
      <c r="AC1395"/>
      <c r="AD1395"/>
      <c r="AE1395"/>
      <c r="AF1395"/>
      <c r="AG1395"/>
      <c r="AH1395"/>
    </row>
    <row r="1396" spans="1:34" ht="41.45" customHeight="1">
      <c r="A1396"/>
      <c r="J1396"/>
      <c r="AA1396"/>
      <c r="AB1396"/>
      <c r="AC1396"/>
      <c r="AD1396"/>
      <c r="AE1396"/>
      <c r="AF1396"/>
      <c r="AG1396"/>
      <c r="AH1396"/>
    </row>
    <row r="1397" spans="1:34" ht="41.45" customHeight="1">
      <c r="A1397"/>
      <c r="J1397"/>
      <c r="AA1397"/>
      <c r="AB1397"/>
      <c r="AC1397"/>
      <c r="AD1397"/>
      <c r="AE1397"/>
      <c r="AF1397"/>
      <c r="AG1397"/>
      <c r="AH1397"/>
    </row>
    <row r="1398" spans="1:34" ht="41.45" customHeight="1">
      <c r="A1398"/>
      <c r="J1398"/>
      <c r="AA1398"/>
      <c r="AB1398"/>
      <c r="AC1398"/>
      <c r="AD1398"/>
      <c r="AE1398"/>
      <c r="AF1398"/>
      <c r="AG1398"/>
      <c r="AH1398"/>
    </row>
    <row r="1399" spans="1:34" ht="41.45" customHeight="1">
      <c r="A1399"/>
      <c r="J1399"/>
      <c r="AA1399"/>
      <c r="AB1399"/>
      <c r="AC1399"/>
      <c r="AD1399"/>
      <c r="AE1399"/>
      <c r="AF1399"/>
      <c r="AG1399"/>
      <c r="AH1399"/>
    </row>
    <row r="1400" spans="1:34" ht="41.45" customHeight="1">
      <c r="A1400"/>
      <c r="J1400"/>
      <c r="AA1400"/>
      <c r="AB1400"/>
      <c r="AC1400"/>
      <c r="AD1400"/>
      <c r="AE1400"/>
      <c r="AF1400"/>
      <c r="AG1400"/>
      <c r="AH1400"/>
    </row>
    <row r="1401" spans="1:34" ht="41.45" customHeight="1">
      <c r="A1401"/>
      <c r="J1401"/>
      <c r="AA1401"/>
      <c r="AB1401"/>
      <c r="AC1401"/>
      <c r="AD1401"/>
      <c r="AE1401"/>
      <c r="AF1401"/>
      <c r="AG1401"/>
      <c r="AH1401"/>
    </row>
    <row r="1402" spans="1:34" ht="41.45" customHeight="1">
      <c r="A1402"/>
      <c r="J1402"/>
      <c r="AA1402"/>
      <c r="AB1402"/>
      <c r="AC1402"/>
      <c r="AD1402"/>
      <c r="AE1402"/>
      <c r="AF1402"/>
      <c r="AG1402"/>
      <c r="AH1402"/>
    </row>
    <row r="1403" spans="1:34" ht="41.45" customHeight="1">
      <c r="A1403"/>
      <c r="J1403"/>
      <c r="AA1403"/>
      <c r="AB1403"/>
      <c r="AC1403"/>
      <c r="AD1403"/>
      <c r="AE1403"/>
      <c r="AF1403"/>
      <c r="AG1403"/>
      <c r="AH1403"/>
    </row>
    <row r="1404" spans="1:34" ht="41.45" customHeight="1">
      <c r="A1404"/>
      <c r="J1404"/>
      <c r="AA1404"/>
      <c r="AB1404"/>
      <c r="AC1404"/>
      <c r="AD1404"/>
      <c r="AE1404"/>
      <c r="AF1404"/>
      <c r="AG1404"/>
      <c r="AH1404"/>
    </row>
    <row r="1405" spans="1:34" ht="41.45" customHeight="1">
      <c r="A1405"/>
      <c r="J1405"/>
      <c r="AA1405"/>
      <c r="AB1405"/>
      <c r="AC1405"/>
      <c r="AD1405"/>
      <c r="AE1405"/>
      <c r="AF1405"/>
      <c r="AG1405"/>
      <c r="AH1405"/>
    </row>
    <row r="1406" spans="1:34" ht="41.45" customHeight="1">
      <c r="A1406"/>
      <c r="J1406"/>
      <c r="AA1406"/>
      <c r="AB1406"/>
      <c r="AC1406"/>
      <c r="AD1406"/>
      <c r="AE1406"/>
      <c r="AF1406"/>
      <c r="AG1406"/>
      <c r="AH1406"/>
    </row>
    <row r="1407" spans="1:34" ht="41.45" customHeight="1">
      <c r="A1407"/>
      <c r="J1407"/>
      <c r="AA1407"/>
      <c r="AB1407"/>
      <c r="AC1407"/>
      <c r="AD1407"/>
      <c r="AE1407"/>
      <c r="AF1407"/>
      <c r="AG1407"/>
      <c r="AH1407"/>
    </row>
    <row r="1408" spans="1:34" ht="41.45" customHeight="1">
      <c r="A1408"/>
      <c r="J1408"/>
      <c r="AA1408"/>
      <c r="AB1408"/>
      <c r="AC1408"/>
      <c r="AD1408"/>
      <c r="AE1408"/>
      <c r="AF1408"/>
      <c r="AG1408"/>
      <c r="AH1408"/>
    </row>
    <row r="1409" spans="1:34" ht="41.45" customHeight="1">
      <c r="A1409"/>
      <c r="J1409"/>
      <c r="AA1409"/>
      <c r="AB1409"/>
      <c r="AC1409"/>
      <c r="AD1409"/>
      <c r="AE1409"/>
      <c r="AF1409"/>
      <c r="AG1409"/>
      <c r="AH1409"/>
    </row>
    <row r="1410" spans="1:34" ht="41.45" customHeight="1">
      <c r="A1410"/>
      <c r="J1410"/>
      <c r="AA1410"/>
      <c r="AB1410"/>
      <c r="AC1410"/>
      <c r="AD1410"/>
      <c r="AE1410"/>
      <c r="AF1410"/>
      <c r="AG1410"/>
      <c r="AH1410"/>
    </row>
    <row r="1411" spans="1:34" ht="41.45" customHeight="1">
      <c r="A1411"/>
      <c r="J1411"/>
      <c r="AA1411"/>
      <c r="AB1411"/>
      <c r="AC1411"/>
      <c r="AD1411"/>
      <c r="AE1411"/>
      <c r="AF1411"/>
      <c r="AG1411"/>
      <c r="AH1411"/>
    </row>
    <row r="1412" spans="1:34" ht="41.45" customHeight="1">
      <c r="A1412"/>
      <c r="J1412"/>
      <c r="AA1412"/>
      <c r="AB1412"/>
      <c r="AC1412"/>
      <c r="AD1412"/>
      <c r="AE1412"/>
      <c r="AF1412"/>
      <c r="AG1412"/>
      <c r="AH1412"/>
    </row>
    <row r="1413" spans="1:34" ht="41.45" customHeight="1">
      <c r="A1413"/>
      <c r="J1413"/>
      <c r="AA1413"/>
      <c r="AB1413"/>
      <c r="AC1413"/>
      <c r="AD1413"/>
      <c r="AE1413"/>
      <c r="AF1413"/>
      <c r="AG1413"/>
      <c r="AH1413"/>
    </row>
    <row r="1414" spans="1:34" ht="41.45" customHeight="1">
      <c r="A1414"/>
      <c r="J1414"/>
      <c r="AA1414"/>
      <c r="AB1414"/>
      <c r="AC1414"/>
      <c r="AD1414"/>
      <c r="AE1414"/>
      <c r="AF1414"/>
      <c r="AG1414"/>
      <c r="AH1414"/>
    </row>
    <row r="1415" spans="1:34" ht="41.45" customHeight="1">
      <c r="A1415"/>
      <c r="J1415"/>
      <c r="AA1415"/>
      <c r="AB1415"/>
      <c r="AC1415"/>
      <c r="AD1415"/>
      <c r="AE1415"/>
      <c r="AF1415"/>
      <c r="AG1415"/>
      <c r="AH1415"/>
    </row>
    <row r="1416" spans="1:34" ht="41.45" customHeight="1">
      <c r="A1416"/>
      <c r="J1416"/>
      <c r="AA1416"/>
      <c r="AB1416"/>
      <c r="AC1416"/>
      <c r="AD1416"/>
      <c r="AE1416"/>
      <c r="AF1416"/>
      <c r="AG1416"/>
      <c r="AH1416"/>
    </row>
    <row r="1417" spans="1:34" ht="41.45" customHeight="1">
      <c r="A1417"/>
      <c r="J1417"/>
      <c r="AA1417"/>
      <c r="AB1417"/>
      <c r="AC1417"/>
      <c r="AD1417"/>
      <c r="AE1417"/>
      <c r="AF1417"/>
      <c r="AG1417"/>
      <c r="AH1417"/>
    </row>
    <row r="1418" spans="1:34" ht="41.45" customHeight="1">
      <c r="A1418"/>
      <c r="J1418"/>
      <c r="AA1418"/>
      <c r="AB1418"/>
      <c r="AC1418"/>
      <c r="AD1418"/>
      <c r="AE1418"/>
      <c r="AF1418"/>
      <c r="AG1418"/>
      <c r="AH1418"/>
    </row>
    <row r="1419" spans="1:34" ht="41.45" customHeight="1">
      <c r="A1419"/>
      <c r="J1419"/>
      <c r="AA1419"/>
      <c r="AB1419"/>
      <c r="AC1419"/>
      <c r="AD1419"/>
      <c r="AE1419"/>
      <c r="AF1419"/>
      <c r="AG1419"/>
      <c r="AH1419"/>
    </row>
    <row r="1420" spans="1:34" ht="41.45" customHeight="1">
      <c r="A1420"/>
      <c r="J1420"/>
      <c r="AA1420"/>
      <c r="AB1420"/>
      <c r="AC1420"/>
      <c r="AD1420"/>
      <c r="AE1420"/>
      <c r="AF1420"/>
      <c r="AG1420"/>
      <c r="AH1420"/>
    </row>
    <row r="1421" spans="1:34" ht="41.45" customHeight="1">
      <c r="A1421"/>
      <c r="J1421"/>
      <c r="AA1421"/>
      <c r="AB1421"/>
      <c r="AC1421"/>
      <c r="AD1421"/>
      <c r="AE1421"/>
      <c r="AF1421"/>
      <c r="AG1421"/>
      <c r="AH1421"/>
    </row>
    <row r="1422" spans="1:34" ht="41.45" customHeight="1">
      <c r="A1422"/>
      <c r="J1422"/>
      <c r="AA1422"/>
      <c r="AB1422"/>
      <c r="AC1422"/>
      <c r="AD1422"/>
      <c r="AE1422"/>
      <c r="AF1422"/>
      <c r="AG1422"/>
      <c r="AH1422"/>
    </row>
    <row r="1423" spans="1:34" ht="41.45" customHeight="1">
      <c r="A1423"/>
      <c r="J1423"/>
      <c r="AA1423"/>
      <c r="AB1423"/>
      <c r="AC1423"/>
      <c r="AD1423"/>
      <c r="AE1423"/>
      <c r="AF1423"/>
      <c r="AG1423"/>
      <c r="AH1423"/>
    </row>
    <row r="1424" spans="1:34" ht="41.45" customHeight="1">
      <c r="A1424"/>
      <c r="J1424"/>
      <c r="AA1424"/>
      <c r="AB1424"/>
      <c r="AC1424"/>
      <c r="AD1424"/>
      <c r="AE1424"/>
      <c r="AF1424"/>
      <c r="AG1424"/>
      <c r="AH1424"/>
    </row>
    <row r="1425" spans="1:34" ht="41.45" customHeight="1">
      <c r="A1425"/>
      <c r="J1425"/>
      <c r="AA1425"/>
      <c r="AB1425"/>
      <c r="AC1425"/>
      <c r="AD1425"/>
      <c r="AE1425"/>
      <c r="AF1425"/>
      <c r="AG1425"/>
      <c r="AH1425"/>
    </row>
    <row r="1426" spans="1:34" ht="41.45" customHeight="1">
      <c r="A1426"/>
      <c r="J1426"/>
      <c r="AA1426"/>
      <c r="AB1426"/>
      <c r="AC1426"/>
      <c r="AD1426"/>
      <c r="AE1426"/>
      <c r="AF1426"/>
      <c r="AG1426"/>
      <c r="AH1426"/>
    </row>
    <row r="1427" spans="1:34" ht="41.45" customHeight="1">
      <c r="A1427"/>
      <c r="J1427"/>
      <c r="AA1427"/>
      <c r="AB1427"/>
      <c r="AC1427"/>
      <c r="AD1427"/>
      <c r="AE1427"/>
      <c r="AF1427"/>
      <c r="AG1427"/>
      <c r="AH1427"/>
    </row>
    <row r="1428" spans="1:34" ht="41.45" customHeight="1">
      <c r="A1428"/>
      <c r="J1428"/>
      <c r="AA1428"/>
      <c r="AB1428"/>
      <c r="AC1428"/>
      <c r="AD1428"/>
      <c r="AE1428"/>
      <c r="AF1428"/>
      <c r="AG1428"/>
      <c r="AH1428"/>
    </row>
    <row r="1429" spans="1:34" ht="41.45" customHeight="1">
      <c r="A1429"/>
      <c r="J1429"/>
      <c r="AA1429"/>
      <c r="AB1429"/>
      <c r="AC1429"/>
      <c r="AD1429"/>
      <c r="AE1429"/>
      <c r="AF1429"/>
      <c r="AG1429"/>
      <c r="AH1429"/>
    </row>
    <row r="1430" spans="1:34" ht="41.45" customHeight="1">
      <c r="A1430"/>
      <c r="J1430"/>
      <c r="AA1430"/>
      <c r="AB1430"/>
      <c r="AC1430"/>
      <c r="AD1430"/>
      <c r="AE1430"/>
      <c r="AF1430"/>
      <c r="AG1430"/>
      <c r="AH1430"/>
    </row>
    <row r="1431" spans="1:34" ht="41.45" customHeight="1">
      <c r="A1431"/>
      <c r="J1431"/>
      <c r="AA1431"/>
      <c r="AB1431"/>
      <c r="AC1431"/>
      <c r="AD1431"/>
      <c r="AE1431"/>
      <c r="AF1431"/>
      <c r="AG1431"/>
      <c r="AH1431"/>
    </row>
    <row r="1432" spans="1:34" ht="41.45" customHeight="1">
      <c r="A1432"/>
      <c r="J1432"/>
      <c r="AA1432"/>
      <c r="AB1432"/>
      <c r="AC1432"/>
      <c r="AD1432"/>
      <c r="AE1432"/>
      <c r="AF1432"/>
      <c r="AG1432"/>
      <c r="AH1432"/>
    </row>
    <row r="1433" spans="1:34" ht="41.45" customHeight="1">
      <c r="A1433"/>
      <c r="J1433"/>
      <c r="AA1433"/>
      <c r="AB1433"/>
      <c r="AC1433"/>
      <c r="AD1433"/>
      <c r="AE1433"/>
      <c r="AF1433"/>
      <c r="AG1433"/>
      <c r="AH1433"/>
    </row>
    <row r="1434" spans="1:34" ht="41.45" customHeight="1">
      <c r="A1434"/>
      <c r="J1434"/>
      <c r="AA1434"/>
      <c r="AB1434"/>
      <c r="AC1434"/>
      <c r="AD1434"/>
      <c r="AE1434"/>
      <c r="AF1434"/>
      <c r="AG1434"/>
      <c r="AH1434"/>
    </row>
    <row r="1435" spans="1:34" ht="41.45" customHeight="1">
      <c r="A1435"/>
      <c r="J1435"/>
      <c r="AA1435"/>
      <c r="AB1435"/>
      <c r="AC1435"/>
      <c r="AD1435"/>
      <c r="AE1435"/>
      <c r="AF1435"/>
      <c r="AG1435"/>
      <c r="AH1435"/>
    </row>
    <row r="1436" spans="1:34" ht="41.45" customHeight="1">
      <c r="A1436"/>
      <c r="J1436"/>
      <c r="AA1436"/>
      <c r="AB1436"/>
      <c r="AC1436"/>
      <c r="AD1436"/>
      <c r="AE1436"/>
      <c r="AF1436"/>
      <c r="AG1436"/>
      <c r="AH1436"/>
    </row>
    <row r="1437" spans="1:34" ht="41.45" customHeight="1">
      <c r="A1437"/>
      <c r="J1437"/>
      <c r="AA1437"/>
      <c r="AB1437"/>
      <c r="AC1437"/>
      <c r="AD1437"/>
      <c r="AE1437"/>
      <c r="AF1437"/>
      <c r="AG1437"/>
      <c r="AH1437"/>
    </row>
    <row r="1438" spans="1:34" ht="41.45" customHeight="1">
      <c r="A1438"/>
      <c r="J1438"/>
      <c r="AA1438"/>
      <c r="AB1438"/>
      <c r="AC1438"/>
      <c r="AD1438"/>
      <c r="AE1438"/>
      <c r="AF1438"/>
      <c r="AG1438"/>
      <c r="AH1438"/>
    </row>
    <row r="1439" spans="1:34" ht="41.45" customHeight="1">
      <c r="A1439"/>
      <c r="J1439"/>
      <c r="AA1439"/>
      <c r="AB1439"/>
      <c r="AC1439"/>
      <c r="AD1439"/>
      <c r="AE1439"/>
      <c r="AF1439"/>
      <c r="AG1439"/>
      <c r="AH1439"/>
    </row>
    <row r="1440" spans="1:34" ht="41.45" customHeight="1">
      <c r="A1440"/>
      <c r="J1440"/>
      <c r="AA1440"/>
      <c r="AB1440"/>
      <c r="AC1440"/>
      <c r="AD1440"/>
      <c r="AE1440"/>
      <c r="AF1440"/>
      <c r="AG1440"/>
      <c r="AH1440"/>
    </row>
    <row r="1441" spans="1:34" ht="41.45" customHeight="1">
      <c r="A1441"/>
      <c r="J1441"/>
      <c r="AA1441"/>
      <c r="AB1441"/>
      <c r="AC1441"/>
      <c r="AD1441"/>
      <c r="AE1441"/>
      <c r="AF1441"/>
      <c r="AG1441"/>
      <c r="AH1441"/>
    </row>
    <row r="1442" spans="1:34" ht="41.45" customHeight="1">
      <c r="A1442"/>
      <c r="J1442"/>
      <c r="AA1442"/>
      <c r="AB1442"/>
      <c r="AC1442"/>
      <c r="AD1442"/>
      <c r="AE1442"/>
      <c r="AF1442"/>
      <c r="AG1442"/>
      <c r="AH1442"/>
    </row>
    <row r="1443" spans="1:34" ht="41.45" customHeight="1">
      <c r="A1443"/>
      <c r="J1443"/>
      <c r="AA1443"/>
      <c r="AB1443"/>
      <c r="AC1443"/>
      <c r="AD1443"/>
      <c r="AE1443"/>
      <c r="AF1443"/>
      <c r="AG1443"/>
      <c r="AH1443"/>
    </row>
    <row r="1444" spans="1:34" ht="41.45" customHeight="1">
      <c r="A1444"/>
      <c r="J1444"/>
      <c r="AA1444"/>
      <c r="AB1444"/>
      <c r="AC1444"/>
      <c r="AD1444"/>
      <c r="AE1444"/>
      <c r="AF1444"/>
      <c r="AG1444"/>
      <c r="AH1444"/>
    </row>
    <row r="1445" spans="1:34" ht="41.45" customHeight="1">
      <c r="A1445"/>
      <c r="J1445"/>
      <c r="AA1445"/>
      <c r="AB1445"/>
      <c r="AC1445"/>
      <c r="AD1445"/>
      <c r="AE1445"/>
      <c r="AF1445"/>
      <c r="AG1445"/>
      <c r="AH1445"/>
    </row>
    <row r="1446" spans="1:34" ht="41.45" customHeight="1">
      <c r="A1446"/>
      <c r="J1446"/>
      <c r="AA1446"/>
      <c r="AB1446"/>
      <c r="AC1446"/>
      <c r="AD1446"/>
      <c r="AE1446"/>
      <c r="AF1446"/>
      <c r="AG1446"/>
      <c r="AH1446"/>
    </row>
    <row r="1447" spans="1:34" ht="41.45" customHeight="1">
      <c r="A1447"/>
      <c r="J1447"/>
      <c r="AA1447"/>
      <c r="AB1447"/>
      <c r="AC1447"/>
      <c r="AD1447"/>
      <c r="AE1447"/>
      <c r="AF1447"/>
      <c r="AG1447"/>
      <c r="AH1447"/>
    </row>
    <row r="1448" spans="1:34" ht="41.45" customHeight="1">
      <c r="A1448"/>
      <c r="J1448"/>
      <c r="AA1448"/>
      <c r="AB1448"/>
      <c r="AC1448"/>
      <c r="AD1448"/>
      <c r="AE1448"/>
      <c r="AF1448"/>
      <c r="AG1448"/>
      <c r="AH1448"/>
    </row>
    <row r="1449" spans="1:34" ht="41.45" customHeight="1">
      <c r="A1449"/>
      <c r="J1449"/>
      <c r="AA1449"/>
      <c r="AB1449"/>
      <c r="AC1449"/>
      <c r="AD1449"/>
      <c r="AE1449"/>
      <c r="AF1449"/>
      <c r="AG1449"/>
      <c r="AH1449"/>
    </row>
    <row r="1450" spans="1:34" ht="41.45" customHeight="1">
      <c r="A1450"/>
      <c r="J1450"/>
      <c r="AA1450"/>
      <c r="AB1450"/>
      <c r="AC1450"/>
      <c r="AD1450"/>
      <c r="AE1450"/>
      <c r="AF1450"/>
      <c r="AG1450"/>
      <c r="AH1450"/>
    </row>
    <row r="1451" spans="1:34" ht="41.45" customHeight="1">
      <c r="A1451"/>
      <c r="J1451"/>
      <c r="AA1451"/>
      <c r="AB1451"/>
      <c r="AC1451"/>
      <c r="AD1451"/>
      <c r="AE1451"/>
      <c r="AF1451"/>
      <c r="AG1451"/>
      <c r="AH1451"/>
    </row>
    <row r="1452" spans="1:34" ht="41.45" customHeight="1">
      <c r="A1452"/>
      <c r="J1452"/>
      <c r="AA1452"/>
      <c r="AB1452"/>
      <c r="AC1452"/>
      <c r="AD1452"/>
      <c r="AE1452"/>
      <c r="AF1452"/>
      <c r="AG1452"/>
      <c r="AH1452"/>
    </row>
    <row r="1453" spans="1:34" ht="41.45" customHeight="1">
      <c r="A1453"/>
      <c r="J1453"/>
      <c r="AA1453"/>
      <c r="AB1453"/>
      <c r="AC1453"/>
      <c r="AD1453"/>
      <c r="AE1453"/>
      <c r="AF1453"/>
      <c r="AG1453"/>
      <c r="AH1453"/>
    </row>
    <row r="1454" spans="1:34" ht="41.45" customHeight="1">
      <c r="A1454"/>
      <c r="J1454"/>
      <c r="AA1454"/>
      <c r="AB1454"/>
      <c r="AC1454"/>
      <c r="AD1454"/>
      <c r="AE1454"/>
      <c r="AF1454"/>
      <c r="AG1454"/>
      <c r="AH1454"/>
    </row>
    <row r="1455" spans="1:34" ht="41.45" customHeight="1">
      <c r="A1455"/>
      <c r="J1455"/>
      <c r="AA1455"/>
      <c r="AB1455"/>
      <c r="AC1455"/>
      <c r="AD1455"/>
      <c r="AE1455"/>
      <c r="AF1455"/>
      <c r="AG1455"/>
      <c r="AH1455"/>
    </row>
    <row r="1456" spans="1:34" ht="41.45" customHeight="1">
      <c r="A1456"/>
      <c r="J1456"/>
      <c r="AA1456"/>
      <c r="AB1456"/>
      <c r="AC1456"/>
      <c r="AD1456"/>
      <c r="AE1456"/>
      <c r="AF1456"/>
      <c r="AG1456"/>
      <c r="AH1456"/>
    </row>
    <row r="1457" spans="1:34" ht="41.45" customHeight="1">
      <c r="A1457"/>
      <c r="J1457"/>
      <c r="AA1457"/>
      <c r="AB1457"/>
      <c r="AC1457"/>
      <c r="AD1457"/>
      <c r="AE1457"/>
      <c r="AF1457"/>
      <c r="AG1457"/>
      <c r="AH1457"/>
    </row>
    <row r="1458" spans="1:34" ht="41.45" customHeight="1">
      <c r="A1458"/>
      <c r="J1458"/>
      <c r="AA1458"/>
      <c r="AB1458"/>
      <c r="AC1458"/>
      <c r="AD1458"/>
      <c r="AE1458"/>
      <c r="AF1458"/>
      <c r="AG1458"/>
      <c r="AH1458"/>
    </row>
    <row r="1459" spans="1:34" ht="41.45" customHeight="1">
      <c r="A1459"/>
      <c r="J1459"/>
      <c r="AA1459"/>
      <c r="AB1459"/>
      <c r="AC1459"/>
      <c r="AD1459"/>
      <c r="AE1459"/>
      <c r="AF1459"/>
      <c r="AG1459"/>
      <c r="AH1459"/>
    </row>
    <row r="1460" spans="1:34" ht="41.45" customHeight="1">
      <c r="A1460"/>
      <c r="J1460"/>
      <c r="AA1460"/>
      <c r="AB1460"/>
      <c r="AC1460"/>
      <c r="AD1460"/>
      <c r="AE1460"/>
      <c r="AF1460"/>
      <c r="AG1460"/>
      <c r="AH1460"/>
    </row>
    <row r="1461" spans="1:34" ht="41.45" customHeight="1">
      <c r="A1461"/>
      <c r="J1461"/>
      <c r="AA1461"/>
      <c r="AB1461"/>
      <c r="AC1461"/>
      <c r="AD1461"/>
      <c r="AE1461"/>
      <c r="AF1461"/>
      <c r="AG1461"/>
      <c r="AH1461"/>
    </row>
    <row r="1462" spans="1:34" ht="41.45" customHeight="1">
      <c r="A1462"/>
      <c r="J1462"/>
      <c r="AA1462"/>
      <c r="AB1462"/>
      <c r="AC1462"/>
      <c r="AD1462"/>
      <c r="AE1462"/>
      <c r="AF1462"/>
      <c r="AG1462"/>
      <c r="AH1462"/>
    </row>
    <row r="1463" spans="1:34" ht="41.45" customHeight="1">
      <c r="A1463"/>
      <c r="J1463"/>
      <c r="AA1463"/>
      <c r="AB1463"/>
      <c r="AC1463"/>
      <c r="AD1463"/>
      <c r="AE1463"/>
      <c r="AF1463"/>
      <c r="AG1463"/>
      <c r="AH1463"/>
    </row>
    <row r="1464" spans="1:34" ht="41.45" customHeight="1">
      <c r="A1464"/>
      <c r="J1464"/>
      <c r="AA1464"/>
      <c r="AB1464"/>
      <c r="AC1464"/>
      <c r="AD1464"/>
      <c r="AE1464"/>
      <c r="AF1464"/>
      <c r="AG1464"/>
      <c r="AH1464"/>
    </row>
    <row r="1465" spans="1:34" ht="41.45" customHeight="1">
      <c r="A1465"/>
      <c r="J1465"/>
      <c r="AA1465"/>
      <c r="AB1465"/>
      <c r="AC1465"/>
      <c r="AD1465"/>
      <c r="AE1465"/>
      <c r="AF1465"/>
      <c r="AG1465"/>
      <c r="AH1465"/>
    </row>
    <row r="1466" spans="1:34" ht="41.45" customHeight="1">
      <c r="A1466"/>
      <c r="J1466"/>
      <c r="AA1466"/>
      <c r="AB1466"/>
      <c r="AC1466"/>
      <c r="AD1466"/>
      <c r="AE1466"/>
      <c r="AF1466"/>
      <c r="AG1466"/>
      <c r="AH1466"/>
    </row>
    <row r="1467" spans="1:34" ht="41.45" customHeight="1">
      <c r="A1467"/>
      <c r="J1467"/>
      <c r="AA1467"/>
      <c r="AB1467"/>
      <c r="AC1467"/>
      <c r="AD1467"/>
      <c r="AE1467"/>
      <c r="AF1467"/>
      <c r="AG1467"/>
      <c r="AH1467"/>
    </row>
    <row r="1468" spans="1:34" ht="41.45" customHeight="1">
      <c r="A1468"/>
      <c r="J1468"/>
      <c r="AA1468"/>
      <c r="AB1468"/>
      <c r="AC1468"/>
      <c r="AD1468"/>
      <c r="AE1468"/>
      <c r="AF1468"/>
      <c r="AG1468"/>
      <c r="AH1468"/>
    </row>
    <row r="1469" spans="1:34" ht="41.45" customHeight="1">
      <c r="A1469"/>
      <c r="J1469"/>
      <c r="AA1469"/>
      <c r="AB1469"/>
      <c r="AC1469"/>
      <c r="AD1469"/>
      <c r="AE1469"/>
      <c r="AF1469"/>
      <c r="AG1469"/>
      <c r="AH1469"/>
    </row>
    <row r="1470" spans="1:34" ht="41.45" customHeight="1">
      <c r="A1470"/>
      <c r="J1470"/>
      <c r="AA1470"/>
      <c r="AB1470"/>
      <c r="AC1470"/>
      <c r="AD1470"/>
      <c r="AE1470"/>
      <c r="AF1470"/>
      <c r="AG1470"/>
      <c r="AH1470"/>
    </row>
    <row r="1471" spans="1:34" ht="41.45" customHeight="1">
      <c r="A1471"/>
      <c r="J1471"/>
      <c r="AA1471"/>
      <c r="AB1471"/>
      <c r="AC1471"/>
      <c r="AD1471"/>
      <c r="AE1471"/>
      <c r="AF1471"/>
      <c r="AG1471"/>
      <c r="AH1471"/>
    </row>
    <row r="1472" spans="1:34" ht="41.45" customHeight="1">
      <c r="A1472"/>
      <c r="J1472"/>
      <c r="AA1472"/>
      <c r="AB1472"/>
      <c r="AC1472"/>
      <c r="AD1472"/>
      <c r="AE1472"/>
      <c r="AF1472"/>
      <c r="AG1472"/>
      <c r="AH1472"/>
    </row>
    <row r="1473" spans="1:34" ht="41.45" customHeight="1">
      <c r="A1473"/>
      <c r="J1473"/>
      <c r="AA1473"/>
      <c r="AB1473"/>
      <c r="AC1473"/>
      <c r="AD1473"/>
      <c r="AE1473"/>
      <c r="AF1473"/>
      <c r="AG1473"/>
      <c r="AH1473"/>
    </row>
    <row r="1474" spans="1:34" ht="41.45" customHeight="1">
      <c r="A1474"/>
      <c r="J1474"/>
      <c r="AA1474"/>
      <c r="AB1474"/>
      <c r="AC1474"/>
      <c r="AD1474"/>
      <c r="AE1474"/>
      <c r="AF1474"/>
      <c r="AG1474"/>
      <c r="AH1474"/>
    </row>
    <row r="1475" spans="1:34" ht="41.45" customHeight="1">
      <c r="A1475"/>
      <c r="J1475"/>
      <c r="AA1475"/>
      <c r="AB1475"/>
      <c r="AC1475"/>
      <c r="AD1475"/>
      <c r="AE1475"/>
      <c r="AF1475"/>
      <c r="AG1475"/>
      <c r="AH1475"/>
    </row>
    <row r="1476" spans="1:34" ht="41.45" customHeight="1">
      <c r="A1476"/>
      <c r="J1476"/>
      <c r="AA1476"/>
      <c r="AB1476"/>
      <c r="AC1476"/>
      <c r="AD1476"/>
      <c r="AE1476"/>
      <c r="AF1476"/>
      <c r="AG1476"/>
      <c r="AH1476"/>
    </row>
    <row r="1477" spans="1:34" ht="41.45" customHeight="1">
      <c r="A1477"/>
      <c r="J1477"/>
      <c r="AA1477"/>
      <c r="AB1477"/>
      <c r="AC1477"/>
      <c r="AD1477"/>
      <c r="AE1477"/>
      <c r="AF1477"/>
      <c r="AG1477"/>
      <c r="AH1477"/>
    </row>
    <row r="1478" spans="1:34" ht="41.45" customHeight="1">
      <c r="A1478"/>
      <c r="J1478"/>
      <c r="AA1478"/>
      <c r="AB1478"/>
      <c r="AC1478"/>
      <c r="AD1478"/>
      <c r="AE1478"/>
      <c r="AF1478"/>
      <c r="AG1478"/>
      <c r="AH1478"/>
    </row>
    <row r="1479" spans="1:34" ht="41.45" customHeight="1">
      <c r="A1479"/>
      <c r="J1479"/>
      <c r="AA1479"/>
      <c r="AB1479"/>
      <c r="AC1479"/>
      <c r="AD1479"/>
      <c r="AE1479"/>
      <c r="AF1479"/>
      <c r="AG1479"/>
      <c r="AH1479"/>
    </row>
    <row r="1480" spans="1:34" ht="41.45" customHeight="1">
      <c r="A1480"/>
      <c r="J1480"/>
      <c r="AA1480"/>
      <c r="AB1480"/>
      <c r="AC1480"/>
      <c r="AD1480"/>
      <c r="AE1480"/>
      <c r="AF1480"/>
      <c r="AG1480"/>
      <c r="AH1480"/>
    </row>
    <row r="1481" spans="1:34" ht="41.45" customHeight="1">
      <c r="A1481"/>
      <c r="J1481"/>
      <c r="AA1481"/>
      <c r="AB1481"/>
      <c r="AC1481"/>
      <c r="AD1481"/>
      <c r="AE1481"/>
      <c r="AF1481"/>
      <c r="AG1481"/>
      <c r="AH1481"/>
    </row>
    <row r="1482" spans="1:34" ht="41.45" customHeight="1">
      <c r="A1482"/>
      <c r="J1482"/>
      <c r="AA1482"/>
      <c r="AB1482"/>
      <c r="AC1482"/>
      <c r="AD1482"/>
      <c r="AE1482"/>
      <c r="AF1482"/>
      <c r="AG1482"/>
      <c r="AH1482"/>
    </row>
    <row r="1483" spans="1:34" ht="41.45" customHeight="1">
      <c r="A1483"/>
      <c r="J1483"/>
      <c r="AA1483"/>
      <c r="AB1483"/>
      <c r="AC1483"/>
      <c r="AD1483"/>
      <c r="AE1483"/>
      <c r="AF1483"/>
      <c r="AG1483"/>
      <c r="AH1483"/>
    </row>
    <row r="1484" spans="1:34" ht="41.45" customHeight="1">
      <c r="A1484"/>
      <c r="J1484"/>
      <c r="AA1484"/>
      <c r="AB1484"/>
      <c r="AC1484"/>
      <c r="AD1484"/>
      <c r="AE1484"/>
      <c r="AF1484"/>
      <c r="AG1484"/>
      <c r="AH1484"/>
    </row>
    <row r="1485" spans="1:34" ht="41.45" customHeight="1">
      <c r="A1485"/>
      <c r="J1485"/>
      <c r="AA1485"/>
      <c r="AB1485"/>
      <c r="AC1485"/>
      <c r="AD1485"/>
      <c r="AE1485"/>
      <c r="AF1485"/>
      <c r="AG1485"/>
      <c r="AH1485"/>
    </row>
    <row r="1486" spans="1:34" ht="41.45" customHeight="1">
      <c r="A1486"/>
      <c r="J1486"/>
      <c r="AA1486"/>
      <c r="AB1486"/>
      <c r="AC1486"/>
      <c r="AD1486"/>
      <c r="AE1486"/>
      <c r="AF1486"/>
      <c r="AG1486"/>
      <c r="AH1486"/>
    </row>
    <row r="1487" spans="1:34" ht="41.45" customHeight="1">
      <c r="A1487"/>
      <c r="J1487"/>
      <c r="AA1487"/>
      <c r="AB1487"/>
      <c r="AC1487"/>
      <c r="AD1487"/>
      <c r="AE1487"/>
      <c r="AF1487"/>
      <c r="AG1487"/>
      <c r="AH1487"/>
    </row>
    <row r="1488" spans="1:34" ht="41.45" customHeight="1">
      <c r="A1488"/>
      <c r="J1488"/>
      <c r="AA1488"/>
      <c r="AB1488"/>
      <c r="AC1488"/>
      <c r="AD1488"/>
      <c r="AE1488"/>
      <c r="AF1488"/>
      <c r="AG1488"/>
      <c r="AH1488"/>
    </row>
    <row r="1489" spans="1:34" ht="41.45" customHeight="1">
      <c r="A1489"/>
      <c r="J1489"/>
      <c r="AA1489"/>
      <c r="AB1489"/>
      <c r="AC1489"/>
      <c r="AD1489"/>
      <c r="AE1489"/>
      <c r="AF1489"/>
      <c r="AG1489"/>
      <c r="AH1489"/>
    </row>
    <row r="1490" spans="1:34" ht="41.45" customHeight="1">
      <c r="A1490"/>
      <c r="J1490"/>
      <c r="AA1490"/>
      <c r="AB1490"/>
      <c r="AC1490"/>
      <c r="AD1490"/>
      <c r="AE1490"/>
      <c r="AF1490"/>
      <c r="AG1490"/>
      <c r="AH1490"/>
    </row>
    <row r="1491" spans="1:34" ht="41.45" customHeight="1">
      <c r="A1491"/>
      <c r="J1491"/>
      <c r="AA1491"/>
      <c r="AB1491"/>
      <c r="AC1491"/>
      <c r="AD1491"/>
      <c r="AE1491"/>
      <c r="AF1491"/>
      <c r="AG1491"/>
      <c r="AH1491"/>
    </row>
    <row r="1492" spans="1:34" ht="41.45" customHeight="1">
      <c r="A1492"/>
      <c r="J1492"/>
      <c r="AA1492"/>
      <c r="AB1492"/>
      <c r="AC1492"/>
      <c r="AD1492"/>
      <c r="AE1492"/>
      <c r="AF1492"/>
      <c r="AG1492"/>
      <c r="AH1492"/>
    </row>
    <row r="1493" spans="1:34" ht="41.45" customHeight="1">
      <c r="A1493"/>
      <c r="J1493"/>
      <c r="AA1493"/>
      <c r="AB1493"/>
      <c r="AC1493"/>
      <c r="AD1493"/>
      <c r="AE1493"/>
      <c r="AF1493"/>
      <c r="AG1493"/>
      <c r="AH1493"/>
    </row>
    <row r="1494" spans="1:34" ht="41.45" customHeight="1">
      <c r="A1494"/>
      <c r="J1494"/>
      <c r="AA1494"/>
      <c r="AB1494"/>
      <c r="AC1494"/>
      <c r="AD1494"/>
      <c r="AE1494"/>
      <c r="AF1494"/>
      <c r="AG1494"/>
      <c r="AH1494"/>
    </row>
    <row r="1495" spans="1:34" ht="41.45" customHeight="1">
      <c r="A1495"/>
      <c r="J1495"/>
      <c r="AA1495"/>
      <c r="AB1495"/>
      <c r="AC1495"/>
      <c r="AD1495"/>
      <c r="AE1495"/>
      <c r="AF1495"/>
      <c r="AG1495"/>
      <c r="AH1495"/>
    </row>
    <row r="1496" spans="1:34" ht="41.45" customHeight="1">
      <c r="A1496"/>
      <c r="J1496"/>
      <c r="AA1496"/>
      <c r="AB1496"/>
      <c r="AC1496"/>
      <c r="AD1496"/>
      <c r="AE1496"/>
      <c r="AF1496"/>
      <c r="AG1496"/>
      <c r="AH1496"/>
    </row>
    <row r="1497" spans="1:34" ht="41.45" customHeight="1">
      <c r="A1497"/>
      <c r="J1497"/>
      <c r="AA1497"/>
      <c r="AB1497"/>
      <c r="AC1497"/>
      <c r="AD1497"/>
      <c r="AE1497"/>
      <c r="AF1497"/>
      <c r="AG1497"/>
      <c r="AH1497"/>
    </row>
    <row r="1498" spans="1:34" ht="41.45" customHeight="1">
      <c r="A1498"/>
      <c r="J1498"/>
      <c r="AA1498"/>
      <c r="AB1498"/>
      <c r="AC1498"/>
      <c r="AD1498"/>
      <c r="AE1498"/>
      <c r="AF1498"/>
      <c r="AG1498"/>
      <c r="AH1498"/>
    </row>
    <row r="1499" spans="1:34" ht="41.45" customHeight="1">
      <c r="A1499"/>
      <c r="J1499"/>
      <c r="AA1499"/>
      <c r="AB1499"/>
      <c r="AC1499"/>
      <c r="AD1499"/>
      <c r="AE1499"/>
      <c r="AF1499"/>
      <c r="AG1499"/>
      <c r="AH1499"/>
    </row>
    <row r="1500" spans="1:34" ht="41.45" customHeight="1">
      <c r="A1500"/>
      <c r="J1500"/>
      <c r="AA1500"/>
      <c r="AB1500"/>
      <c r="AC1500"/>
      <c r="AD1500"/>
      <c r="AE1500"/>
      <c r="AF1500"/>
      <c r="AG1500"/>
      <c r="AH1500"/>
    </row>
    <row r="1501" spans="1:34" ht="41.45" customHeight="1">
      <c r="A1501"/>
      <c r="J1501"/>
      <c r="AA1501"/>
      <c r="AB1501"/>
      <c r="AC1501"/>
      <c r="AD1501"/>
      <c r="AE1501"/>
      <c r="AF1501"/>
      <c r="AG1501"/>
      <c r="AH1501"/>
    </row>
    <row r="1502" spans="1:34" ht="41.45" customHeight="1">
      <c r="A1502"/>
      <c r="J1502"/>
      <c r="AA1502"/>
      <c r="AB1502"/>
      <c r="AC1502"/>
      <c r="AD1502"/>
      <c r="AE1502"/>
      <c r="AF1502"/>
      <c r="AG1502"/>
      <c r="AH1502"/>
    </row>
    <row r="1503" spans="1:34" ht="41.45" customHeight="1">
      <c r="A1503"/>
      <c r="J1503"/>
      <c r="AA1503"/>
      <c r="AB1503"/>
      <c r="AC1503"/>
      <c r="AD1503"/>
      <c r="AE1503"/>
      <c r="AF1503"/>
      <c r="AG1503"/>
      <c r="AH1503"/>
    </row>
    <row r="1504" spans="1:34" ht="41.45" customHeight="1">
      <c r="A1504"/>
      <c r="J1504"/>
      <c r="AA1504"/>
      <c r="AB1504"/>
      <c r="AC1504"/>
      <c r="AD1504"/>
      <c r="AE1504"/>
      <c r="AF1504"/>
      <c r="AG1504"/>
      <c r="AH1504"/>
    </row>
    <row r="1505" spans="1:34" ht="41.45" customHeight="1">
      <c r="A1505"/>
      <c r="J1505"/>
      <c r="AA1505"/>
      <c r="AB1505"/>
      <c r="AC1505"/>
      <c r="AD1505"/>
      <c r="AE1505"/>
      <c r="AF1505"/>
      <c r="AG1505"/>
      <c r="AH1505"/>
    </row>
    <row r="1506" spans="1:34" ht="41.45" customHeight="1">
      <c r="A1506"/>
      <c r="J1506"/>
      <c r="AA1506"/>
      <c r="AB1506"/>
      <c r="AC1506"/>
      <c r="AD1506"/>
      <c r="AE1506"/>
      <c r="AF1506"/>
      <c r="AG1506"/>
      <c r="AH1506"/>
    </row>
    <row r="1507" spans="1:34" ht="41.45" customHeight="1">
      <c r="A1507"/>
      <c r="J1507"/>
      <c r="AA1507"/>
      <c r="AB1507"/>
      <c r="AC1507"/>
      <c r="AD1507"/>
      <c r="AE1507"/>
      <c r="AF1507"/>
      <c r="AG1507"/>
      <c r="AH1507"/>
    </row>
    <row r="1508" spans="1:34" ht="41.45" customHeight="1">
      <c r="A1508"/>
      <c r="J1508"/>
      <c r="AA1508"/>
      <c r="AB1508"/>
      <c r="AC1508"/>
      <c r="AD1508"/>
      <c r="AE1508"/>
      <c r="AF1508"/>
      <c r="AG1508"/>
      <c r="AH1508"/>
    </row>
    <row r="1509" spans="1:34" ht="41.45" customHeight="1">
      <c r="A1509"/>
      <c r="J1509"/>
      <c r="AA1509"/>
      <c r="AB1509"/>
      <c r="AC1509"/>
      <c r="AD1509"/>
      <c r="AE1509"/>
      <c r="AF1509"/>
      <c r="AG1509"/>
      <c r="AH1509"/>
    </row>
    <row r="1510" spans="1:34" ht="41.45" customHeight="1">
      <c r="A1510"/>
      <c r="J1510"/>
      <c r="AA1510"/>
      <c r="AB1510"/>
      <c r="AC1510"/>
      <c r="AD1510"/>
      <c r="AE1510"/>
      <c r="AF1510"/>
      <c r="AG1510"/>
      <c r="AH1510"/>
    </row>
    <row r="1511" spans="1:34" ht="41.45" customHeight="1">
      <c r="A1511"/>
      <c r="J1511"/>
      <c r="AA1511"/>
      <c r="AB1511"/>
      <c r="AC1511"/>
      <c r="AD1511"/>
      <c r="AE1511"/>
      <c r="AF1511"/>
      <c r="AG1511"/>
      <c r="AH1511"/>
    </row>
    <row r="1512" spans="1:34" ht="41.45" customHeight="1">
      <c r="A1512"/>
      <c r="J1512"/>
      <c r="AA1512"/>
      <c r="AB1512"/>
      <c r="AC1512"/>
      <c r="AD1512"/>
      <c r="AE1512"/>
      <c r="AF1512"/>
      <c r="AG1512"/>
      <c r="AH1512"/>
    </row>
    <row r="1513" spans="1:34" ht="41.45" customHeight="1">
      <c r="A1513"/>
      <c r="J1513"/>
      <c r="AA1513"/>
      <c r="AB1513"/>
      <c r="AC1513"/>
      <c r="AD1513"/>
      <c r="AE1513"/>
      <c r="AF1513"/>
      <c r="AG1513"/>
      <c r="AH1513"/>
    </row>
    <row r="1514" spans="1:34" ht="41.45" customHeight="1">
      <c r="A1514"/>
      <c r="J1514"/>
      <c r="AA1514"/>
      <c r="AB1514"/>
      <c r="AC1514"/>
      <c r="AD1514"/>
      <c r="AE1514"/>
      <c r="AF1514"/>
      <c r="AG1514"/>
      <c r="AH1514"/>
    </row>
    <row r="1515" spans="1:34" ht="41.45" customHeight="1">
      <c r="A1515"/>
      <c r="J1515"/>
      <c r="AA1515"/>
      <c r="AB1515"/>
      <c r="AC1515"/>
      <c r="AD1515"/>
      <c r="AE1515"/>
      <c r="AF1515"/>
      <c r="AG1515"/>
      <c r="AH1515"/>
    </row>
    <row r="1516" spans="1:34" ht="41.45" customHeight="1">
      <c r="A1516"/>
      <c r="J1516"/>
      <c r="AA1516"/>
      <c r="AB1516"/>
      <c r="AC1516"/>
      <c r="AD1516"/>
      <c r="AE1516"/>
      <c r="AF1516"/>
      <c r="AG1516"/>
      <c r="AH1516"/>
    </row>
    <row r="1517" spans="1:34" ht="41.45" customHeight="1">
      <c r="A1517"/>
      <c r="J1517"/>
      <c r="AA1517"/>
      <c r="AB1517"/>
      <c r="AC1517"/>
      <c r="AD1517"/>
      <c r="AE1517"/>
      <c r="AF1517"/>
      <c r="AG1517"/>
      <c r="AH1517"/>
    </row>
    <row r="1518" spans="1:34" ht="41.45" customHeight="1">
      <c r="A1518"/>
      <c r="J1518"/>
      <c r="AA1518"/>
      <c r="AB1518"/>
      <c r="AC1518"/>
      <c r="AD1518"/>
      <c r="AE1518"/>
      <c r="AF1518"/>
      <c r="AG1518"/>
      <c r="AH1518"/>
    </row>
    <row r="1519" spans="1:34" ht="41.45" customHeight="1">
      <c r="A1519"/>
      <c r="J1519"/>
      <c r="AA1519"/>
      <c r="AB1519"/>
      <c r="AC1519"/>
      <c r="AD1519"/>
      <c r="AE1519"/>
      <c r="AF1519"/>
      <c r="AG1519"/>
      <c r="AH1519"/>
    </row>
    <row r="1520" spans="1:34" ht="41.45" customHeight="1">
      <c r="A1520"/>
      <c r="J1520"/>
      <c r="AA1520"/>
      <c r="AB1520"/>
      <c r="AC1520"/>
      <c r="AD1520"/>
      <c r="AE1520"/>
      <c r="AF1520"/>
      <c r="AG1520"/>
      <c r="AH1520"/>
    </row>
    <row r="1521" spans="1:34" ht="41.45" customHeight="1">
      <c r="A1521"/>
      <c r="J1521"/>
      <c r="AA1521"/>
      <c r="AB1521"/>
      <c r="AC1521"/>
      <c r="AD1521"/>
      <c r="AE1521"/>
      <c r="AF1521"/>
      <c r="AG1521"/>
      <c r="AH1521"/>
    </row>
    <row r="1522" spans="1:34" ht="41.45" customHeight="1">
      <c r="A1522"/>
      <c r="J1522"/>
      <c r="AA1522"/>
      <c r="AB1522"/>
      <c r="AC1522"/>
      <c r="AD1522"/>
      <c r="AE1522"/>
      <c r="AF1522"/>
      <c r="AG1522"/>
      <c r="AH1522"/>
    </row>
    <row r="1523" spans="1:34" ht="41.45" customHeight="1">
      <c r="A1523"/>
      <c r="J1523"/>
      <c r="AA1523"/>
      <c r="AB1523"/>
      <c r="AC1523"/>
      <c r="AD1523"/>
      <c r="AE1523"/>
      <c r="AF1523"/>
      <c r="AG1523"/>
      <c r="AH1523"/>
    </row>
    <row r="1524" spans="1:34" ht="41.45" customHeight="1">
      <c r="A1524"/>
      <c r="J1524"/>
      <c r="AA1524"/>
      <c r="AB1524"/>
      <c r="AC1524"/>
      <c r="AD1524"/>
      <c r="AE1524"/>
      <c r="AF1524"/>
      <c r="AG1524"/>
      <c r="AH1524"/>
    </row>
    <row r="1525" spans="1:34" ht="41.45" customHeight="1">
      <c r="A1525"/>
      <c r="J1525"/>
      <c r="AA1525"/>
      <c r="AB1525"/>
      <c r="AC1525"/>
      <c r="AD1525"/>
      <c r="AE1525"/>
      <c r="AF1525"/>
      <c r="AG1525"/>
      <c r="AH1525"/>
    </row>
    <row r="1526" spans="1:34" ht="41.45" customHeight="1">
      <c r="A1526"/>
      <c r="J1526"/>
      <c r="AA1526"/>
      <c r="AB1526"/>
      <c r="AC1526"/>
      <c r="AD1526"/>
      <c r="AE1526"/>
      <c r="AF1526"/>
      <c r="AG1526"/>
      <c r="AH1526"/>
    </row>
    <row r="1527" spans="1:34" ht="41.45" customHeight="1">
      <c r="A1527"/>
      <c r="J1527"/>
      <c r="AA1527"/>
      <c r="AB1527"/>
      <c r="AC1527"/>
      <c r="AD1527"/>
      <c r="AE1527"/>
      <c r="AF1527"/>
      <c r="AG1527"/>
      <c r="AH1527"/>
    </row>
    <row r="1528" spans="1:34" ht="41.45" customHeight="1">
      <c r="A1528"/>
      <c r="J1528"/>
      <c r="AA1528"/>
      <c r="AB1528"/>
      <c r="AC1528"/>
      <c r="AD1528"/>
      <c r="AE1528"/>
      <c r="AF1528"/>
      <c r="AG1528"/>
      <c r="AH1528"/>
    </row>
    <row r="1529" spans="1:34" ht="41.45" customHeight="1">
      <c r="A1529"/>
      <c r="J1529"/>
      <c r="AA1529"/>
      <c r="AB1529"/>
      <c r="AC1529"/>
      <c r="AD1529"/>
      <c r="AE1529"/>
      <c r="AF1529"/>
      <c r="AG1529"/>
      <c r="AH1529"/>
    </row>
    <row r="1530" spans="1:34" ht="41.45" customHeight="1">
      <c r="A1530"/>
      <c r="J1530"/>
      <c r="AA1530"/>
      <c r="AB1530"/>
      <c r="AC1530"/>
      <c r="AD1530"/>
      <c r="AE1530"/>
      <c r="AF1530"/>
      <c r="AG1530"/>
      <c r="AH1530"/>
    </row>
    <row r="1531" spans="1:34" ht="41.45" customHeight="1">
      <c r="A1531"/>
      <c r="J1531"/>
      <c r="AA1531"/>
      <c r="AB1531"/>
      <c r="AC1531"/>
      <c r="AD1531"/>
      <c r="AE1531"/>
      <c r="AF1531"/>
      <c r="AG1531"/>
      <c r="AH1531"/>
    </row>
    <row r="1532" spans="1:34" ht="41.45" customHeight="1">
      <c r="A1532"/>
      <c r="J1532"/>
      <c r="AA1532"/>
      <c r="AB1532"/>
      <c r="AC1532"/>
      <c r="AD1532"/>
      <c r="AE1532"/>
      <c r="AF1532"/>
      <c r="AG1532"/>
      <c r="AH1532"/>
    </row>
    <row r="1533" spans="1:34" ht="41.45" customHeight="1">
      <c r="A1533"/>
      <c r="J1533"/>
      <c r="AA1533"/>
      <c r="AB1533"/>
      <c r="AC1533"/>
      <c r="AD1533"/>
      <c r="AE1533"/>
      <c r="AF1533"/>
      <c r="AG1533"/>
      <c r="AH1533"/>
    </row>
    <row r="1534" spans="1:34" ht="41.45" customHeight="1">
      <c r="A1534"/>
      <c r="J1534"/>
      <c r="AA1534"/>
      <c r="AB1534"/>
      <c r="AC1534"/>
      <c r="AD1534"/>
      <c r="AE1534"/>
      <c r="AF1534"/>
      <c r="AG1534"/>
      <c r="AH1534"/>
    </row>
    <row r="1535" spans="1:34" ht="41.45" customHeight="1">
      <c r="A1535"/>
      <c r="J1535"/>
      <c r="AA1535"/>
      <c r="AB1535"/>
      <c r="AC1535"/>
      <c r="AD1535"/>
      <c r="AE1535"/>
      <c r="AF1535"/>
      <c r="AG1535"/>
      <c r="AH1535"/>
    </row>
    <row r="1536" spans="1:34" ht="41.45" customHeight="1">
      <c r="A1536"/>
      <c r="J1536"/>
      <c r="AA1536"/>
      <c r="AB1536"/>
      <c r="AC1536"/>
      <c r="AD1536"/>
      <c r="AE1536"/>
      <c r="AF1536"/>
      <c r="AG1536"/>
      <c r="AH1536"/>
    </row>
    <row r="1537" spans="1:34" ht="41.45" customHeight="1">
      <c r="A1537"/>
      <c r="J1537"/>
      <c r="AA1537"/>
      <c r="AB1537"/>
      <c r="AC1537"/>
      <c r="AD1537"/>
      <c r="AE1537"/>
      <c r="AF1537"/>
      <c r="AG1537"/>
      <c r="AH1537"/>
    </row>
    <row r="1538" spans="1:34" ht="41.45" customHeight="1">
      <c r="A1538"/>
      <c r="J1538"/>
      <c r="AA1538"/>
      <c r="AB1538"/>
      <c r="AC1538"/>
      <c r="AD1538"/>
      <c r="AE1538"/>
      <c r="AF1538"/>
      <c r="AG1538"/>
      <c r="AH1538"/>
    </row>
    <row r="1539" spans="1:34" ht="41.45" customHeight="1">
      <c r="A1539"/>
      <c r="J1539"/>
      <c r="AA1539"/>
      <c r="AB1539"/>
      <c r="AC1539"/>
      <c r="AD1539"/>
      <c r="AE1539"/>
      <c r="AF1539"/>
      <c r="AG1539"/>
      <c r="AH1539"/>
    </row>
    <row r="1540" spans="1:34" ht="41.45" customHeight="1">
      <c r="A1540"/>
      <c r="J1540"/>
      <c r="AA1540"/>
      <c r="AB1540"/>
      <c r="AC1540"/>
      <c r="AD1540"/>
      <c r="AE1540"/>
      <c r="AF1540"/>
      <c r="AG1540"/>
      <c r="AH1540"/>
    </row>
    <row r="1541" spans="1:34" ht="41.45" customHeight="1">
      <c r="A1541"/>
      <c r="J1541"/>
      <c r="AA1541"/>
      <c r="AB1541"/>
      <c r="AC1541"/>
      <c r="AD1541"/>
      <c r="AE1541"/>
      <c r="AF1541"/>
      <c r="AG1541"/>
      <c r="AH1541"/>
    </row>
    <row r="1542" spans="1:34" ht="41.45" customHeight="1">
      <c r="A1542"/>
      <c r="J1542"/>
      <c r="AA1542"/>
      <c r="AB1542"/>
      <c r="AC1542"/>
      <c r="AD1542"/>
      <c r="AE1542"/>
      <c r="AF1542"/>
      <c r="AG1542"/>
      <c r="AH1542"/>
    </row>
    <row r="1543" spans="1:34" ht="41.45" customHeight="1">
      <c r="A1543"/>
      <c r="J1543"/>
      <c r="AA1543"/>
      <c r="AB1543"/>
      <c r="AC1543"/>
      <c r="AD1543"/>
      <c r="AE1543"/>
      <c r="AF1543"/>
      <c r="AG1543"/>
      <c r="AH1543"/>
    </row>
    <row r="1544" spans="1:34" ht="41.45" customHeight="1">
      <c r="A1544"/>
      <c r="J1544"/>
      <c r="AA1544"/>
      <c r="AB1544"/>
      <c r="AC1544"/>
      <c r="AD1544"/>
      <c r="AE1544"/>
      <c r="AF1544"/>
      <c r="AG1544"/>
      <c r="AH1544"/>
    </row>
    <row r="1545" spans="1:34" ht="41.45" customHeight="1">
      <c r="A1545"/>
      <c r="J1545"/>
      <c r="AA1545"/>
      <c r="AB1545"/>
      <c r="AC1545"/>
      <c r="AD1545"/>
      <c r="AE1545"/>
      <c r="AF1545"/>
      <c r="AG1545"/>
      <c r="AH1545"/>
    </row>
    <row r="1546" spans="1:34" ht="41.45" customHeight="1">
      <c r="A1546"/>
      <c r="J1546"/>
      <c r="AA1546"/>
      <c r="AB1546"/>
      <c r="AC1546"/>
      <c r="AD1546"/>
      <c r="AE1546"/>
      <c r="AF1546"/>
      <c r="AG1546"/>
      <c r="AH1546"/>
    </row>
    <row r="1547" spans="1:34" ht="41.45" customHeight="1">
      <c r="A1547"/>
      <c r="J1547"/>
      <c r="AA1547"/>
      <c r="AB1547"/>
      <c r="AC1547"/>
      <c r="AD1547"/>
      <c r="AE1547"/>
      <c r="AF1547"/>
      <c r="AG1547"/>
      <c r="AH1547"/>
    </row>
    <row r="1548" spans="1:34" ht="41.45" customHeight="1">
      <c r="A1548"/>
      <c r="J1548"/>
      <c r="AA1548"/>
      <c r="AB1548"/>
      <c r="AC1548"/>
      <c r="AD1548"/>
      <c r="AE1548"/>
      <c r="AF1548"/>
      <c r="AG1548"/>
      <c r="AH1548"/>
    </row>
    <row r="1549" spans="1:34" ht="41.45" customHeight="1">
      <c r="A1549"/>
      <c r="J1549"/>
      <c r="AA1549"/>
      <c r="AB1549"/>
      <c r="AC1549"/>
      <c r="AD1549"/>
      <c r="AE1549"/>
      <c r="AF1549"/>
      <c r="AG1549"/>
      <c r="AH1549"/>
    </row>
    <row r="1550" spans="1:34" ht="41.45" customHeight="1">
      <c r="A1550"/>
      <c r="J1550"/>
      <c r="AA1550"/>
      <c r="AB1550"/>
      <c r="AC1550"/>
      <c r="AD1550"/>
      <c r="AE1550"/>
      <c r="AF1550"/>
      <c r="AG1550"/>
      <c r="AH1550"/>
    </row>
    <row r="1551" spans="1:34" ht="41.45" customHeight="1">
      <c r="A1551"/>
      <c r="J1551"/>
      <c r="AA1551"/>
      <c r="AB1551"/>
      <c r="AC1551"/>
      <c r="AD1551"/>
      <c r="AE1551"/>
      <c r="AF1551"/>
      <c r="AG1551"/>
      <c r="AH1551"/>
    </row>
    <row r="1552" spans="1:34" ht="41.45" customHeight="1">
      <c r="A1552"/>
      <c r="J1552"/>
      <c r="AA1552"/>
      <c r="AB1552"/>
      <c r="AC1552"/>
      <c r="AD1552"/>
      <c r="AE1552"/>
      <c r="AF1552"/>
      <c r="AG1552"/>
      <c r="AH1552"/>
    </row>
    <row r="1553" spans="1:34" ht="41.45" customHeight="1">
      <c r="A1553"/>
      <c r="J1553"/>
      <c r="AA1553"/>
      <c r="AB1553"/>
      <c r="AC1553"/>
      <c r="AD1553"/>
      <c r="AE1553"/>
      <c r="AF1553"/>
      <c r="AG1553"/>
      <c r="AH1553"/>
    </row>
    <row r="1554" spans="1:34" ht="41.45" customHeight="1">
      <c r="A1554"/>
      <c r="J1554"/>
      <c r="AA1554"/>
      <c r="AB1554"/>
      <c r="AC1554"/>
      <c r="AD1554"/>
      <c r="AE1554"/>
      <c r="AF1554"/>
      <c r="AG1554"/>
      <c r="AH1554"/>
    </row>
    <row r="1555" spans="1:34" ht="41.45" customHeight="1">
      <c r="A1555"/>
      <c r="J1555"/>
      <c r="AA1555"/>
      <c r="AB1555"/>
      <c r="AC1555"/>
      <c r="AD1555"/>
      <c r="AE1555"/>
      <c r="AF1555"/>
      <c r="AG1555"/>
      <c r="AH1555"/>
    </row>
    <row r="1556" spans="1:34" ht="41.45" customHeight="1">
      <c r="A1556"/>
      <c r="J1556"/>
      <c r="AA1556"/>
      <c r="AB1556"/>
      <c r="AC1556"/>
      <c r="AD1556"/>
      <c r="AE1556"/>
      <c r="AF1556"/>
      <c r="AG1556"/>
      <c r="AH1556"/>
    </row>
    <row r="1557" spans="1:34" ht="41.45" customHeight="1">
      <c r="A1557"/>
      <c r="J1557"/>
      <c r="AA1557"/>
      <c r="AB1557"/>
      <c r="AC1557"/>
      <c r="AD1557"/>
      <c r="AE1557"/>
      <c r="AF1557"/>
      <c r="AG1557"/>
      <c r="AH1557"/>
    </row>
    <row r="1558" spans="1:34" ht="41.45" customHeight="1">
      <c r="A1558"/>
      <c r="J1558"/>
      <c r="AA1558"/>
      <c r="AB1558"/>
      <c r="AC1558"/>
      <c r="AD1558"/>
      <c r="AE1558"/>
      <c r="AF1558"/>
      <c r="AG1558"/>
      <c r="AH1558"/>
    </row>
    <row r="1559" spans="1:34" ht="41.45" customHeight="1">
      <c r="A1559"/>
      <c r="J1559"/>
      <c r="AA1559"/>
      <c r="AB1559"/>
      <c r="AC1559"/>
      <c r="AD1559"/>
      <c r="AE1559"/>
      <c r="AF1559"/>
      <c r="AG1559"/>
      <c r="AH1559"/>
    </row>
    <row r="1560" spans="1:34" ht="41.45" customHeight="1">
      <c r="A1560"/>
      <c r="J1560"/>
      <c r="AA1560"/>
      <c r="AB1560"/>
      <c r="AC1560"/>
      <c r="AD1560"/>
      <c r="AE1560"/>
      <c r="AF1560"/>
      <c r="AG1560"/>
      <c r="AH1560"/>
    </row>
    <row r="1561" spans="1:34" ht="41.45" customHeight="1">
      <c r="A1561"/>
      <c r="J1561"/>
      <c r="AA1561"/>
      <c r="AB1561"/>
      <c r="AC1561"/>
      <c r="AD1561"/>
      <c r="AE1561"/>
      <c r="AF1561"/>
      <c r="AG1561"/>
      <c r="AH1561"/>
    </row>
    <row r="1562" spans="1:34" ht="41.45" customHeight="1">
      <c r="A1562"/>
      <c r="J1562"/>
      <c r="AA1562"/>
      <c r="AB1562"/>
      <c r="AC1562"/>
      <c r="AD1562"/>
      <c r="AE1562"/>
      <c r="AF1562"/>
      <c r="AG1562"/>
      <c r="AH1562"/>
    </row>
    <row r="1563" spans="1:34" ht="41.45" customHeight="1">
      <c r="A1563"/>
      <c r="J1563"/>
      <c r="AA1563"/>
      <c r="AB1563"/>
      <c r="AC1563"/>
      <c r="AD1563"/>
      <c r="AE1563"/>
      <c r="AF1563"/>
      <c r="AG1563"/>
      <c r="AH1563"/>
    </row>
    <row r="1564" spans="1:34" ht="41.45" customHeight="1">
      <c r="A1564"/>
      <c r="J1564"/>
      <c r="AA1564"/>
      <c r="AB1564"/>
      <c r="AC1564"/>
      <c r="AD1564"/>
      <c r="AE1564"/>
      <c r="AF1564"/>
      <c r="AG1564"/>
      <c r="AH1564"/>
    </row>
    <row r="1565" spans="1:34" ht="41.45" customHeight="1">
      <c r="A1565"/>
      <c r="J1565"/>
      <c r="AA1565"/>
      <c r="AB1565"/>
      <c r="AC1565"/>
      <c r="AD1565"/>
      <c r="AE1565"/>
      <c r="AF1565"/>
      <c r="AG1565"/>
      <c r="AH1565"/>
    </row>
    <row r="1566" spans="1:34" ht="41.45" customHeight="1">
      <c r="A1566"/>
      <c r="J1566"/>
      <c r="AA1566"/>
      <c r="AB1566"/>
      <c r="AC1566"/>
      <c r="AD1566"/>
      <c r="AE1566"/>
      <c r="AF1566"/>
      <c r="AG1566"/>
      <c r="AH1566"/>
    </row>
    <row r="1567" spans="1:34" ht="41.45" customHeight="1">
      <c r="A1567"/>
      <c r="J1567"/>
      <c r="AA1567"/>
      <c r="AB1567"/>
      <c r="AC1567"/>
      <c r="AD1567"/>
      <c r="AE1567"/>
      <c r="AF1567"/>
      <c r="AG1567"/>
      <c r="AH1567"/>
    </row>
    <row r="1568" spans="1:34" ht="41.45" customHeight="1">
      <c r="A1568"/>
      <c r="J1568"/>
      <c r="AA1568"/>
      <c r="AB1568"/>
      <c r="AC1568"/>
      <c r="AD1568"/>
      <c r="AE1568"/>
      <c r="AF1568"/>
      <c r="AG1568"/>
      <c r="AH1568"/>
    </row>
    <row r="1569" spans="1:34" ht="41.45" customHeight="1">
      <c r="A1569"/>
      <c r="J1569"/>
      <c r="AA1569"/>
      <c r="AB1569"/>
      <c r="AC1569"/>
      <c r="AD1569"/>
      <c r="AE1569"/>
      <c r="AF1569"/>
      <c r="AG1569"/>
      <c r="AH1569"/>
    </row>
    <row r="1570" spans="1:34" ht="41.45" customHeight="1">
      <c r="A1570"/>
      <c r="J1570"/>
      <c r="AA1570"/>
      <c r="AB1570"/>
      <c r="AC1570"/>
      <c r="AD1570"/>
      <c r="AE1570"/>
      <c r="AF1570"/>
      <c r="AG1570"/>
      <c r="AH1570"/>
    </row>
    <row r="1571" spans="1:34" ht="41.45" customHeight="1">
      <c r="A1571"/>
      <c r="J1571"/>
      <c r="AA1571"/>
      <c r="AB1571"/>
      <c r="AC1571"/>
      <c r="AD1571"/>
      <c r="AE1571"/>
      <c r="AF1571"/>
      <c r="AG1571"/>
      <c r="AH1571"/>
    </row>
    <row r="1572" spans="1:34" ht="41.45" customHeight="1">
      <c r="A1572"/>
      <c r="J1572"/>
      <c r="AA1572"/>
      <c r="AB1572"/>
      <c r="AC1572"/>
      <c r="AD1572"/>
      <c r="AE1572"/>
      <c r="AF1572"/>
      <c r="AG1572"/>
      <c r="AH1572"/>
    </row>
    <row r="1573" spans="1:34" ht="41.45" customHeight="1">
      <c r="A1573"/>
      <c r="J1573"/>
      <c r="AA1573"/>
      <c r="AB1573"/>
      <c r="AC1573"/>
      <c r="AD1573"/>
      <c r="AE1573"/>
      <c r="AF1573"/>
      <c r="AG1573"/>
      <c r="AH1573"/>
    </row>
    <row r="1574" spans="1:34" ht="41.45" customHeight="1">
      <c r="A1574"/>
      <c r="J1574"/>
      <c r="AA1574"/>
      <c r="AB1574"/>
      <c r="AC1574"/>
      <c r="AD1574"/>
      <c r="AE1574"/>
      <c r="AF1574"/>
      <c r="AG1574"/>
      <c r="AH1574"/>
    </row>
    <row r="1575" spans="1:34" ht="41.45" customHeight="1">
      <c r="A1575"/>
      <c r="J1575"/>
      <c r="AA1575"/>
      <c r="AB1575"/>
      <c r="AC1575"/>
      <c r="AD1575"/>
      <c r="AE1575"/>
      <c r="AF1575"/>
      <c r="AG1575"/>
      <c r="AH1575"/>
    </row>
    <row r="1576" spans="1:34" ht="41.45" customHeight="1">
      <c r="A1576"/>
      <c r="J1576"/>
      <c r="AA1576"/>
      <c r="AB1576"/>
      <c r="AC1576"/>
      <c r="AD1576"/>
      <c r="AE1576"/>
      <c r="AF1576"/>
      <c r="AG1576"/>
      <c r="AH1576"/>
    </row>
    <row r="1577" spans="1:34" ht="41.45" customHeight="1">
      <c r="A1577"/>
      <c r="J1577"/>
      <c r="AA1577"/>
      <c r="AB1577"/>
      <c r="AC1577"/>
      <c r="AD1577"/>
      <c r="AE1577"/>
      <c r="AF1577"/>
      <c r="AG1577"/>
      <c r="AH1577"/>
    </row>
    <row r="1578" spans="1:34" ht="41.45" customHeight="1">
      <c r="A1578"/>
      <c r="J1578"/>
      <c r="AA1578"/>
      <c r="AB1578"/>
      <c r="AC1578"/>
      <c r="AD1578"/>
      <c r="AE1578"/>
      <c r="AF1578"/>
      <c r="AG1578"/>
      <c r="AH1578"/>
    </row>
    <row r="1579" spans="1:34" ht="41.45" customHeight="1">
      <c r="A1579"/>
      <c r="J1579"/>
      <c r="AA1579"/>
      <c r="AB1579"/>
      <c r="AC1579"/>
      <c r="AD1579"/>
      <c r="AE1579"/>
      <c r="AF1579"/>
      <c r="AG1579"/>
      <c r="AH1579"/>
    </row>
    <row r="1580" spans="1:34" ht="41.45" customHeight="1">
      <c r="A1580"/>
      <c r="J1580"/>
      <c r="AA1580"/>
      <c r="AB1580"/>
      <c r="AC1580"/>
      <c r="AD1580"/>
      <c r="AE1580"/>
      <c r="AF1580"/>
      <c r="AG1580"/>
      <c r="AH1580"/>
    </row>
    <row r="1581" spans="1:34" ht="41.45" customHeight="1">
      <c r="A1581"/>
      <c r="J1581"/>
      <c r="AA1581"/>
      <c r="AB1581"/>
      <c r="AC1581"/>
      <c r="AD1581"/>
      <c r="AE1581"/>
      <c r="AF1581"/>
      <c r="AG1581"/>
      <c r="AH1581"/>
    </row>
    <row r="1582" spans="1:34" ht="41.45" customHeight="1">
      <c r="A1582"/>
      <c r="J1582"/>
      <c r="AA1582"/>
      <c r="AB1582"/>
      <c r="AC1582"/>
      <c r="AD1582"/>
      <c r="AE1582"/>
      <c r="AF1582"/>
      <c r="AG1582"/>
      <c r="AH1582"/>
    </row>
    <row r="1583" spans="1:34" ht="41.45" customHeight="1">
      <c r="A1583"/>
      <c r="J1583"/>
      <c r="AA1583"/>
      <c r="AB1583"/>
      <c r="AC1583"/>
      <c r="AD1583"/>
      <c r="AE1583"/>
      <c r="AF1583"/>
      <c r="AG1583"/>
      <c r="AH1583"/>
    </row>
    <row r="1584" spans="1:34" ht="41.45" customHeight="1">
      <c r="A1584"/>
      <c r="J1584"/>
      <c r="AA1584"/>
      <c r="AB1584"/>
      <c r="AC1584"/>
      <c r="AD1584"/>
      <c r="AE1584"/>
      <c r="AF1584"/>
      <c r="AG1584"/>
      <c r="AH1584"/>
    </row>
    <row r="1585" spans="1:34" ht="41.45" customHeight="1">
      <c r="A1585"/>
      <c r="J1585"/>
      <c r="AA1585"/>
      <c r="AB1585"/>
      <c r="AC1585"/>
      <c r="AD1585"/>
      <c r="AE1585"/>
      <c r="AF1585"/>
      <c r="AG1585"/>
      <c r="AH1585"/>
    </row>
    <row r="1586" spans="1:34" ht="41.45" customHeight="1">
      <c r="A1586"/>
      <c r="J1586"/>
      <c r="AA1586"/>
      <c r="AB1586"/>
      <c r="AC1586"/>
      <c r="AD1586"/>
      <c r="AE1586"/>
      <c r="AF1586"/>
      <c r="AG1586"/>
      <c r="AH1586"/>
    </row>
    <row r="1587" spans="1:34" ht="41.45" customHeight="1">
      <c r="A1587"/>
      <c r="J1587"/>
      <c r="AA1587"/>
      <c r="AB1587"/>
      <c r="AC1587"/>
      <c r="AD1587"/>
      <c r="AE1587"/>
      <c r="AF1587"/>
      <c r="AG1587"/>
      <c r="AH1587"/>
    </row>
    <row r="1588" spans="1:34" ht="41.45" customHeight="1">
      <c r="A1588"/>
      <c r="J1588"/>
      <c r="AA1588"/>
      <c r="AB1588"/>
      <c r="AC1588"/>
      <c r="AD1588"/>
      <c r="AE1588"/>
      <c r="AF1588"/>
      <c r="AG1588"/>
      <c r="AH1588"/>
    </row>
    <row r="1589" spans="1:34" ht="41.45" customHeight="1">
      <c r="A1589"/>
      <c r="J1589"/>
      <c r="AA1589"/>
      <c r="AB1589"/>
      <c r="AC1589"/>
      <c r="AD1589"/>
      <c r="AE1589"/>
      <c r="AF1589"/>
      <c r="AG1589"/>
      <c r="AH1589"/>
    </row>
    <row r="1590" spans="1:34" ht="41.45" customHeight="1">
      <c r="A1590"/>
      <c r="J1590"/>
      <c r="AA1590"/>
      <c r="AB1590"/>
      <c r="AC1590"/>
      <c r="AD1590"/>
      <c r="AE1590"/>
      <c r="AF1590"/>
      <c r="AG1590"/>
      <c r="AH1590"/>
    </row>
    <row r="1591" spans="1:34" ht="41.45" customHeight="1">
      <c r="A1591"/>
      <c r="J1591"/>
      <c r="AA1591"/>
      <c r="AB1591"/>
      <c r="AC1591"/>
      <c r="AD1591"/>
      <c r="AE1591"/>
      <c r="AF1591"/>
      <c r="AG1591"/>
      <c r="AH1591"/>
    </row>
    <row r="1592" spans="1:34" ht="41.45" customHeight="1">
      <c r="A1592"/>
      <c r="J1592"/>
      <c r="AA1592"/>
      <c r="AB1592"/>
      <c r="AC1592"/>
      <c r="AD1592"/>
      <c r="AE1592"/>
      <c r="AF1592"/>
      <c r="AG1592"/>
      <c r="AH1592"/>
    </row>
    <row r="1593" spans="1:34" ht="41.45" customHeight="1">
      <c r="A1593"/>
      <c r="J1593"/>
      <c r="AA1593"/>
      <c r="AB1593"/>
      <c r="AC1593"/>
      <c r="AD1593"/>
      <c r="AE1593"/>
      <c r="AF1593"/>
      <c r="AG1593"/>
      <c r="AH1593"/>
    </row>
    <row r="1594" spans="1:34" ht="41.45" customHeight="1">
      <c r="A1594"/>
      <c r="J1594"/>
      <c r="AA1594"/>
      <c r="AB1594"/>
      <c r="AC1594"/>
      <c r="AD1594"/>
      <c r="AE1594"/>
      <c r="AF1594"/>
      <c r="AG1594"/>
      <c r="AH1594"/>
    </row>
    <row r="1595" spans="1:34" ht="41.45" customHeight="1">
      <c r="A1595"/>
      <c r="J1595"/>
      <c r="AA1595"/>
      <c r="AB1595"/>
      <c r="AC1595"/>
      <c r="AD1595"/>
      <c r="AE1595"/>
      <c r="AF1595"/>
      <c r="AG1595"/>
      <c r="AH1595"/>
    </row>
    <row r="1596" spans="1:34" ht="41.45" customHeight="1">
      <c r="A1596"/>
      <c r="J1596"/>
      <c r="AA1596"/>
      <c r="AB1596"/>
      <c r="AC1596"/>
      <c r="AD1596"/>
      <c r="AE1596"/>
      <c r="AF1596"/>
      <c r="AG1596"/>
      <c r="AH1596"/>
    </row>
    <row r="1597" spans="1:34" ht="41.45" customHeight="1">
      <c r="A1597"/>
      <c r="J1597"/>
      <c r="AA1597"/>
      <c r="AB1597"/>
      <c r="AC1597"/>
      <c r="AD1597"/>
      <c r="AE1597"/>
      <c r="AF1597"/>
      <c r="AG1597"/>
      <c r="AH1597"/>
    </row>
    <row r="1598" spans="1:34" ht="41.45" customHeight="1">
      <c r="A1598"/>
      <c r="J1598"/>
      <c r="AA1598"/>
      <c r="AB1598"/>
      <c r="AC1598"/>
      <c r="AD1598"/>
      <c r="AE1598"/>
      <c r="AF1598"/>
      <c r="AG1598"/>
      <c r="AH1598"/>
    </row>
    <row r="1599" spans="1:34" ht="41.45" customHeight="1">
      <c r="A1599"/>
      <c r="J1599"/>
      <c r="AA1599"/>
      <c r="AB1599"/>
      <c r="AC1599"/>
      <c r="AD1599"/>
      <c r="AE1599"/>
      <c r="AF1599"/>
      <c r="AG1599"/>
      <c r="AH1599"/>
    </row>
    <row r="1600" spans="1:34" ht="41.45" customHeight="1">
      <c r="A1600"/>
      <c r="J1600"/>
      <c r="AA1600"/>
      <c r="AB1600"/>
      <c r="AC1600"/>
      <c r="AD1600"/>
      <c r="AE1600"/>
      <c r="AF1600"/>
      <c r="AG1600"/>
      <c r="AH1600"/>
    </row>
    <row r="1601" spans="1:34" ht="41.45" customHeight="1">
      <c r="A1601"/>
      <c r="J1601"/>
      <c r="AA1601"/>
      <c r="AB1601"/>
      <c r="AC1601"/>
      <c r="AD1601"/>
      <c r="AE1601"/>
      <c r="AF1601"/>
      <c r="AG1601"/>
      <c r="AH1601"/>
    </row>
    <row r="1602" spans="1:34" ht="41.45" customHeight="1">
      <c r="A1602"/>
      <c r="J1602"/>
      <c r="AA1602"/>
      <c r="AB1602"/>
      <c r="AC1602"/>
      <c r="AD1602"/>
      <c r="AE1602"/>
      <c r="AF1602"/>
      <c r="AG1602"/>
      <c r="AH1602"/>
    </row>
    <row r="1603" spans="1:34" ht="41.45" customHeight="1">
      <c r="A1603"/>
      <c r="J1603"/>
      <c r="AA1603"/>
      <c r="AB1603"/>
      <c r="AC1603"/>
      <c r="AD1603"/>
      <c r="AE1603"/>
      <c r="AF1603"/>
      <c r="AG1603"/>
      <c r="AH1603"/>
    </row>
    <row r="1604" spans="1:34" ht="41.45" customHeight="1">
      <c r="A1604"/>
      <c r="J1604"/>
      <c r="AA1604"/>
      <c r="AB1604"/>
      <c r="AC1604"/>
      <c r="AD1604"/>
      <c r="AE1604"/>
      <c r="AF1604"/>
      <c r="AG1604"/>
      <c r="AH1604"/>
    </row>
    <row r="1605" spans="1:34" ht="41.45" customHeight="1">
      <c r="A1605"/>
      <c r="J1605"/>
      <c r="AA1605"/>
      <c r="AB1605"/>
      <c r="AC1605"/>
      <c r="AD1605"/>
      <c r="AE1605"/>
      <c r="AF1605"/>
      <c r="AG1605"/>
      <c r="AH1605"/>
    </row>
    <row r="1606" spans="1:34" ht="41.45" customHeight="1">
      <c r="A1606"/>
      <c r="J1606"/>
      <c r="AA1606"/>
      <c r="AB1606"/>
      <c r="AC1606"/>
      <c r="AD1606"/>
      <c r="AE1606"/>
      <c r="AF1606"/>
      <c r="AG1606"/>
      <c r="AH1606"/>
    </row>
    <row r="1607" spans="1:34" ht="41.45" customHeight="1">
      <c r="A1607"/>
      <c r="J1607"/>
      <c r="AA1607"/>
      <c r="AB1607"/>
      <c r="AC1607"/>
      <c r="AD1607"/>
      <c r="AE1607"/>
      <c r="AF1607"/>
      <c r="AG1607"/>
      <c r="AH1607"/>
    </row>
    <row r="1608" spans="1:34" ht="41.45" customHeight="1">
      <c r="A1608"/>
      <c r="J1608"/>
      <c r="AA1608"/>
      <c r="AB1608"/>
      <c r="AC1608"/>
      <c r="AD1608"/>
      <c r="AE1608"/>
      <c r="AF1608"/>
      <c r="AG1608"/>
      <c r="AH1608"/>
    </row>
    <row r="1609" spans="1:34" ht="41.45" customHeight="1">
      <c r="A1609"/>
      <c r="J1609"/>
      <c r="AA1609"/>
      <c r="AB1609"/>
      <c r="AC1609"/>
      <c r="AD1609"/>
      <c r="AE1609"/>
      <c r="AF1609"/>
      <c r="AG1609"/>
      <c r="AH1609"/>
    </row>
    <row r="1610" spans="1:34" ht="41.45" customHeight="1">
      <c r="A1610"/>
      <c r="J1610"/>
      <c r="AA1610"/>
      <c r="AB1610"/>
      <c r="AC1610"/>
      <c r="AD1610"/>
      <c r="AE1610"/>
      <c r="AF1610"/>
      <c r="AG1610"/>
      <c r="AH1610"/>
    </row>
    <row r="1611" spans="1:34" ht="41.45" customHeight="1">
      <c r="A1611"/>
      <c r="J1611"/>
      <c r="AA1611"/>
      <c r="AB1611"/>
      <c r="AC1611"/>
      <c r="AD1611"/>
      <c r="AE1611"/>
      <c r="AF1611"/>
      <c r="AG1611"/>
      <c r="AH1611"/>
    </row>
    <row r="1612" spans="1:34" ht="41.45" customHeight="1">
      <c r="A1612"/>
      <c r="J1612"/>
      <c r="AA1612"/>
      <c r="AB1612"/>
      <c r="AC1612"/>
      <c r="AD1612"/>
      <c r="AE1612"/>
      <c r="AF1612"/>
      <c r="AG1612"/>
      <c r="AH1612"/>
    </row>
    <row r="1613" spans="1:34" ht="41.45" customHeight="1">
      <c r="A1613"/>
      <c r="J1613"/>
      <c r="AA1613"/>
      <c r="AB1613"/>
      <c r="AC1613"/>
      <c r="AD1613"/>
      <c r="AE1613"/>
      <c r="AF1613"/>
      <c r="AG1613"/>
      <c r="AH1613"/>
    </row>
    <row r="1614" spans="1:34" ht="41.45" customHeight="1">
      <c r="A1614"/>
      <c r="J1614"/>
      <c r="AA1614"/>
      <c r="AB1614"/>
      <c r="AC1614"/>
      <c r="AD1614"/>
      <c r="AE1614"/>
      <c r="AF1614"/>
      <c r="AG1614"/>
      <c r="AH1614"/>
    </row>
    <row r="1615" spans="1:34" ht="41.45" customHeight="1">
      <c r="A1615"/>
      <c r="J1615"/>
      <c r="AA1615"/>
      <c r="AB1615"/>
      <c r="AC1615"/>
      <c r="AD1615"/>
      <c r="AE1615"/>
      <c r="AF1615"/>
      <c r="AG1615"/>
      <c r="AH1615"/>
    </row>
    <row r="1616" spans="1:34" ht="41.45" customHeight="1">
      <c r="A1616"/>
      <c r="J1616"/>
      <c r="AA1616"/>
      <c r="AB1616"/>
      <c r="AC1616"/>
      <c r="AD1616"/>
      <c r="AE1616"/>
      <c r="AF1616"/>
      <c r="AG1616"/>
      <c r="AH1616"/>
    </row>
    <row r="1617" spans="1:34" ht="41.45" customHeight="1">
      <c r="A1617"/>
      <c r="J1617"/>
      <c r="AA1617"/>
      <c r="AB1617"/>
      <c r="AC1617"/>
      <c r="AD1617"/>
      <c r="AE1617"/>
      <c r="AF1617"/>
      <c r="AG1617"/>
      <c r="AH1617"/>
    </row>
    <row r="1618" spans="1:34" ht="41.45" customHeight="1">
      <c r="A1618"/>
      <c r="J1618"/>
      <c r="AA1618"/>
      <c r="AB1618"/>
      <c r="AC1618"/>
      <c r="AD1618"/>
      <c r="AE1618"/>
      <c r="AF1618"/>
      <c r="AG1618"/>
      <c r="AH1618"/>
    </row>
    <row r="1619" spans="1:34" ht="41.45" customHeight="1">
      <c r="A1619"/>
      <c r="J1619"/>
      <c r="AA1619"/>
      <c r="AB1619"/>
      <c r="AC1619"/>
      <c r="AD1619"/>
      <c r="AE1619"/>
      <c r="AF1619"/>
      <c r="AG1619"/>
      <c r="AH1619"/>
    </row>
    <row r="1620" spans="1:34" ht="41.45" customHeight="1">
      <c r="A1620"/>
      <c r="J1620"/>
      <c r="AA1620"/>
      <c r="AB1620"/>
      <c r="AC1620"/>
      <c r="AD1620"/>
      <c r="AE1620"/>
      <c r="AF1620"/>
      <c r="AG1620"/>
      <c r="AH1620"/>
    </row>
    <row r="1621" spans="1:34" ht="41.45" customHeight="1">
      <c r="A1621"/>
      <c r="J1621"/>
      <c r="AA1621"/>
      <c r="AB1621"/>
      <c r="AC1621"/>
      <c r="AD1621"/>
      <c r="AE1621"/>
      <c r="AF1621"/>
      <c r="AG1621"/>
      <c r="AH1621"/>
    </row>
    <row r="1622" spans="1:34" ht="41.45" customHeight="1">
      <c r="A1622"/>
      <c r="J1622"/>
      <c r="AA1622"/>
      <c r="AB1622"/>
      <c r="AC1622"/>
      <c r="AD1622"/>
      <c r="AE1622"/>
      <c r="AF1622"/>
      <c r="AG1622"/>
      <c r="AH1622"/>
    </row>
    <row r="1623" spans="1:34" ht="41.45" customHeight="1">
      <c r="A1623"/>
      <c r="J1623"/>
      <c r="AA1623"/>
      <c r="AB1623"/>
      <c r="AC1623"/>
      <c r="AD1623"/>
      <c r="AE1623"/>
      <c r="AF1623"/>
      <c r="AG1623"/>
      <c r="AH1623"/>
    </row>
    <row r="1624" spans="1:34" ht="41.45" customHeight="1">
      <c r="A1624"/>
      <c r="J1624"/>
      <c r="AA1624"/>
      <c r="AB1624"/>
      <c r="AC1624"/>
      <c r="AD1624"/>
      <c r="AE1624"/>
      <c r="AF1624"/>
      <c r="AG1624"/>
      <c r="AH1624"/>
    </row>
    <row r="1625" spans="1:34" ht="41.45" customHeight="1">
      <c r="A1625"/>
      <c r="J1625"/>
      <c r="AA1625"/>
      <c r="AB1625"/>
      <c r="AC1625"/>
      <c r="AD1625"/>
      <c r="AE1625"/>
      <c r="AF1625"/>
      <c r="AG1625"/>
      <c r="AH1625"/>
    </row>
    <row r="1626" spans="1:34" ht="41.45" customHeight="1">
      <c r="A1626"/>
      <c r="J1626"/>
      <c r="AA1626"/>
      <c r="AB1626"/>
      <c r="AC1626"/>
      <c r="AD1626"/>
      <c r="AE1626"/>
      <c r="AF1626"/>
      <c r="AG1626"/>
      <c r="AH1626"/>
    </row>
    <row r="1627" spans="1:34" ht="41.45" customHeight="1">
      <c r="A1627"/>
      <c r="J1627"/>
      <c r="AA1627"/>
      <c r="AB1627"/>
      <c r="AC1627"/>
      <c r="AD1627"/>
      <c r="AE1627"/>
      <c r="AF1627"/>
      <c r="AG1627"/>
      <c r="AH1627"/>
    </row>
    <row r="1628" spans="1:34" ht="41.45" customHeight="1">
      <c r="A1628"/>
      <c r="J1628"/>
      <c r="AA1628"/>
      <c r="AB1628"/>
      <c r="AC1628"/>
      <c r="AD1628"/>
      <c r="AE1628"/>
      <c r="AF1628"/>
      <c r="AG1628"/>
      <c r="AH1628"/>
    </row>
    <row r="1629" spans="1:34" ht="41.45" customHeight="1">
      <c r="A1629"/>
      <c r="J1629"/>
      <c r="AA1629"/>
      <c r="AB1629"/>
      <c r="AC1629"/>
      <c r="AD1629"/>
      <c r="AE1629"/>
      <c r="AF1629"/>
      <c r="AG1629"/>
      <c r="AH1629"/>
    </row>
    <row r="1630" spans="1:34" ht="41.45" customHeight="1">
      <c r="A1630"/>
      <c r="J1630"/>
      <c r="AA1630"/>
      <c r="AB1630"/>
      <c r="AC1630"/>
      <c r="AD1630"/>
      <c r="AE1630"/>
      <c r="AF1630"/>
      <c r="AG1630"/>
      <c r="AH1630"/>
    </row>
    <row r="1631" spans="1:34" ht="41.45" customHeight="1">
      <c r="A1631"/>
      <c r="J1631"/>
      <c r="AA1631"/>
      <c r="AB1631"/>
      <c r="AC1631"/>
      <c r="AD1631"/>
      <c r="AE1631"/>
      <c r="AF1631"/>
      <c r="AG1631"/>
      <c r="AH1631"/>
    </row>
    <row r="1632" spans="1:34" ht="41.45" customHeight="1">
      <c r="A1632"/>
      <c r="J1632"/>
      <c r="AA1632"/>
      <c r="AB1632"/>
      <c r="AC1632"/>
      <c r="AD1632"/>
      <c r="AE1632"/>
      <c r="AF1632"/>
      <c r="AG1632"/>
      <c r="AH1632"/>
    </row>
    <row r="1633" spans="1:34" ht="41.45" customHeight="1">
      <c r="A1633"/>
      <c r="J1633"/>
      <c r="AA1633"/>
      <c r="AB1633"/>
      <c r="AC1633"/>
      <c r="AD1633"/>
      <c r="AE1633"/>
      <c r="AF1633"/>
      <c r="AG1633"/>
      <c r="AH1633"/>
    </row>
    <row r="1634" spans="1:34" ht="41.45" customHeight="1">
      <c r="A1634"/>
      <c r="J1634"/>
      <c r="AA1634"/>
      <c r="AB1634"/>
      <c r="AC1634"/>
      <c r="AD1634"/>
      <c r="AE1634"/>
      <c r="AF1634"/>
      <c r="AG1634"/>
      <c r="AH1634"/>
    </row>
    <row r="1635" spans="1:34" ht="41.45" customHeight="1">
      <c r="A1635"/>
      <c r="J1635"/>
      <c r="AA1635"/>
      <c r="AB1635"/>
      <c r="AC1635"/>
      <c r="AD1635"/>
      <c r="AE1635"/>
      <c r="AF1635"/>
      <c r="AG1635"/>
      <c r="AH1635"/>
    </row>
    <row r="1636" spans="1:34" ht="41.45" customHeight="1">
      <c r="A1636"/>
      <c r="J1636"/>
      <c r="AA1636"/>
      <c r="AB1636"/>
      <c r="AC1636"/>
      <c r="AD1636"/>
      <c r="AE1636"/>
      <c r="AF1636"/>
      <c r="AG1636"/>
      <c r="AH1636"/>
    </row>
    <row r="1637" spans="1:34" ht="41.45" customHeight="1">
      <c r="A1637"/>
      <c r="J1637"/>
      <c r="AA1637"/>
      <c r="AB1637"/>
      <c r="AC1637"/>
      <c r="AD1637"/>
      <c r="AE1637"/>
      <c r="AF1637"/>
      <c r="AG1637"/>
      <c r="AH1637"/>
    </row>
    <row r="1638" spans="1:34" ht="41.45" customHeight="1">
      <c r="A1638"/>
      <c r="J1638"/>
      <c r="AA1638"/>
      <c r="AB1638"/>
      <c r="AC1638"/>
      <c r="AD1638"/>
      <c r="AE1638"/>
      <c r="AF1638"/>
      <c r="AG1638"/>
      <c r="AH1638"/>
    </row>
    <row r="1639" spans="1:34" ht="41.45" customHeight="1">
      <c r="A1639"/>
      <c r="J1639"/>
      <c r="AA1639"/>
      <c r="AB1639"/>
      <c r="AC1639"/>
      <c r="AD1639"/>
      <c r="AE1639"/>
      <c r="AF1639"/>
      <c r="AG1639"/>
      <c r="AH1639"/>
    </row>
    <row r="1640" spans="1:34" ht="41.45" customHeight="1">
      <c r="A1640"/>
      <c r="J1640"/>
      <c r="AA1640"/>
      <c r="AB1640"/>
      <c r="AC1640"/>
      <c r="AD1640"/>
      <c r="AE1640"/>
      <c r="AF1640"/>
      <c r="AG1640"/>
      <c r="AH1640"/>
    </row>
    <row r="1641" spans="1:34" ht="41.45" customHeight="1">
      <c r="A1641"/>
      <c r="J1641"/>
      <c r="AA1641"/>
      <c r="AB1641"/>
      <c r="AC1641"/>
      <c r="AD1641"/>
      <c r="AE1641"/>
      <c r="AF1641"/>
      <c r="AG1641"/>
      <c r="AH1641"/>
    </row>
    <row r="1642" spans="1:34" ht="41.45" customHeight="1">
      <c r="A1642"/>
      <c r="J1642"/>
      <c r="AA1642"/>
      <c r="AB1642"/>
      <c r="AC1642"/>
      <c r="AD1642"/>
      <c r="AE1642"/>
      <c r="AF1642"/>
      <c r="AG1642"/>
      <c r="AH1642"/>
    </row>
    <row r="1643" spans="1:34" ht="41.45" customHeight="1">
      <c r="A1643"/>
      <c r="J1643"/>
      <c r="AA1643"/>
      <c r="AB1643"/>
      <c r="AC1643"/>
      <c r="AD1643"/>
      <c r="AE1643"/>
      <c r="AF1643"/>
      <c r="AG1643"/>
      <c r="AH1643"/>
    </row>
    <row r="1644" spans="1:34" ht="41.45" customHeight="1">
      <c r="A1644"/>
      <c r="J1644"/>
      <c r="AA1644"/>
      <c r="AB1644"/>
      <c r="AC1644"/>
      <c r="AD1644"/>
      <c r="AE1644"/>
      <c r="AF1644"/>
      <c r="AG1644"/>
      <c r="AH1644"/>
    </row>
    <row r="1645" spans="1:34" ht="41.45" customHeight="1">
      <c r="A1645"/>
      <c r="J1645"/>
      <c r="AA1645"/>
      <c r="AB1645"/>
      <c r="AC1645"/>
      <c r="AD1645"/>
      <c r="AE1645"/>
      <c r="AF1645"/>
      <c r="AG1645"/>
      <c r="AH1645"/>
    </row>
    <row r="1646" spans="1:34" ht="41.45" customHeight="1">
      <c r="A1646"/>
      <c r="J1646"/>
      <c r="AA1646"/>
      <c r="AB1646"/>
      <c r="AC1646"/>
      <c r="AD1646"/>
      <c r="AE1646"/>
      <c r="AF1646"/>
      <c r="AG1646"/>
      <c r="AH1646"/>
    </row>
    <row r="1647" spans="1:34" ht="41.45" customHeight="1">
      <c r="A1647"/>
      <c r="J1647"/>
      <c r="AA1647"/>
      <c r="AB1647"/>
      <c r="AC1647"/>
      <c r="AD1647"/>
      <c r="AE1647"/>
      <c r="AF1647"/>
      <c r="AG1647"/>
      <c r="AH1647"/>
    </row>
    <row r="1648" spans="1:34" ht="41.45" customHeight="1">
      <c r="A1648"/>
      <c r="J1648"/>
      <c r="AA1648"/>
      <c r="AB1648"/>
      <c r="AC1648"/>
      <c r="AD1648"/>
      <c r="AE1648"/>
      <c r="AF1648"/>
      <c r="AG1648"/>
      <c r="AH1648"/>
    </row>
    <row r="1649" spans="1:34" ht="41.45" customHeight="1">
      <c r="A1649"/>
      <c r="J1649"/>
      <c r="AA1649"/>
      <c r="AB1649"/>
      <c r="AC1649"/>
      <c r="AD1649"/>
      <c r="AE1649"/>
      <c r="AF1649"/>
      <c r="AG1649"/>
      <c r="AH1649"/>
    </row>
    <row r="1650" spans="1:34" ht="41.45" customHeight="1">
      <c r="A1650"/>
      <c r="J1650"/>
      <c r="AA1650"/>
      <c r="AB1650"/>
      <c r="AC1650"/>
      <c r="AD1650"/>
      <c r="AE1650"/>
      <c r="AF1650"/>
      <c r="AG1650"/>
      <c r="AH1650"/>
    </row>
    <row r="1651" spans="1:34" ht="41.45" customHeight="1">
      <c r="A1651"/>
      <c r="J1651"/>
      <c r="AA1651"/>
      <c r="AB1651"/>
      <c r="AC1651"/>
      <c r="AD1651"/>
      <c r="AE1651"/>
      <c r="AF1651"/>
      <c r="AG1651"/>
      <c r="AH1651"/>
    </row>
    <row r="1652" spans="1:34" ht="41.45" customHeight="1">
      <c r="A1652"/>
      <c r="J1652"/>
      <c r="AA1652"/>
      <c r="AB1652"/>
      <c r="AC1652"/>
      <c r="AD1652"/>
      <c r="AE1652"/>
      <c r="AF1652"/>
      <c r="AG1652"/>
      <c r="AH1652"/>
    </row>
    <row r="1653" spans="1:34" ht="41.45" customHeight="1">
      <c r="A1653"/>
      <c r="J1653"/>
      <c r="AA1653"/>
      <c r="AB1653"/>
      <c r="AC1653"/>
      <c r="AD1653"/>
      <c r="AE1653"/>
      <c r="AF1653"/>
      <c r="AG1653"/>
      <c r="AH1653"/>
    </row>
    <row r="1654" spans="1:34" ht="41.45" customHeight="1">
      <c r="A1654"/>
      <c r="J1654"/>
      <c r="AA1654"/>
      <c r="AB1654"/>
      <c r="AC1654"/>
      <c r="AD1654"/>
      <c r="AE1654"/>
      <c r="AF1654"/>
      <c r="AG1654"/>
      <c r="AH1654"/>
    </row>
    <row r="1655" spans="1:34" ht="41.45" customHeight="1">
      <c r="A1655"/>
      <c r="J1655"/>
      <c r="AA1655"/>
      <c r="AB1655"/>
      <c r="AC1655"/>
      <c r="AD1655"/>
      <c r="AE1655"/>
      <c r="AF1655"/>
      <c r="AG1655"/>
      <c r="AH1655"/>
    </row>
    <row r="1656" spans="1:34" ht="41.45" customHeight="1">
      <c r="A1656"/>
      <c r="J1656"/>
      <c r="AA1656"/>
      <c r="AB1656"/>
      <c r="AC1656"/>
      <c r="AD1656"/>
      <c r="AE1656"/>
      <c r="AF1656"/>
      <c r="AG1656"/>
      <c r="AH1656"/>
    </row>
    <row r="1657" spans="1:34" ht="41.45" customHeight="1">
      <c r="A1657"/>
      <c r="J1657"/>
      <c r="AA1657"/>
      <c r="AB1657"/>
      <c r="AC1657"/>
      <c r="AD1657"/>
      <c r="AE1657"/>
      <c r="AF1657"/>
      <c r="AG1657"/>
      <c r="AH1657"/>
    </row>
    <row r="1658" spans="1:34" ht="41.45" customHeight="1">
      <c r="A1658"/>
      <c r="J1658"/>
      <c r="AA1658"/>
      <c r="AB1658"/>
      <c r="AC1658"/>
      <c r="AD1658"/>
      <c r="AE1658"/>
      <c r="AF1658"/>
      <c r="AG1658"/>
      <c r="AH1658"/>
    </row>
    <row r="1659" spans="1:34" ht="41.45" customHeight="1">
      <c r="A1659"/>
      <c r="J1659"/>
      <c r="AA1659"/>
      <c r="AB1659"/>
      <c r="AC1659"/>
      <c r="AD1659"/>
      <c r="AE1659"/>
      <c r="AF1659"/>
      <c r="AG1659"/>
      <c r="AH1659"/>
    </row>
    <row r="1660" spans="1:34" ht="41.45" customHeight="1">
      <c r="A1660"/>
      <c r="J1660"/>
      <c r="AA1660"/>
      <c r="AB1660"/>
      <c r="AC1660"/>
      <c r="AD1660"/>
      <c r="AE1660"/>
      <c r="AF1660"/>
      <c r="AG1660"/>
      <c r="AH1660"/>
    </row>
    <row r="1661" spans="1:34" ht="41.45" customHeight="1">
      <c r="A1661"/>
      <c r="J1661"/>
      <c r="AA1661"/>
      <c r="AB1661"/>
      <c r="AC1661"/>
      <c r="AD1661"/>
      <c r="AE1661"/>
      <c r="AF1661"/>
      <c r="AG1661"/>
      <c r="AH1661"/>
    </row>
    <row r="1662" spans="1:34" ht="41.45" customHeight="1">
      <c r="A1662"/>
      <c r="J1662"/>
      <c r="AA1662"/>
      <c r="AB1662"/>
      <c r="AC1662"/>
      <c r="AD1662"/>
      <c r="AE1662"/>
      <c r="AF1662"/>
      <c r="AG1662"/>
      <c r="AH1662"/>
    </row>
    <row r="1663" spans="1:34" ht="41.45" customHeight="1">
      <c r="A1663"/>
      <c r="J1663"/>
      <c r="AA1663"/>
      <c r="AB1663"/>
      <c r="AC1663"/>
      <c r="AD1663"/>
      <c r="AE1663"/>
      <c r="AF1663"/>
      <c r="AG1663"/>
      <c r="AH1663"/>
    </row>
    <row r="1664" spans="1:34" ht="41.45" customHeight="1">
      <c r="A1664"/>
      <c r="J1664"/>
      <c r="AA1664"/>
      <c r="AB1664"/>
      <c r="AC1664"/>
      <c r="AD1664"/>
      <c r="AE1664"/>
      <c r="AF1664"/>
      <c r="AG1664"/>
      <c r="AH1664"/>
    </row>
    <row r="1665" spans="1:34" ht="41.45" customHeight="1">
      <c r="A1665"/>
      <c r="J1665"/>
      <c r="AA1665"/>
      <c r="AB1665"/>
      <c r="AC1665"/>
      <c r="AD1665"/>
      <c r="AE1665"/>
      <c r="AF1665"/>
      <c r="AG1665"/>
      <c r="AH1665"/>
    </row>
    <row r="1666" spans="1:34" ht="41.45" customHeight="1">
      <c r="A1666"/>
      <c r="J1666"/>
      <c r="AA1666"/>
      <c r="AB1666"/>
      <c r="AC1666"/>
      <c r="AD1666"/>
      <c r="AE1666"/>
      <c r="AF1666"/>
      <c r="AG1666"/>
      <c r="AH1666"/>
    </row>
    <row r="1667" spans="1:34" ht="41.45" customHeight="1">
      <c r="A1667"/>
      <c r="J1667"/>
      <c r="AA1667"/>
      <c r="AB1667"/>
      <c r="AC1667"/>
      <c r="AD1667"/>
      <c r="AE1667"/>
      <c r="AF1667"/>
      <c r="AG1667"/>
      <c r="AH1667"/>
    </row>
    <row r="1668" spans="1:34" ht="41.45" customHeight="1">
      <c r="A1668"/>
      <c r="J1668"/>
      <c r="AA1668"/>
      <c r="AB1668"/>
      <c r="AC1668"/>
      <c r="AD1668"/>
      <c r="AE1668"/>
      <c r="AF1668"/>
      <c r="AG1668"/>
      <c r="AH1668"/>
    </row>
    <row r="1669" spans="1:34" ht="41.45" customHeight="1">
      <c r="A1669"/>
      <c r="J1669"/>
      <c r="AA1669"/>
      <c r="AB1669"/>
      <c r="AC1669"/>
      <c r="AD1669"/>
      <c r="AE1669"/>
      <c r="AF1669"/>
      <c r="AG1669"/>
      <c r="AH1669"/>
    </row>
    <row r="1670" spans="1:34" ht="41.45" customHeight="1">
      <c r="A1670"/>
      <c r="J1670"/>
      <c r="AA1670"/>
      <c r="AB1670"/>
      <c r="AC1670"/>
      <c r="AD1670"/>
      <c r="AE1670"/>
      <c r="AF1670"/>
      <c r="AG1670"/>
      <c r="AH1670"/>
    </row>
    <row r="1671" spans="1:34" ht="41.45" customHeight="1">
      <c r="A1671"/>
      <c r="J1671"/>
      <c r="AA1671"/>
      <c r="AB1671"/>
      <c r="AC1671"/>
      <c r="AD1671"/>
      <c r="AE1671"/>
      <c r="AF1671"/>
      <c r="AG1671"/>
      <c r="AH1671"/>
    </row>
    <row r="1672" spans="1:34" ht="41.45" customHeight="1">
      <c r="A1672"/>
      <c r="J1672"/>
      <c r="AA1672"/>
      <c r="AB1672"/>
      <c r="AC1672"/>
      <c r="AD1672"/>
      <c r="AE1672"/>
      <c r="AF1672"/>
      <c r="AG1672"/>
      <c r="AH1672"/>
    </row>
    <row r="1673" spans="1:34" ht="41.45" customHeight="1">
      <c r="A1673"/>
      <c r="J1673"/>
      <c r="AA1673"/>
      <c r="AB1673"/>
      <c r="AC1673"/>
      <c r="AD1673"/>
      <c r="AE1673"/>
      <c r="AF1673"/>
      <c r="AG1673"/>
      <c r="AH1673"/>
    </row>
    <row r="1674" spans="1:34" ht="41.45" customHeight="1">
      <c r="A1674"/>
      <c r="J1674"/>
      <c r="AA1674"/>
      <c r="AB1674"/>
      <c r="AC1674"/>
      <c r="AD1674"/>
      <c r="AE1674"/>
      <c r="AF1674"/>
      <c r="AG1674"/>
      <c r="AH1674"/>
    </row>
    <row r="1675" spans="1:34" ht="41.45" customHeight="1">
      <c r="A1675"/>
      <c r="J1675"/>
      <c r="AA1675"/>
      <c r="AB1675"/>
      <c r="AC1675"/>
      <c r="AD1675"/>
      <c r="AE1675"/>
      <c r="AF1675"/>
      <c r="AG1675"/>
      <c r="AH1675"/>
    </row>
    <row r="1676" spans="1:34" ht="41.45" customHeight="1">
      <c r="A1676"/>
      <c r="J1676"/>
      <c r="AA1676"/>
      <c r="AB1676"/>
      <c r="AC1676"/>
      <c r="AD1676"/>
      <c r="AE1676"/>
      <c r="AF1676"/>
      <c r="AG1676"/>
      <c r="AH1676"/>
    </row>
    <row r="1677" spans="1:34" ht="41.45" customHeight="1">
      <c r="A1677"/>
      <c r="J1677"/>
      <c r="AA1677"/>
      <c r="AB1677"/>
      <c r="AC1677"/>
      <c r="AD1677"/>
      <c r="AE1677"/>
      <c r="AF1677"/>
      <c r="AG1677"/>
      <c r="AH1677"/>
    </row>
    <row r="1678" spans="1:34" ht="41.45" customHeight="1">
      <c r="A1678"/>
      <c r="J1678"/>
      <c r="AA1678"/>
      <c r="AB1678"/>
      <c r="AC1678"/>
      <c r="AD1678"/>
      <c r="AE1678"/>
      <c r="AF1678"/>
      <c r="AG1678"/>
      <c r="AH1678"/>
    </row>
    <row r="1679" spans="1:34" ht="41.45" customHeight="1">
      <c r="A1679"/>
      <c r="J1679"/>
      <c r="AA1679"/>
      <c r="AB1679"/>
      <c r="AC1679"/>
      <c r="AD1679"/>
      <c r="AE1679"/>
      <c r="AF1679"/>
      <c r="AG1679"/>
      <c r="AH1679"/>
    </row>
    <row r="1680" spans="1:34" ht="41.45" customHeight="1">
      <c r="A1680"/>
      <c r="J1680"/>
      <c r="AA1680"/>
      <c r="AB1680"/>
      <c r="AC1680"/>
      <c r="AD1680"/>
      <c r="AE1680"/>
      <c r="AF1680"/>
      <c r="AG1680"/>
      <c r="AH1680"/>
    </row>
    <row r="1681" spans="1:34" ht="41.45" customHeight="1">
      <c r="A1681"/>
      <c r="J1681"/>
      <c r="AA1681"/>
      <c r="AB1681"/>
      <c r="AC1681"/>
      <c r="AD1681"/>
      <c r="AE1681"/>
      <c r="AF1681"/>
      <c r="AG1681"/>
      <c r="AH1681"/>
    </row>
    <row r="1682" spans="1:34" ht="41.45" customHeight="1">
      <c r="A1682"/>
      <c r="J1682"/>
      <c r="AA1682"/>
      <c r="AB1682"/>
      <c r="AC1682"/>
      <c r="AD1682"/>
      <c r="AE1682"/>
      <c r="AF1682"/>
      <c r="AG1682"/>
      <c r="AH1682"/>
    </row>
    <row r="1683" spans="1:34" ht="41.45" customHeight="1">
      <c r="A1683"/>
      <c r="J1683"/>
      <c r="AA1683"/>
      <c r="AB1683"/>
      <c r="AC1683"/>
      <c r="AD1683"/>
      <c r="AE1683"/>
      <c r="AF1683"/>
      <c r="AG1683"/>
      <c r="AH1683"/>
    </row>
    <row r="1684" spans="1:34" ht="41.45" customHeight="1">
      <c r="A1684"/>
      <c r="J1684"/>
      <c r="AA1684"/>
      <c r="AB1684"/>
      <c r="AC1684"/>
      <c r="AD1684"/>
      <c r="AE1684"/>
      <c r="AF1684"/>
      <c r="AG1684"/>
      <c r="AH1684"/>
    </row>
    <row r="1685" spans="1:34" ht="41.45" customHeight="1">
      <c r="A1685"/>
      <c r="J1685"/>
      <c r="AA1685"/>
      <c r="AB1685"/>
      <c r="AC1685"/>
      <c r="AD1685"/>
      <c r="AE1685"/>
      <c r="AF1685"/>
      <c r="AG1685"/>
      <c r="AH1685"/>
    </row>
    <row r="1686" spans="1:34" ht="41.45" customHeight="1">
      <c r="A1686"/>
      <c r="J1686"/>
      <c r="AA1686"/>
      <c r="AB1686"/>
      <c r="AC1686"/>
      <c r="AD1686"/>
      <c r="AE1686"/>
      <c r="AF1686"/>
      <c r="AG1686"/>
      <c r="AH1686"/>
    </row>
    <row r="1687" spans="1:34" ht="41.45" customHeight="1">
      <c r="A1687"/>
      <c r="J1687"/>
      <c r="AA1687"/>
      <c r="AB1687"/>
      <c r="AC1687"/>
      <c r="AD1687"/>
      <c r="AE1687"/>
      <c r="AF1687"/>
      <c r="AG1687"/>
      <c r="AH1687"/>
    </row>
    <row r="1688" spans="1:34" ht="41.45" customHeight="1">
      <c r="A1688"/>
      <c r="J1688"/>
      <c r="AA1688"/>
      <c r="AB1688"/>
      <c r="AC1688"/>
      <c r="AD1688"/>
      <c r="AE1688"/>
      <c r="AF1688"/>
      <c r="AG1688"/>
      <c r="AH1688"/>
    </row>
    <row r="1689" spans="1:34" ht="41.45" customHeight="1">
      <c r="A1689"/>
      <c r="J1689"/>
      <c r="AA1689"/>
      <c r="AB1689"/>
      <c r="AC1689"/>
      <c r="AD1689"/>
      <c r="AE1689"/>
      <c r="AF1689"/>
      <c r="AG1689"/>
      <c r="AH1689"/>
    </row>
    <row r="1690" spans="1:34" ht="41.45" customHeight="1">
      <c r="A1690"/>
      <c r="J1690"/>
      <c r="AA1690"/>
      <c r="AB1690"/>
      <c r="AC1690"/>
      <c r="AD1690"/>
      <c r="AE1690"/>
      <c r="AF1690"/>
      <c r="AG1690"/>
      <c r="AH1690"/>
    </row>
    <row r="1691" spans="1:34" ht="41.45" customHeight="1">
      <c r="A1691"/>
      <c r="J1691"/>
      <c r="AA1691"/>
      <c r="AB1691"/>
      <c r="AC1691"/>
      <c r="AD1691"/>
      <c r="AE1691"/>
      <c r="AF1691"/>
      <c r="AG1691"/>
      <c r="AH1691"/>
    </row>
    <row r="1692" spans="1:34" ht="41.45" customHeight="1">
      <c r="A1692"/>
      <c r="J1692"/>
      <c r="AA1692"/>
      <c r="AB1692"/>
      <c r="AC1692"/>
      <c r="AD1692"/>
      <c r="AE1692"/>
      <c r="AF1692"/>
      <c r="AG1692"/>
      <c r="AH1692"/>
    </row>
    <row r="1693" spans="1:34" ht="41.45" customHeight="1">
      <c r="A1693"/>
      <c r="J1693"/>
      <c r="AA1693"/>
      <c r="AB1693"/>
      <c r="AC1693"/>
      <c r="AD1693"/>
      <c r="AE1693"/>
      <c r="AF1693"/>
      <c r="AG1693"/>
      <c r="AH1693"/>
    </row>
    <row r="1694" spans="1:34" ht="41.45" customHeight="1">
      <c r="A1694"/>
      <c r="J1694"/>
      <c r="AA1694"/>
      <c r="AB1694"/>
      <c r="AC1694"/>
      <c r="AD1694"/>
      <c r="AE1694"/>
      <c r="AF1694"/>
      <c r="AG1694"/>
      <c r="AH1694"/>
    </row>
    <row r="1695" spans="1:34" ht="41.45" customHeight="1">
      <c r="A1695"/>
      <c r="J1695"/>
      <c r="AA1695"/>
      <c r="AB1695"/>
      <c r="AC1695"/>
      <c r="AD1695"/>
      <c r="AE1695"/>
      <c r="AF1695"/>
      <c r="AG1695"/>
      <c r="AH1695"/>
    </row>
    <row r="1696" spans="1:34" ht="41.45" customHeight="1">
      <c r="A1696"/>
      <c r="J1696"/>
      <c r="AA1696"/>
      <c r="AB1696"/>
      <c r="AC1696"/>
      <c r="AD1696"/>
      <c r="AE1696"/>
      <c r="AF1696"/>
      <c r="AG1696"/>
      <c r="AH1696"/>
    </row>
    <row r="1697" spans="1:34" ht="41.45" customHeight="1">
      <c r="A1697"/>
      <c r="J1697"/>
      <c r="AA1697"/>
      <c r="AB1697"/>
      <c r="AC1697"/>
      <c r="AD1697"/>
      <c r="AE1697"/>
      <c r="AF1697"/>
      <c r="AG1697"/>
      <c r="AH1697"/>
    </row>
    <row r="1698" spans="1:34" ht="41.45" customHeight="1">
      <c r="A1698"/>
      <c r="J1698"/>
      <c r="AA1698"/>
      <c r="AB1698"/>
      <c r="AC1698"/>
      <c r="AD1698"/>
      <c r="AE1698"/>
      <c r="AF1698"/>
      <c r="AG1698"/>
      <c r="AH1698"/>
    </row>
    <row r="1699" spans="1:34" ht="41.45" customHeight="1">
      <c r="A1699"/>
      <c r="J1699"/>
      <c r="AA1699"/>
      <c r="AB1699"/>
      <c r="AC1699"/>
      <c r="AD1699"/>
      <c r="AE1699"/>
      <c r="AF1699"/>
      <c r="AG1699"/>
      <c r="AH1699"/>
    </row>
    <row r="1700" spans="1:34" ht="41.45" customHeight="1">
      <c r="A1700"/>
      <c r="J1700"/>
      <c r="AA1700"/>
      <c r="AB1700"/>
      <c r="AC1700"/>
      <c r="AD1700"/>
      <c r="AE1700"/>
      <c r="AF1700"/>
      <c r="AG1700"/>
      <c r="AH1700"/>
    </row>
    <row r="1701" spans="1:34" ht="41.45" customHeight="1">
      <c r="A1701"/>
      <c r="J1701"/>
      <c r="AA1701"/>
      <c r="AB1701"/>
      <c r="AC1701"/>
      <c r="AD1701"/>
      <c r="AE1701"/>
      <c r="AF1701"/>
      <c r="AG1701"/>
      <c r="AH1701"/>
    </row>
    <row r="1702" spans="1:34" ht="41.45" customHeight="1">
      <c r="A1702"/>
      <c r="J1702"/>
      <c r="AA1702"/>
      <c r="AB1702"/>
      <c r="AC1702"/>
      <c r="AD1702"/>
      <c r="AE1702"/>
      <c r="AF1702"/>
      <c r="AG1702"/>
      <c r="AH1702"/>
    </row>
    <row r="1703" spans="1:34" ht="41.45" customHeight="1">
      <c r="A1703"/>
      <c r="J1703"/>
      <c r="AA1703"/>
      <c r="AB1703"/>
      <c r="AC1703"/>
      <c r="AD1703"/>
      <c r="AE1703"/>
      <c r="AF1703"/>
      <c r="AG1703"/>
      <c r="AH1703"/>
    </row>
    <row r="1704" spans="1:34" ht="41.45" customHeight="1">
      <c r="A1704"/>
      <c r="J1704"/>
      <c r="AA1704"/>
      <c r="AB1704"/>
      <c r="AC1704"/>
      <c r="AD1704"/>
      <c r="AE1704"/>
      <c r="AF1704"/>
      <c r="AG1704"/>
      <c r="AH1704"/>
    </row>
    <row r="1705" spans="1:34" ht="41.45" customHeight="1">
      <c r="A1705"/>
      <c r="J1705"/>
      <c r="AA1705"/>
      <c r="AB1705"/>
      <c r="AC1705"/>
      <c r="AD1705"/>
      <c r="AE1705"/>
      <c r="AF1705"/>
      <c r="AG1705"/>
      <c r="AH1705"/>
    </row>
    <row r="1706" spans="1:34" ht="41.45" customHeight="1">
      <c r="A1706"/>
      <c r="J1706"/>
      <c r="AA1706"/>
      <c r="AB1706"/>
      <c r="AC1706"/>
      <c r="AD1706"/>
      <c r="AE1706"/>
      <c r="AF1706"/>
      <c r="AG1706"/>
      <c r="AH1706"/>
    </row>
    <row r="1707" spans="1:34" ht="41.45" customHeight="1">
      <c r="A1707"/>
      <c r="J1707"/>
      <c r="AA1707"/>
      <c r="AB1707"/>
      <c r="AC1707"/>
      <c r="AD1707"/>
      <c r="AE1707"/>
      <c r="AF1707"/>
      <c r="AG1707"/>
      <c r="AH1707"/>
    </row>
    <row r="1708" spans="1:34" ht="41.45" customHeight="1">
      <c r="A1708"/>
      <c r="J1708"/>
      <c r="AA1708"/>
      <c r="AB1708"/>
      <c r="AC1708"/>
      <c r="AD1708"/>
      <c r="AE1708"/>
      <c r="AF1708"/>
      <c r="AG1708"/>
      <c r="AH1708"/>
    </row>
    <row r="1709" spans="1:34" ht="41.45" customHeight="1">
      <c r="A1709"/>
      <c r="J1709"/>
      <c r="AA1709"/>
      <c r="AB1709"/>
      <c r="AC1709"/>
      <c r="AD1709"/>
      <c r="AE1709"/>
      <c r="AF1709"/>
      <c r="AG1709"/>
      <c r="AH1709"/>
    </row>
    <row r="1710" spans="1:34" ht="41.45" customHeight="1">
      <c r="A1710"/>
      <c r="J1710"/>
      <c r="AA1710"/>
      <c r="AB1710"/>
      <c r="AC1710"/>
      <c r="AD1710"/>
      <c r="AE1710"/>
      <c r="AF1710"/>
      <c r="AG1710"/>
      <c r="AH1710"/>
    </row>
    <row r="1711" spans="1:34" ht="41.45" customHeight="1">
      <c r="A1711"/>
      <c r="J1711"/>
      <c r="AA1711"/>
      <c r="AB1711"/>
      <c r="AC1711"/>
      <c r="AD1711"/>
      <c r="AE1711"/>
      <c r="AF1711"/>
      <c r="AG1711"/>
      <c r="AH1711"/>
    </row>
    <row r="1712" spans="1:34" ht="41.45" customHeight="1">
      <c r="A1712"/>
      <c r="J1712"/>
      <c r="AA1712"/>
      <c r="AB1712"/>
      <c r="AC1712"/>
      <c r="AD1712"/>
      <c r="AE1712"/>
      <c r="AF1712"/>
      <c r="AG1712"/>
      <c r="AH1712"/>
    </row>
    <row r="1713" spans="1:34" ht="41.45" customHeight="1">
      <c r="A1713"/>
      <c r="J1713"/>
      <c r="AA1713"/>
      <c r="AB1713"/>
      <c r="AC1713"/>
      <c r="AD1713"/>
      <c r="AE1713"/>
      <c r="AF1713"/>
      <c r="AG1713"/>
      <c r="AH1713"/>
    </row>
    <row r="1714" spans="1:34" ht="41.45" customHeight="1">
      <c r="A1714"/>
      <c r="J1714"/>
      <c r="AA1714"/>
      <c r="AB1714"/>
      <c r="AC1714"/>
      <c r="AD1714"/>
      <c r="AE1714"/>
      <c r="AF1714"/>
      <c r="AG1714"/>
      <c r="AH1714"/>
    </row>
    <row r="1715" spans="1:34" ht="41.45" customHeight="1">
      <c r="A1715"/>
      <c r="J1715"/>
      <c r="AA1715"/>
      <c r="AB1715"/>
      <c r="AC1715"/>
      <c r="AD1715"/>
      <c r="AE1715"/>
      <c r="AF1715"/>
      <c r="AG1715"/>
      <c r="AH1715"/>
    </row>
    <row r="1716" spans="1:34" ht="41.45" customHeight="1">
      <c r="A1716"/>
      <c r="J1716"/>
      <c r="AA1716"/>
      <c r="AB1716"/>
      <c r="AC1716"/>
      <c r="AD1716"/>
      <c r="AE1716"/>
      <c r="AF1716"/>
      <c r="AG1716"/>
      <c r="AH1716"/>
    </row>
    <row r="1717" spans="1:34" ht="41.45" customHeight="1">
      <c r="A1717"/>
      <c r="J1717"/>
      <c r="AA1717"/>
      <c r="AB1717"/>
      <c r="AC1717"/>
      <c r="AD1717"/>
      <c r="AE1717"/>
      <c r="AF1717"/>
      <c r="AG1717"/>
      <c r="AH1717"/>
    </row>
    <row r="1718" spans="1:34" ht="41.45" customHeight="1">
      <c r="A1718"/>
      <c r="J1718"/>
      <c r="AA1718"/>
      <c r="AB1718"/>
      <c r="AC1718"/>
      <c r="AD1718"/>
      <c r="AE1718"/>
      <c r="AF1718"/>
      <c r="AG1718"/>
      <c r="AH1718"/>
    </row>
    <row r="1719" spans="1:34" ht="41.45" customHeight="1">
      <c r="A1719"/>
      <c r="J1719"/>
      <c r="AA1719"/>
      <c r="AB1719"/>
      <c r="AC1719"/>
      <c r="AD1719"/>
      <c r="AE1719"/>
      <c r="AF1719"/>
      <c r="AG1719"/>
      <c r="AH1719"/>
    </row>
    <row r="1720" spans="1:34" ht="41.45" customHeight="1">
      <c r="A1720"/>
      <c r="J1720"/>
      <c r="AA1720"/>
      <c r="AB1720"/>
      <c r="AC1720"/>
      <c r="AD1720"/>
      <c r="AE1720"/>
      <c r="AF1720"/>
      <c r="AG1720"/>
      <c r="AH1720"/>
    </row>
    <row r="1721" spans="1:34" ht="41.45" customHeight="1">
      <c r="A1721"/>
      <c r="J1721"/>
      <c r="AA1721"/>
      <c r="AB1721"/>
      <c r="AC1721"/>
      <c r="AD1721"/>
      <c r="AE1721"/>
      <c r="AF1721"/>
      <c r="AG1721"/>
      <c r="AH1721"/>
    </row>
    <row r="1722" spans="1:34" ht="41.45" customHeight="1">
      <c r="A1722"/>
      <c r="J1722"/>
      <c r="AA1722"/>
      <c r="AB1722"/>
      <c r="AC1722"/>
      <c r="AD1722"/>
      <c r="AE1722"/>
      <c r="AF1722"/>
      <c r="AG1722"/>
      <c r="AH1722"/>
    </row>
    <row r="1723" spans="1:34" ht="41.45" customHeight="1">
      <c r="A1723"/>
      <c r="J1723"/>
      <c r="AA1723"/>
      <c r="AB1723"/>
      <c r="AC1723"/>
      <c r="AD1723"/>
      <c r="AE1723"/>
      <c r="AF1723"/>
      <c r="AG1723"/>
      <c r="AH1723"/>
    </row>
    <row r="1724" spans="1:34" ht="41.45" customHeight="1">
      <c r="A1724"/>
      <c r="J1724"/>
      <c r="AA1724"/>
      <c r="AB1724"/>
      <c r="AC1724"/>
      <c r="AD1724"/>
      <c r="AE1724"/>
      <c r="AF1724"/>
      <c r="AG1724"/>
      <c r="AH1724"/>
    </row>
    <row r="1725" spans="1:34" ht="41.45" customHeight="1">
      <c r="A1725"/>
      <c r="J1725"/>
      <c r="AA1725"/>
      <c r="AB1725"/>
      <c r="AC1725"/>
      <c r="AD1725"/>
      <c r="AE1725"/>
      <c r="AF1725"/>
      <c r="AG1725"/>
      <c r="AH1725"/>
    </row>
    <row r="1726" spans="1:34" ht="41.45" customHeight="1">
      <c r="A1726"/>
      <c r="J1726"/>
      <c r="AA1726"/>
      <c r="AB1726"/>
      <c r="AC1726"/>
      <c r="AD1726"/>
      <c r="AE1726"/>
      <c r="AF1726"/>
      <c r="AG1726"/>
      <c r="AH1726"/>
    </row>
    <row r="1727" spans="1:34" ht="41.45" customHeight="1">
      <c r="A1727"/>
      <c r="J1727"/>
      <c r="AA1727"/>
      <c r="AB1727"/>
      <c r="AC1727"/>
      <c r="AD1727"/>
      <c r="AE1727"/>
      <c r="AF1727"/>
      <c r="AG1727"/>
      <c r="AH1727"/>
    </row>
    <row r="1728" spans="1:34" ht="41.45" customHeight="1">
      <c r="A1728"/>
      <c r="J1728"/>
      <c r="AA1728"/>
      <c r="AB1728"/>
      <c r="AC1728"/>
      <c r="AD1728"/>
      <c r="AE1728"/>
      <c r="AF1728"/>
      <c r="AG1728"/>
      <c r="AH1728"/>
    </row>
    <row r="1729" spans="1:34" ht="41.45" customHeight="1">
      <c r="A1729"/>
      <c r="J1729"/>
      <c r="AA1729"/>
      <c r="AB1729"/>
      <c r="AC1729"/>
      <c r="AD1729"/>
      <c r="AE1729"/>
      <c r="AF1729"/>
      <c r="AG1729"/>
      <c r="AH1729"/>
    </row>
    <row r="1730" spans="1:34" ht="41.45" customHeight="1">
      <c r="A1730"/>
      <c r="J1730"/>
      <c r="AA1730"/>
      <c r="AB1730"/>
      <c r="AC1730"/>
      <c r="AD1730"/>
      <c r="AE1730"/>
      <c r="AF1730"/>
      <c r="AG1730"/>
      <c r="AH1730"/>
    </row>
    <row r="1731" spans="1:34" ht="41.45" customHeight="1">
      <c r="A1731"/>
      <c r="J1731"/>
      <c r="AA1731"/>
      <c r="AB1731"/>
      <c r="AC1731"/>
      <c r="AD1731"/>
      <c r="AE1731"/>
      <c r="AF1731"/>
      <c r="AG1731"/>
      <c r="AH1731"/>
    </row>
    <row r="1732" spans="1:34" ht="41.45" customHeight="1">
      <c r="A1732"/>
      <c r="J1732"/>
      <c r="AA1732"/>
      <c r="AB1732"/>
      <c r="AC1732"/>
      <c r="AD1732"/>
      <c r="AE1732"/>
      <c r="AF1732"/>
      <c r="AG1732"/>
      <c r="AH1732"/>
    </row>
    <row r="1733" spans="1:34" ht="41.45" customHeight="1">
      <c r="A1733"/>
      <c r="J1733"/>
      <c r="AA1733"/>
      <c r="AB1733"/>
      <c r="AC1733"/>
      <c r="AD1733"/>
      <c r="AE1733"/>
      <c r="AF1733"/>
      <c r="AG1733"/>
      <c r="AH1733"/>
    </row>
    <row r="1734" spans="1:34" ht="41.45" customHeight="1">
      <c r="A1734"/>
      <c r="J1734"/>
      <c r="AA1734"/>
      <c r="AB1734"/>
      <c r="AC1734"/>
      <c r="AD1734"/>
      <c r="AE1734"/>
      <c r="AF1734"/>
      <c r="AG1734"/>
      <c r="AH1734"/>
    </row>
    <row r="1735" spans="1:34" ht="41.45" customHeight="1">
      <c r="A1735"/>
      <c r="J1735"/>
      <c r="AA1735"/>
      <c r="AB1735"/>
      <c r="AC1735"/>
      <c r="AD1735"/>
      <c r="AE1735"/>
      <c r="AF1735"/>
      <c r="AG1735"/>
      <c r="AH1735"/>
    </row>
    <row r="1736" spans="1:34" ht="41.45" customHeight="1">
      <c r="A1736"/>
      <c r="J1736"/>
      <c r="AA1736"/>
      <c r="AB1736"/>
      <c r="AC1736"/>
      <c r="AD1736"/>
      <c r="AE1736"/>
      <c r="AF1736"/>
      <c r="AG1736"/>
      <c r="AH1736"/>
    </row>
    <row r="1737" spans="1:34" ht="41.45" customHeight="1">
      <c r="A1737"/>
      <c r="J1737"/>
      <c r="AA1737"/>
      <c r="AB1737"/>
      <c r="AC1737"/>
      <c r="AD1737"/>
      <c r="AE1737"/>
      <c r="AF1737"/>
      <c r="AG1737"/>
      <c r="AH1737"/>
    </row>
    <row r="1738" spans="1:34" ht="41.45" customHeight="1">
      <c r="A1738"/>
      <c r="J1738"/>
      <c r="AA1738"/>
      <c r="AB1738"/>
      <c r="AC1738"/>
      <c r="AD1738"/>
      <c r="AE1738"/>
      <c r="AF1738"/>
      <c r="AG1738"/>
      <c r="AH1738"/>
    </row>
    <row r="1739" spans="1:34" ht="41.45" customHeight="1">
      <c r="A1739"/>
      <c r="J1739"/>
      <c r="AA1739"/>
      <c r="AB1739"/>
      <c r="AC1739"/>
      <c r="AD1739"/>
      <c r="AE1739"/>
      <c r="AF1739"/>
      <c r="AG1739"/>
      <c r="AH1739"/>
    </row>
    <row r="1740" spans="1:34" ht="41.45" customHeight="1">
      <c r="A1740"/>
      <c r="J1740"/>
      <c r="AA1740"/>
      <c r="AB1740"/>
      <c r="AC1740"/>
      <c r="AD1740"/>
      <c r="AE1740"/>
      <c r="AF1740"/>
      <c r="AG1740"/>
      <c r="AH1740"/>
    </row>
    <row r="1741" spans="1:34" ht="41.45" customHeight="1">
      <c r="A1741"/>
      <c r="J1741"/>
      <c r="AA1741"/>
      <c r="AB1741"/>
      <c r="AC1741"/>
      <c r="AD1741"/>
      <c r="AE1741"/>
      <c r="AF1741"/>
      <c r="AG1741"/>
      <c r="AH1741"/>
    </row>
    <row r="1742" spans="1:34" ht="41.45" customHeight="1">
      <c r="A1742"/>
      <c r="J1742"/>
      <c r="AA1742"/>
      <c r="AB1742"/>
      <c r="AC1742"/>
      <c r="AD1742"/>
      <c r="AE1742"/>
      <c r="AF1742"/>
      <c r="AG1742"/>
      <c r="AH1742"/>
    </row>
    <row r="1743" spans="1:34" ht="41.45" customHeight="1">
      <c r="A1743"/>
      <c r="J1743"/>
      <c r="AA1743"/>
      <c r="AB1743"/>
      <c r="AC1743"/>
      <c r="AD1743"/>
      <c r="AE1743"/>
      <c r="AF1743"/>
      <c r="AG1743"/>
      <c r="AH1743"/>
    </row>
    <row r="1744" spans="1:34" ht="41.45" customHeight="1">
      <c r="A1744"/>
      <c r="J1744"/>
      <c r="AA1744"/>
      <c r="AB1744"/>
      <c r="AC1744"/>
      <c r="AD1744"/>
      <c r="AE1744"/>
      <c r="AF1744"/>
      <c r="AG1744"/>
      <c r="AH1744"/>
    </row>
    <row r="1745" spans="1:34" ht="41.45" customHeight="1">
      <c r="A1745"/>
      <c r="J1745"/>
      <c r="AA1745"/>
      <c r="AB1745"/>
      <c r="AC1745"/>
      <c r="AD1745"/>
      <c r="AE1745"/>
      <c r="AF1745"/>
      <c r="AG1745"/>
      <c r="AH1745"/>
    </row>
    <row r="1746" spans="1:34" ht="41.45" customHeight="1">
      <c r="A1746"/>
      <c r="J1746"/>
      <c r="AA1746"/>
      <c r="AB1746"/>
      <c r="AC1746"/>
      <c r="AD1746"/>
      <c r="AE1746"/>
      <c r="AF1746"/>
      <c r="AG1746"/>
      <c r="AH1746"/>
    </row>
    <row r="1747" spans="1:34" ht="41.45" customHeight="1">
      <c r="A1747"/>
      <c r="J1747"/>
      <c r="AA1747"/>
      <c r="AB1747"/>
      <c r="AC1747"/>
      <c r="AD1747"/>
      <c r="AE1747"/>
      <c r="AF1747"/>
      <c r="AG1747"/>
      <c r="AH1747"/>
    </row>
    <row r="1748" spans="1:34" ht="41.45" customHeight="1">
      <c r="A1748"/>
      <c r="J1748"/>
      <c r="AA1748"/>
      <c r="AB1748"/>
      <c r="AC1748"/>
      <c r="AD1748"/>
      <c r="AE1748"/>
      <c r="AF1748"/>
      <c r="AG1748"/>
      <c r="AH1748"/>
    </row>
    <row r="1749" spans="1:34" ht="41.45" customHeight="1">
      <c r="A1749"/>
      <c r="J1749"/>
      <c r="AA1749"/>
      <c r="AB1749"/>
      <c r="AC1749"/>
      <c r="AD1749"/>
      <c r="AE1749"/>
      <c r="AF1749"/>
      <c r="AG1749"/>
      <c r="AH1749"/>
    </row>
    <row r="1750" spans="1:34" ht="41.45" customHeight="1">
      <c r="A1750"/>
      <c r="J1750"/>
      <c r="AA1750"/>
      <c r="AB1750"/>
      <c r="AC1750"/>
      <c r="AD1750"/>
      <c r="AE1750"/>
      <c r="AF1750"/>
      <c r="AG1750"/>
      <c r="AH1750"/>
    </row>
    <row r="1751" spans="1:34" ht="41.45" customHeight="1">
      <c r="A1751"/>
      <c r="J1751"/>
      <c r="AA1751"/>
      <c r="AB1751"/>
      <c r="AC1751"/>
      <c r="AD1751"/>
      <c r="AE1751"/>
      <c r="AF1751"/>
      <c r="AG1751"/>
      <c r="AH1751"/>
    </row>
    <row r="1752" spans="1:34" ht="41.45" customHeight="1">
      <c r="A1752"/>
      <c r="J1752"/>
      <c r="AA1752"/>
      <c r="AB1752"/>
      <c r="AC1752"/>
      <c r="AD1752"/>
      <c r="AE1752"/>
      <c r="AF1752"/>
      <c r="AG1752"/>
      <c r="AH1752"/>
    </row>
    <row r="1753" spans="1:34" ht="41.45" customHeight="1">
      <c r="A1753"/>
      <c r="J1753"/>
      <c r="AA1753"/>
      <c r="AB1753"/>
      <c r="AC1753"/>
      <c r="AD1753"/>
      <c r="AE1753"/>
      <c r="AF1753"/>
      <c r="AG1753"/>
      <c r="AH1753"/>
    </row>
    <row r="1754" spans="1:34" ht="41.45" customHeight="1">
      <c r="A1754"/>
      <c r="J1754"/>
      <c r="AA1754"/>
      <c r="AB1754"/>
      <c r="AC1754"/>
      <c r="AD1754"/>
      <c r="AE1754"/>
      <c r="AF1754"/>
      <c r="AG1754"/>
      <c r="AH1754"/>
    </row>
    <row r="1755" spans="1:34" ht="41.45" customHeight="1">
      <c r="A1755"/>
      <c r="J1755"/>
      <c r="AA1755"/>
      <c r="AB1755"/>
      <c r="AC1755"/>
      <c r="AD1755"/>
      <c r="AE1755"/>
      <c r="AF1755"/>
      <c r="AG1755"/>
      <c r="AH1755"/>
    </row>
    <row r="1756" spans="1:34" ht="41.45" customHeight="1">
      <c r="A1756"/>
      <c r="J1756"/>
      <c r="AA1756"/>
      <c r="AB1756"/>
      <c r="AC1756"/>
      <c r="AD1756"/>
      <c r="AE1756"/>
      <c r="AF1756"/>
      <c r="AG1756"/>
      <c r="AH1756"/>
    </row>
    <row r="1757" spans="1:34" ht="41.45" customHeight="1">
      <c r="A1757"/>
      <c r="J1757"/>
      <c r="AA1757"/>
      <c r="AB1757"/>
      <c r="AC1757"/>
      <c r="AD1757"/>
      <c r="AE1757"/>
      <c r="AF1757"/>
      <c r="AG1757"/>
      <c r="AH1757"/>
    </row>
    <row r="1758" spans="1:34" ht="41.45" customHeight="1">
      <c r="A1758"/>
      <c r="J1758"/>
      <c r="AA1758"/>
      <c r="AB1758"/>
      <c r="AC1758"/>
      <c r="AD1758"/>
      <c r="AE1758"/>
      <c r="AF1758"/>
      <c r="AG1758"/>
      <c r="AH1758"/>
    </row>
    <row r="1759" spans="1:34" ht="41.45" customHeight="1">
      <c r="A1759"/>
      <c r="J1759"/>
      <c r="AA1759"/>
      <c r="AB1759"/>
      <c r="AC1759"/>
      <c r="AD1759"/>
      <c r="AE1759"/>
      <c r="AF1759"/>
      <c r="AG1759"/>
      <c r="AH1759"/>
    </row>
    <row r="1760" spans="1:34" ht="41.45" customHeight="1">
      <c r="A1760"/>
      <c r="J1760"/>
      <c r="AA1760"/>
      <c r="AB1760"/>
      <c r="AC1760"/>
      <c r="AD1760"/>
      <c r="AE1760"/>
      <c r="AF1760"/>
      <c r="AG1760"/>
      <c r="AH1760"/>
    </row>
    <row r="1761" spans="1:34" ht="41.45" customHeight="1">
      <c r="A1761"/>
      <c r="J1761"/>
      <c r="AA1761"/>
      <c r="AB1761"/>
      <c r="AC1761"/>
      <c r="AD1761"/>
      <c r="AE1761"/>
      <c r="AF1761"/>
      <c r="AG1761"/>
      <c r="AH1761"/>
    </row>
    <row r="1762" spans="1:34" ht="41.45" customHeight="1">
      <c r="A1762"/>
      <c r="J1762"/>
      <c r="AA1762"/>
      <c r="AB1762"/>
      <c r="AC1762"/>
      <c r="AD1762"/>
      <c r="AE1762"/>
      <c r="AF1762"/>
      <c r="AG1762"/>
      <c r="AH1762"/>
    </row>
    <row r="1763" spans="1:34" ht="41.45" customHeight="1">
      <c r="A1763"/>
      <c r="J1763"/>
      <c r="AA1763"/>
      <c r="AB1763"/>
      <c r="AC1763"/>
      <c r="AD1763"/>
      <c r="AE1763"/>
      <c r="AF1763"/>
      <c r="AG1763"/>
      <c r="AH1763"/>
    </row>
    <row r="1764" spans="1:34" ht="41.45" customHeight="1">
      <c r="A1764"/>
      <c r="J1764"/>
      <c r="AA1764"/>
      <c r="AB1764"/>
      <c r="AC1764"/>
      <c r="AD1764"/>
      <c r="AE1764"/>
      <c r="AF1764"/>
      <c r="AG1764"/>
      <c r="AH1764"/>
    </row>
    <row r="1765" spans="1:34" ht="41.45" customHeight="1">
      <c r="A1765"/>
      <c r="J1765"/>
      <c r="AA1765"/>
      <c r="AB1765"/>
      <c r="AC1765"/>
      <c r="AD1765"/>
      <c r="AE1765"/>
      <c r="AF1765"/>
      <c r="AG1765"/>
      <c r="AH1765"/>
    </row>
    <row r="1766" spans="1:34" ht="41.45" customHeight="1">
      <c r="A1766"/>
      <c r="J1766"/>
      <c r="AA1766"/>
      <c r="AB1766"/>
      <c r="AC1766"/>
      <c r="AD1766"/>
      <c r="AE1766"/>
      <c r="AF1766"/>
      <c r="AG1766"/>
      <c r="AH1766"/>
    </row>
    <row r="1767" spans="1:34" ht="41.45" customHeight="1">
      <c r="A1767"/>
      <c r="J1767"/>
      <c r="AA1767"/>
      <c r="AB1767"/>
      <c r="AC1767"/>
      <c r="AD1767"/>
      <c r="AE1767"/>
      <c r="AF1767"/>
      <c r="AG1767"/>
      <c r="AH1767"/>
    </row>
    <row r="1768" spans="1:34" ht="41.45" customHeight="1">
      <c r="A1768"/>
      <c r="J1768"/>
      <c r="AA1768"/>
      <c r="AB1768"/>
      <c r="AC1768"/>
      <c r="AD1768"/>
      <c r="AE1768"/>
      <c r="AF1768"/>
      <c r="AG1768"/>
      <c r="AH1768"/>
    </row>
    <row r="1769" spans="1:34" ht="41.45" customHeight="1">
      <c r="A1769"/>
      <c r="J1769"/>
      <c r="AA1769"/>
      <c r="AB1769"/>
      <c r="AC1769"/>
      <c r="AD1769"/>
      <c r="AE1769"/>
      <c r="AF1769"/>
      <c r="AG1769"/>
      <c r="AH1769"/>
    </row>
    <row r="1770" spans="1:34" ht="41.45" customHeight="1">
      <c r="A1770"/>
      <c r="J1770"/>
      <c r="AA1770"/>
      <c r="AB1770"/>
      <c r="AC1770"/>
      <c r="AD1770"/>
      <c r="AE1770"/>
      <c r="AF1770"/>
      <c r="AG1770"/>
      <c r="AH1770"/>
    </row>
    <row r="1771" spans="1:34" ht="41.45" customHeight="1">
      <c r="A1771"/>
      <c r="J1771"/>
      <c r="AA1771"/>
      <c r="AB1771"/>
      <c r="AC1771"/>
      <c r="AD1771"/>
      <c r="AE1771"/>
      <c r="AF1771"/>
      <c r="AG1771"/>
      <c r="AH1771"/>
    </row>
    <row r="1772" spans="1:34" ht="41.45" customHeight="1">
      <c r="A1772"/>
      <c r="J1772"/>
      <c r="AA1772"/>
      <c r="AB1772"/>
      <c r="AC1772"/>
      <c r="AD1772"/>
      <c r="AE1772"/>
      <c r="AF1772"/>
      <c r="AG1772"/>
      <c r="AH1772"/>
    </row>
    <row r="1773" spans="1:34" ht="41.45" customHeight="1">
      <c r="A1773"/>
      <c r="J1773"/>
      <c r="AA1773"/>
      <c r="AB1773"/>
      <c r="AC1773"/>
      <c r="AD1773"/>
      <c r="AE1773"/>
      <c r="AF1773"/>
      <c r="AG1773"/>
      <c r="AH1773"/>
    </row>
    <row r="1774" spans="1:34" ht="41.45" customHeight="1">
      <c r="A1774"/>
      <c r="J1774"/>
      <c r="AA1774"/>
      <c r="AB1774"/>
      <c r="AC1774"/>
      <c r="AD1774"/>
      <c r="AE1774"/>
      <c r="AF1774"/>
      <c r="AG1774"/>
      <c r="AH1774"/>
    </row>
    <row r="1775" spans="1:34" ht="41.45" customHeight="1">
      <c r="A1775"/>
      <c r="J1775"/>
      <c r="AA1775"/>
      <c r="AB1775"/>
      <c r="AC1775"/>
      <c r="AD1775"/>
      <c r="AE1775"/>
      <c r="AF1775"/>
      <c r="AG1775"/>
      <c r="AH1775"/>
    </row>
    <row r="1776" spans="1:34" ht="41.45" customHeight="1">
      <c r="A1776"/>
      <c r="J1776"/>
      <c r="AA1776"/>
      <c r="AB1776"/>
      <c r="AC1776"/>
      <c r="AD1776"/>
      <c r="AE1776"/>
      <c r="AF1776"/>
      <c r="AG1776"/>
      <c r="AH1776"/>
    </row>
    <row r="1777" spans="1:34" ht="41.45" customHeight="1">
      <c r="A1777"/>
      <c r="J1777"/>
      <c r="AA1777"/>
      <c r="AB1777"/>
      <c r="AC1777"/>
      <c r="AD1777"/>
      <c r="AE1777"/>
      <c r="AF1777"/>
      <c r="AG1777"/>
      <c r="AH1777"/>
    </row>
    <row r="1778" spans="1:34" ht="41.45" customHeight="1">
      <c r="A1778"/>
      <c r="J1778"/>
      <c r="AA1778"/>
      <c r="AB1778"/>
      <c r="AC1778"/>
      <c r="AD1778"/>
      <c r="AE1778"/>
      <c r="AF1778"/>
      <c r="AG1778"/>
      <c r="AH1778"/>
    </row>
    <row r="1779" spans="1:34" ht="41.45" customHeight="1">
      <c r="A1779"/>
      <c r="J1779"/>
      <c r="AA1779"/>
      <c r="AB1779"/>
      <c r="AC1779"/>
      <c r="AD1779"/>
      <c r="AE1779"/>
      <c r="AF1779"/>
      <c r="AG1779"/>
      <c r="AH1779"/>
    </row>
    <row r="1780" spans="1:34" ht="41.45" customHeight="1">
      <c r="A1780"/>
      <c r="J1780"/>
      <c r="AA1780"/>
      <c r="AB1780"/>
      <c r="AC1780"/>
      <c r="AD1780"/>
      <c r="AE1780"/>
      <c r="AF1780"/>
      <c r="AG1780"/>
      <c r="AH1780"/>
    </row>
    <row r="1781" spans="1:34" ht="41.45" customHeight="1">
      <c r="A1781"/>
      <c r="J1781"/>
      <c r="AA1781"/>
      <c r="AB1781"/>
      <c r="AC1781"/>
      <c r="AD1781"/>
      <c r="AE1781"/>
      <c r="AF1781"/>
      <c r="AG1781"/>
      <c r="AH1781"/>
    </row>
    <row r="1782" spans="1:34" ht="41.45" customHeight="1">
      <c r="A1782"/>
      <c r="J1782"/>
      <c r="AA1782"/>
      <c r="AB1782"/>
      <c r="AC1782"/>
      <c r="AD1782"/>
      <c r="AE1782"/>
      <c r="AF1782"/>
      <c r="AG1782"/>
      <c r="AH1782"/>
    </row>
    <row r="1783" spans="1:34" ht="41.45" customHeight="1">
      <c r="A1783"/>
      <c r="J1783"/>
      <c r="AA1783"/>
      <c r="AB1783"/>
      <c r="AC1783"/>
      <c r="AD1783"/>
      <c r="AE1783"/>
      <c r="AF1783"/>
      <c r="AG1783"/>
      <c r="AH1783"/>
    </row>
    <row r="1784" spans="1:34" ht="41.45" customHeight="1">
      <c r="A1784"/>
      <c r="J1784"/>
      <c r="AA1784"/>
      <c r="AB1784"/>
      <c r="AC1784"/>
      <c r="AD1784"/>
      <c r="AE1784"/>
      <c r="AF1784"/>
      <c r="AG1784"/>
      <c r="AH1784"/>
    </row>
    <row r="1785" spans="1:34" ht="41.45" customHeight="1">
      <c r="A1785"/>
      <c r="J1785"/>
      <c r="AA1785"/>
      <c r="AB1785"/>
      <c r="AC1785"/>
      <c r="AD1785"/>
      <c r="AE1785"/>
      <c r="AF1785"/>
      <c r="AG1785"/>
      <c r="AH1785"/>
    </row>
    <row r="1786" spans="1:34" ht="41.45" customHeight="1">
      <c r="A1786"/>
      <c r="J1786"/>
      <c r="AA1786"/>
      <c r="AB1786"/>
      <c r="AC1786"/>
      <c r="AD1786"/>
      <c r="AE1786"/>
      <c r="AF1786"/>
      <c r="AG1786"/>
      <c r="AH1786"/>
    </row>
    <row r="1787" spans="1:34" ht="41.45" customHeight="1">
      <c r="A1787"/>
      <c r="J1787"/>
      <c r="AA1787"/>
      <c r="AB1787"/>
      <c r="AC1787"/>
      <c r="AD1787"/>
      <c r="AE1787"/>
      <c r="AF1787"/>
      <c r="AG1787"/>
      <c r="AH1787"/>
    </row>
    <row r="1788" spans="1:34" ht="41.45" customHeight="1">
      <c r="A1788"/>
      <c r="J1788"/>
      <c r="AA1788"/>
      <c r="AB1788"/>
      <c r="AC1788"/>
      <c r="AD1788"/>
      <c r="AE1788"/>
      <c r="AF1788"/>
      <c r="AG1788"/>
      <c r="AH1788"/>
    </row>
    <row r="1789" spans="1:34" ht="41.45" customHeight="1">
      <c r="A1789"/>
      <c r="J1789"/>
      <c r="AA1789"/>
      <c r="AB1789"/>
      <c r="AC1789"/>
      <c r="AD1789"/>
      <c r="AE1789"/>
      <c r="AF1789"/>
      <c r="AG1789"/>
      <c r="AH1789"/>
    </row>
    <row r="1790" spans="1:34" ht="41.45" customHeight="1">
      <c r="A1790"/>
      <c r="J1790"/>
      <c r="AA1790"/>
      <c r="AB1790"/>
      <c r="AC1790"/>
      <c r="AD1790"/>
      <c r="AE1790"/>
      <c r="AF1790"/>
      <c r="AG1790"/>
      <c r="AH1790"/>
    </row>
    <row r="1791" spans="1:34" ht="41.45" customHeight="1">
      <c r="A1791"/>
      <c r="J1791"/>
      <c r="AA1791"/>
      <c r="AB1791"/>
      <c r="AC1791"/>
      <c r="AD1791"/>
      <c r="AE1791"/>
      <c r="AF1791"/>
      <c r="AG1791"/>
      <c r="AH1791"/>
    </row>
    <row r="1792" spans="1:34" ht="41.45" customHeight="1">
      <c r="A1792"/>
      <c r="J1792"/>
      <c r="AA1792"/>
      <c r="AB1792"/>
      <c r="AC1792"/>
      <c r="AD1792"/>
      <c r="AE1792"/>
      <c r="AF1792"/>
      <c r="AG1792"/>
      <c r="AH1792"/>
    </row>
    <row r="1793" spans="1:34" ht="41.45" customHeight="1">
      <c r="A1793"/>
      <c r="J1793"/>
      <c r="AA1793"/>
      <c r="AB1793"/>
      <c r="AC1793"/>
      <c r="AD1793"/>
      <c r="AE1793"/>
      <c r="AF1793"/>
      <c r="AG1793"/>
      <c r="AH1793"/>
    </row>
    <row r="1794" spans="1:34" ht="41.45" customHeight="1">
      <c r="A1794"/>
      <c r="J1794"/>
      <c r="AA1794"/>
      <c r="AB1794"/>
      <c r="AC1794"/>
      <c r="AD1794"/>
      <c r="AE1794"/>
      <c r="AF1794"/>
      <c r="AG1794"/>
      <c r="AH1794"/>
    </row>
    <row r="1795" spans="1:34" ht="41.45" customHeight="1">
      <c r="A1795"/>
      <c r="J1795"/>
      <c r="AA1795"/>
      <c r="AB1795"/>
      <c r="AC1795"/>
      <c r="AD1795"/>
      <c r="AE1795"/>
      <c r="AF1795"/>
      <c r="AG1795"/>
      <c r="AH1795"/>
    </row>
    <row r="1796" spans="1:34" ht="41.45" customHeight="1">
      <c r="A1796"/>
      <c r="J1796"/>
      <c r="AA1796"/>
      <c r="AB1796"/>
      <c r="AC1796"/>
      <c r="AD1796"/>
      <c r="AE1796"/>
      <c r="AF1796"/>
      <c r="AG1796"/>
      <c r="AH1796"/>
    </row>
    <row r="1797" spans="1:34" ht="41.45" customHeight="1">
      <c r="A1797"/>
      <c r="J1797"/>
      <c r="AA1797"/>
      <c r="AB1797"/>
      <c r="AC1797"/>
      <c r="AD1797"/>
      <c r="AE1797"/>
      <c r="AF1797"/>
      <c r="AG1797"/>
      <c r="AH1797"/>
    </row>
    <row r="1798" spans="1:34" ht="41.45" customHeight="1">
      <c r="A1798"/>
      <c r="J1798"/>
      <c r="AA1798"/>
      <c r="AB1798"/>
      <c r="AC1798"/>
      <c r="AD1798"/>
      <c r="AE1798"/>
      <c r="AF1798"/>
      <c r="AG1798"/>
      <c r="AH1798"/>
    </row>
    <row r="1799" spans="1:34" ht="41.45" customHeight="1">
      <c r="A1799"/>
      <c r="J1799"/>
      <c r="AA1799"/>
      <c r="AB1799"/>
      <c r="AC1799"/>
      <c r="AD1799"/>
      <c r="AE1799"/>
      <c r="AF1799"/>
      <c r="AG1799"/>
      <c r="AH1799"/>
    </row>
    <row r="1800" spans="1:34" ht="41.45" customHeight="1">
      <c r="A1800"/>
      <c r="J1800"/>
      <c r="AA1800"/>
      <c r="AB1800"/>
      <c r="AC1800"/>
      <c r="AD1800"/>
      <c r="AE1800"/>
      <c r="AF1800"/>
      <c r="AG1800"/>
      <c r="AH1800"/>
    </row>
    <row r="1801" spans="1:34" ht="41.45" customHeight="1">
      <c r="A1801"/>
      <c r="J1801"/>
      <c r="AA1801"/>
      <c r="AB1801"/>
      <c r="AC1801"/>
      <c r="AD1801"/>
      <c r="AE1801"/>
      <c r="AF1801"/>
      <c r="AG1801"/>
      <c r="AH1801"/>
    </row>
    <row r="1802" spans="1:34" ht="41.45" customHeight="1">
      <c r="A1802"/>
      <c r="J1802"/>
      <c r="AA1802"/>
      <c r="AB1802"/>
      <c r="AC1802"/>
      <c r="AD1802"/>
      <c r="AE1802"/>
      <c r="AF1802"/>
      <c r="AG1802"/>
      <c r="AH1802"/>
    </row>
    <row r="1803" spans="1:34" ht="41.45" customHeight="1">
      <c r="A1803"/>
      <c r="J1803"/>
      <c r="AA1803"/>
      <c r="AB1803"/>
      <c r="AC1803"/>
      <c r="AD1803"/>
      <c r="AE1803"/>
      <c r="AF1803"/>
      <c r="AG1803"/>
      <c r="AH1803"/>
    </row>
    <row r="1804" spans="1:34" ht="41.45" customHeight="1">
      <c r="A1804"/>
      <c r="J1804"/>
      <c r="AA1804"/>
      <c r="AB1804"/>
      <c r="AC1804"/>
      <c r="AD1804"/>
      <c r="AE1804"/>
      <c r="AF1804"/>
      <c r="AG1804"/>
      <c r="AH1804"/>
    </row>
    <row r="1805" spans="1:34" ht="41.45" customHeight="1">
      <c r="A1805"/>
      <c r="J1805"/>
      <c r="AA1805"/>
      <c r="AB1805"/>
      <c r="AC1805"/>
      <c r="AD1805"/>
      <c r="AE1805"/>
      <c r="AF1805"/>
      <c r="AG1805"/>
      <c r="AH1805"/>
    </row>
    <row r="1806" spans="1:34" ht="41.45" customHeight="1">
      <c r="A1806"/>
      <c r="J1806"/>
      <c r="AA1806"/>
      <c r="AB1806"/>
      <c r="AC1806"/>
      <c r="AD1806"/>
      <c r="AE1806"/>
      <c r="AF1806"/>
      <c r="AG1806"/>
      <c r="AH1806"/>
    </row>
    <row r="1807" spans="1:34" ht="41.45" customHeight="1">
      <c r="A1807"/>
      <c r="J1807"/>
      <c r="AA1807"/>
      <c r="AB1807"/>
      <c r="AC1807"/>
      <c r="AD1807"/>
      <c r="AE1807"/>
      <c r="AF1807"/>
      <c r="AG1807"/>
      <c r="AH1807"/>
    </row>
    <row r="1808" spans="1:34" ht="41.45" customHeight="1">
      <c r="A1808"/>
      <c r="J1808"/>
      <c r="AA1808"/>
      <c r="AB1808"/>
      <c r="AC1808"/>
      <c r="AD1808"/>
      <c r="AE1808"/>
      <c r="AF1808"/>
      <c r="AG1808"/>
      <c r="AH1808"/>
    </row>
    <row r="1809" spans="1:34" ht="41.45" customHeight="1">
      <c r="A1809"/>
      <c r="J1809"/>
      <c r="AA1809"/>
      <c r="AB1809"/>
      <c r="AC1809"/>
      <c r="AD1809"/>
      <c r="AE1809"/>
      <c r="AF1809"/>
      <c r="AG1809"/>
      <c r="AH1809"/>
    </row>
    <row r="1810" spans="1:34" ht="41.45" customHeight="1">
      <c r="A1810"/>
      <c r="J1810"/>
      <c r="AA1810"/>
      <c r="AB1810"/>
      <c r="AC1810"/>
      <c r="AD1810"/>
      <c r="AE1810"/>
      <c r="AF1810"/>
      <c r="AG1810"/>
      <c r="AH1810"/>
    </row>
    <row r="1811" spans="1:34" ht="41.45" customHeight="1">
      <c r="A1811"/>
      <c r="J1811"/>
      <c r="AA1811"/>
      <c r="AB1811"/>
      <c r="AC1811"/>
      <c r="AD1811"/>
      <c r="AE1811"/>
      <c r="AF1811"/>
      <c r="AG1811"/>
      <c r="AH1811"/>
    </row>
    <row r="1812" spans="1:34" ht="41.45" customHeight="1">
      <c r="A1812"/>
      <c r="J1812"/>
      <c r="AA1812"/>
      <c r="AB1812"/>
      <c r="AC1812"/>
      <c r="AD1812"/>
      <c r="AE1812"/>
      <c r="AF1812"/>
      <c r="AG1812"/>
      <c r="AH1812"/>
    </row>
    <row r="1813" spans="1:34" ht="41.45" customHeight="1">
      <c r="A1813"/>
      <c r="J1813"/>
      <c r="AA1813"/>
      <c r="AB1813"/>
      <c r="AC1813"/>
      <c r="AD1813"/>
      <c r="AE1813"/>
      <c r="AF1813"/>
      <c r="AG1813"/>
      <c r="AH1813"/>
    </row>
    <row r="1814" spans="1:34" ht="41.45" customHeight="1">
      <c r="A1814"/>
      <c r="J1814"/>
      <c r="AA1814"/>
      <c r="AB1814"/>
      <c r="AC1814"/>
      <c r="AD1814"/>
      <c r="AE1814"/>
      <c r="AF1814"/>
      <c r="AG1814"/>
      <c r="AH1814"/>
    </row>
    <row r="1815" spans="1:34" ht="41.45" customHeight="1">
      <c r="A1815"/>
      <c r="J1815"/>
      <c r="AA1815"/>
      <c r="AB1815"/>
      <c r="AC1815"/>
      <c r="AD1815"/>
      <c r="AE1815"/>
      <c r="AF1815"/>
      <c r="AG1815"/>
      <c r="AH1815"/>
    </row>
    <row r="1816" spans="1:34" ht="41.45" customHeight="1">
      <c r="A1816"/>
      <c r="J1816"/>
      <c r="AA1816"/>
      <c r="AB1816"/>
      <c r="AC1816"/>
      <c r="AD1816"/>
      <c r="AE1816"/>
      <c r="AF1816"/>
      <c r="AG1816"/>
      <c r="AH1816"/>
    </row>
    <row r="1817" spans="1:34" ht="41.45" customHeight="1">
      <c r="A1817"/>
      <c r="J1817"/>
      <c r="AA1817"/>
      <c r="AB1817"/>
      <c r="AC1817"/>
      <c r="AD1817"/>
      <c r="AE1817"/>
      <c r="AF1817"/>
      <c r="AG1817"/>
      <c r="AH1817"/>
    </row>
    <row r="1818" spans="1:34" ht="41.45" customHeight="1">
      <c r="A1818"/>
      <c r="J1818"/>
      <c r="AA1818"/>
      <c r="AB1818"/>
      <c r="AC1818"/>
      <c r="AD1818"/>
      <c r="AE1818"/>
      <c r="AF1818"/>
      <c r="AG1818"/>
      <c r="AH1818"/>
    </row>
    <row r="1819" spans="1:34" ht="41.45" customHeight="1">
      <c r="A1819"/>
      <c r="J1819"/>
      <c r="AA1819"/>
      <c r="AB1819"/>
      <c r="AC1819"/>
      <c r="AD1819"/>
      <c r="AE1819"/>
      <c r="AF1819"/>
      <c r="AG1819"/>
      <c r="AH1819"/>
    </row>
    <row r="1820" spans="1:34" ht="41.45" customHeight="1">
      <c r="A1820"/>
      <c r="J1820"/>
      <c r="AA1820"/>
      <c r="AB1820"/>
      <c r="AC1820"/>
      <c r="AD1820"/>
      <c r="AE1820"/>
      <c r="AF1820"/>
      <c r="AG1820"/>
      <c r="AH1820"/>
    </row>
    <row r="1821" spans="1:34" ht="41.45" customHeight="1">
      <c r="A1821"/>
      <c r="J1821"/>
      <c r="AA1821"/>
      <c r="AB1821"/>
      <c r="AC1821"/>
      <c r="AD1821"/>
      <c r="AE1821"/>
      <c r="AF1821"/>
      <c r="AG1821"/>
      <c r="AH1821"/>
    </row>
    <row r="1822" spans="1:34" ht="41.45" customHeight="1">
      <c r="A1822"/>
      <c r="J1822"/>
      <c r="AA1822"/>
      <c r="AB1822"/>
      <c r="AC1822"/>
      <c r="AD1822"/>
      <c r="AE1822"/>
      <c r="AF1822"/>
      <c r="AG1822"/>
      <c r="AH1822"/>
    </row>
    <row r="1823" spans="1:34" ht="41.45" customHeight="1">
      <c r="A1823"/>
      <c r="J1823"/>
      <c r="AA1823"/>
      <c r="AB1823"/>
      <c r="AC1823"/>
      <c r="AD1823"/>
      <c r="AE1823"/>
      <c r="AF1823"/>
      <c r="AG1823"/>
      <c r="AH1823"/>
    </row>
    <row r="1824" spans="1:34" ht="41.45" customHeight="1">
      <c r="A1824"/>
      <c r="J1824"/>
      <c r="AA1824"/>
      <c r="AB1824"/>
      <c r="AC1824"/>
      <c r="AD1824"/>
      <c r="AE1824"/>
      <c r="AF1824"/>
      <c r="AG1824"/>
      <c r="AH1824"/>
    </row>
    <row r="1825" spans="1:34" ht="41.45" customHeight="1">
      <c r="A1825"/>
      <c r="J1825"/>
      <c r="AA1825"/>
      <c r="AB1825"/>
      <c r="AC1825"/>
      <c r="AD1825"/>
      <c r="AE1825"/>
      <c r="AF1825"/>
      <c r="AG1825"/>
      <c r="AH1825"/>
    </row>
    <row r="1826" spans="1:34" ht="41.45" customHeight="1">
      <c r="A1826"/>
      <c r="J1826"/>
      <c r="AA1826"/>
      <c r="AB1826"/>
      <c r="AC1826"/>
      <c r="AD1826"/>
      <c r="AE1826"/>
      <c r="AF1826"/>
      <c r="AG1826"/>
      <c r="AH1826"/>
    </row>
    <row r="1827" spans="1:34" ht="41.45" customHeight="1">
      <c r="A1827"/>
      <c r="J1827"/>
      <c r="AA1827"/>
      <c r="AB1827"/>
      <c r="AC1827"/>
      <c r="AD1827"/>
      <c r="AE1827"/>
      <c r="AF1827"/>
      <c r="AG1827"/>
      <c r="AH1827"/>
    </row>
    <row r="1828" spans="1:34" ht="41.45" customHeight="1">
      <c r="A1828"/>
      <c r="J1828"/>
      <c r="AA1828"/>
      <c r="AB1828"/>
      <c r="AC1828"/>
      <c r="AD1828"/>
      <c r="AE1828"/>
      <c r="AF1828"/>
      <c r="AG1828"/>
      <c r="AH1828"/>
    </row>
    <row r="1829" spans="1:34" ht="41.45" customHeight="1">
      <c r="A1829"/>
      <c r="J1829"/>
      <c r="AA1829"/>
      <c r="AB1829"/>
      <c r="AC1829"/>
      <c r="AD1829"/>
      <c r="AE1829"/>
      <c r="AF1829"/>
      <c r="AG1829"/>
      <c r="AH1829"/>
    </row>
    <row r="1830" spans="1:34" ht="41.45" customHeight="1">
      <c r="A1830"/>
      <c r="J1830"/>
      <c r="AA1830"/>
      <c r="AB1830"/>
      <c r="AC1830"/>
      <c r="AD1830"/>
      <c r="AE1830"/>
      <c r="AF1830"/>
      <c r="AG1830"/>
      <c r="AH1830"/>
    </row>
    <row r="1831" spans="1:34" ht="41.45" customHeight="1">
      <c r="A1831"/>
      <c r="J1831"/>
      <c r="AA1831"/>
      <c r="AB1831"/>
      <c r="AC1831"/>
      <c r="AD1831"/>
      <c r="AE1831"/>
      <c r="AF1831"/>
      <c r="AG1831"/>
      <c r="AH1831"/>
    </row>
    <row r="1832" spans="1:34" ht="41.45" customHeight="1">
      <c r="A1832"/>
      <c r="J1832"/>
      <c r="AA1832"/>
      <c r="AB1832"/>
      <c r="AC1832"/>
      <c r="AD1832"/>
      <c r="AE1832"/>
      <c r="AF1832"/>
      <c r="AG1832"/>
      <c r="AH1832"/>
    </row>
    <row r="1833" spans="1:34" ht="41.45" customHeight="1">
      <c r="A1833"/>
      <c r="J1833"/>
      <c r="AA1833"/>
      <c r="AB1833"/>
      <c r="AC1833"/>
      <c r="AD1833"/>
      <c r="AE1833"/>
      <c r="AF1833"/>
      <c r="AG1833"/>
      <c r="AH1833"/>
    </row>
    <row r="1834" spans="1:34" ht="41.45" customHeight="1">
      <c r="A1834"/>
      <c r="J1834"/>
      <c r="AA1834"/>
      <c r="AB1834"/>
      <c r="AC1834"/>
      <c r="AD1834"/>
      <c r="AE1834"/>
      <c r="AF1834"/>
      <c r="AG1834"/>
      <c r="AH1834"/>
    </row>
    <row r="1835" spans="1:34" ht="41.45" customHeight="1">
      <c r="A1835"/>
      <c r="J1835"/>
      <c r="AA1835"/>
      <c r="AB1835"/>
      <c r="AC1835"/>
      <c r="AD1835"/>
      <c r="AE1835"/>
      <c r="AF1835"/>
      <c r="AG1835"/>
      <c r="AH1835"/>
    </row>
    <row r="1836" spans="1:34" ht="41.45" customHeight="1">
      <c r="A1836"/>
      <c r="J1836"/>
      <c r="AA1836"/>
      <c r="AB1836"/>
      <c r="AC1836"/>
      <c r="AD1836"/>
      <c r="AE1836"/>
      <c r="AF1836"/>
      <c r="AG1836"/>
      <c r="AH1836"/>
    </row>
    <row r="1837" spans="1:34" ht="41.45" customHeight="1">
      <c r="A1837"/>
      <c r="J1837"/>
      <c r="AA1837"/>
      <c r="AB1837"/>
      <c r="AC1837"/>
      <c r="AD1837"/>
      <c r="AE1837"/>
      <c r="AF1837"/>
      <c r="AG1837"/>
      <c r="AH1837"/>
    </row>
    <row r="1838" spans="1:34" ht="41.45" customHeight="1">
      <c r="A1838"/>
      <c r="J1838"/>
      <c r="AA1838"/>
      <c r="AB1838"/>
      <c r="AC1838"/>
      <c r="AD1838"/>
      <c r="AE1838"/>
      <c r="AF1838"/>
      <c r="AG1838"/>
      <c r="AH1838"/>
    </row>
    <row r="1839" spans="1:34" ht="41.45" customHeight="1">
      <c r="A1839"/>
      <c r="J1839"/>
      <c r="AA1839"/>
      <c r="AB1839"/>
      <c r="AC1839"/>
      <c r="AD1839"/>
      <c r="AE1839"/>
      <c r="AF1839"/>
      <c r="AG1839"/>
      <c r="AH1839"/>
    </row>
    <row r="1840" spans="1:34" ht="41.45" customHeight="1">
      <c r="A1840"/>
      <c r="J1840"/>
      <c r="AA1840"/>
      <c r="AB1840"/>
      <c r="AC1840"/>
      <c r="AD1840"/>
      <c r="AE1840"/>
      <c r="AF1840"/>
      <c r="AG1840"/>
      <c r="AH1840"/>
    </row>
    <row r="1841" spans="1:34" ht="41.45" customHeight="1">
      <c r="A1841"/>
      <c r="J1841"/>
      <c r="AA1841"/>
      <c r="AB1841"/>
      <c r="AC1841"/>
      <c r="AD1841"/>
      <c r="AE1841"/>
      <c r="AF1841"/>
      <c r="AG1841"/>
      <c r="AH1841"/>
    </row>
    <row r="1842" spans="1:34" ht="41.45" customHeight="1">
      <c r="A1842"/>
      <c r="J1842"/>
      <c r="AA1842"/>
      <c r="AB1842"/>
      <c r="AC1842"/>
      <c r="AD1842"/>
      <c r="AE1842"/>
      <c r="AF1842"/>
      <c r="AG1842"/>
      <c r="AH1842"/>
    </row>
    <row r="1843" spans="1:34" ht="41.45" customHeight="1">
      <c r="A1843"/>
      <c r="J1843"/>
      <c r="AA1843"/>
      <c r="AB1843"/>
      <c r="AC1843"/>
      <c r="AD1843"/>
      <c r="AE1843"/>
      <c r="AF1843"/>
      <c r="AG1843"/>
      <c r="AH1843"/>
    </row>
    <row r="1844" spans="1:34" ht="41.45" customHeight="1">
      <c r="A1844"/>
      <c r="J1844"/>
      <c r="AA1844"/>
      <c r="AB1844"/>
      <c r="AC1844"/>
      <c r="AD1844"/>
      <c r="AE1844"/>
      <c r="AF1844"/>
      <c r="AG1844"/>
      <c r="AH1844"/>
    </row>
    <row r="1845" spans="1:34" ht="41.45" customHeight="1">
      <c r="A1845"/>
      <c r="J1845"/>
      <c r="AA1845"/>
      <c r="AB1845"/>
      <c r="AC1845"/>
      <c r="AD1845"/>
      <c r="AE1845"/>
      <c r="AF1845"/>
      <c r="AG1845"/>
      <c r="AH1845"/>
    </row>
    <row r="1846" spans="1:34" ht="41.45" customHeight="1">
      <c r="A1846"/>
      <c r="J1846"/>
      <c r="AA1846"/>
      <c r="AB1846"/>
      <c r="AC1846"/>
      <c r="AD1846"/>
      <c r="AE1846"/>
      <c r="AF1846"/>
      <c r="AG1846"/>
      <c r="AH1846"/>
    </row>
    <row r="1847" spans="1:34" ht="41.45" customHeight="1">
      <c r="A1847"/>
      <c r="J1847"/>
      <c r="AA1847"/>
      <c r="AB1847"/>
      <c r="AC1847"/>
      <c r="AD1847"/>
      <c r="AE1847"/>
      <c r="AF1847"/>
      <c r="AG1847"/>
      <c r="AH1847"/>
    </row>
    <row r="1848" spans="1:34" ht="41.45" customHeight="1">
      <c r="A1848"/>
      <c r="J1848"/>
      <c r="AA1848"/>
      <c r="AB1848"/>
      <c r="AC1848"/>
      <c r="AD1848"/>
      <c r="AE1848"/>
      <c r="AF1848"/>
      <c r="AG1848"/>
      <c r="AH1848"/>
    </row>
    <row r="1849" spans="1:34" ht="41.45" customHeight="1">
      <c r="A1849"/>
      <c r="J1849"/>
      <c r="AA1849"/>
      <c r="AB1849"/>
      <c r="AC1849"/>
      <c r="AD1849"/>
      <c r="AE1849"/>
      <c r="AF1849"/>
      <c r="AG1849"/>
      <c r="AH1849"/>
    </row>
    <row r="1850" spans="1:34" ht="41.45" customHeight="1">
      <c r="A1850"/>
      <c r="J1850"/>
      <c r="AA1850"/>
      <c r="AB1850"/>
      <c r="AC1850"/>
      <c r="AD1850"/>
      <c r="AE1850"/>
      <c r="AF1850"/>
      <c r="AG1850"/>
      <c r="AH1850"/>
    </row>
    <row r="1851" spans="1:34" ht="41.45" customHeight="1">
      <c r="A1851"/>
      <c r="J1851"/>
      <c r="AA1851"/>
      <c r="AB1851"/>
      <c r="AC1851"/>
      <c r="AD1851"/>
      <c r="AE1851"/>
      <c r="AF1851"/>
      <c r="AG1851"/>
      <c r="AH1851"/>
    </row>
    <row r="1852" spans="1:34" ht="41.45" customHeight="1">
      <c r="A1852"/>
      <c r="J1852"/>
      <c r="AA1852"/>
      <c r="AB1852"/>
      <c r="AC1852"/>
      <c r="AD1852"/>
      <c r="AE1852"/>
      <c r="AF1852"/>
      <c r="AG1852"/>
      <c r="AH1852"/>
    </row>
    <row r="1853" spans="1:34" ht="41.45" customHeight="1">
      <c r="A1853"/>
      <c r="J1853"/>
      <c r="AA1853"/>
      <c r="AB1853"/>
      <c r="AC1853"/>
      <c r="AD1853"/>
      <c r="AE1853"/>
      <c r="AF1853"/>
      <c r="AG1853"/>
      <c r="AH1853"/>
    </row>
    <row r="1854" spans="1:34" ht="41.45" customHeight="1">
      <c r="A1854"/>
      <c r="J1854"/>
      <c r="AA1854"/>
      <c r="AB1854"/>
      <c r="AC1854"/>
      <c r="AD1854"/>
      <c r="AE1854"/>
      <c r="AF1854"/>
      <c r="AG1854"/>
      <c r="AH1854"/>
    </row>
    <row r="1855" spans="1:34" ht="41.45" customHeight="1">
      <c r="A1855"/>
      <c r="J1855"/>
      <c r="AA1855"/>
      <c r="AB1855"/>
      <c r="AC1855"/>
      <c r="AD1855"/>
      <c r="AE1855"/>
      <c r="AF1855"/>
      <c r="AG1855"/>
      <c r="AH1855"/>
    </row>
    <row r="1856" spans="1:34" ht="41.45" customHeight="1">
      <c r="A1856"/>
      <c r="J1856"/>
      <c r="AA1856"/>
      <c r="AB1856"/>
      <c r="AC1856"/>
      <c r="AD1856"/>
      <c r="AE1856"/>
      <c r="AF1856"/>
      <c r="AG1856"/>
      <c r="AH1856"/>
    </row>
    <row r="1857" spans="1:34" ht="41.45" customHeight="1">
      <c r="A1857"/>
      <c r="J1857"/>
      <c r="AA1857"/>
      <c r="AB1857"/>
      <c r="AC1857"/>
      <c r="AD1857"/>
      <c r="AE1857"/>
      <c r="AF1857"/>
      <c r="AG1857"/>
      <c r="AH1857"/>
    </row>
    <row r="1858" spans="1:34" ht="41.45" customHeight="1">
      <c r="A1858"/>
      <c r="J1858"/>
      <c r="AA1858"/>
      <c r="AB1858"/>
      <c r="AC1858"/>
      <c r="AD1858"/>
      <c r="AE1858"/>
      <c r="AF1858"/>
      <c r="AG1858"/>
      <c r="AH1858"/>
    </row>
    <row r="1859" spans="1:34" ht="41.45" customHeight="1">
      <c r="A1859"/>
      <c r="J1859"/>
      <c r="AA1859"/>
      <c r="AB1859"/>
      <c r="AC1859"/>
      <c r="AD1859"/>
      <c r="AE1859"/>
      <c r="AF1859"/>
      <c r="AG1859"/>
      <c r="AH1859"/>
    </row>
    <row r="1860" spans="1:34" ht="41.45" customHeight="1">
      <c r="A1860"/>
      <c r="J1860"/>
      <c r="AA1860"/>
      <c r="AB1860"/>
      <c r="AC1860"/>
      <c r="AD1860"/>
      <c r="AE1860"/>
      <c r="AF1860"/>
      <c r="AG1860"/>
      <c r="AH1860"/>
    </row>
    <row r="1861" spans="1:34" ht="41.45" customHeight="1">
      <c r="A1861"/>
      <c r="J1861"/>
      <c r="AA1861"/>
      <c r="AB1861"/>
      <c r="AC1861"/>
      <c r="AD1861"/>
      <c r="AE1861"/>
      <c r="AF1861"/>
      <c r="AG1861"/>
      <c r="AH1861"/>
    </row>
    <row r="1862" spans="1:34" ht="41.45" customHeight="1">
      <c r="A1862"/>
      <c r="J1862"/>
      <c r="AA1862"/>
      <c r="AB1862"/>
      <c r="AC1862"/>
      <c r="AD1862"/>
      <c r="AE1862"/>
      <c r="AF1862"/>
      <c r="AG1862"/>
      <c r="AH1862"/>
    </row>
    <row r="1863" spans="1:34" ht="41.45" customHeight="1">
      <c r="A1863"/>
      <c r="J1863"/>
      <c r="AA1863"/>
      <c r="AB1863"/>
      <c r="AC1863"/>
      <c r="AD1863"/>
      <c r="AE1863"/>
      <c r="AF1863"/>
      <c r="AG1863"/>
      <c r="AH1863"/>
    </row>
    <row r="1864" spans="1:34" ht="41.45" customHeight="1">
      <c r="A1864"/>
      <c r="J1864"/>
      <c r="AA1864"/>
      <c r="AB1864"/>
      <c r="AC1864"/>
      <c r="AD1864"/>
      <c r="AE1864"/>
      <c r="AF1864"/>
      <c r="AG1864"/>
      <c r="AH1864"/>
    </row>
    <row r="1865" spans="1:34" ht="41.45" customHeight="1">
      <c r="A1865"/>
      <c r="J1865"/>
      <c r="AA1865"/>
      <c r="AB1865"/>
      <c r="AC1865"/>
      <c r="AD1865"/>
      <c r="AE1865"/>
      <c r="AF1865"/>
      <c r="AG1865"/>
      <c r="AH1865"/>
    </row>
    <row r="1866" spans="1:34" ht="41.45" customHeight="1">
      <c r="A1866"/>
      <c r="J1866"/>
      <c r="AA1866"/>
      <c r="AB1866"/>
      <c r="AC1866"/>
      <c r="AD1866"/>
      <c r="AE1866"/>
      <c r="AF1866"/>
      <c r="AG1866"/>
      <c r="AH1866"/>
    </row>
    <row r="1867" spans="1:34" ht="41.45" customHeight="1">
      <c r="A1867"/>
      <c r="J1867"/>
      <c r="AA1867"/>
      <c r="AB1867"/>
      <c r="AC1867"/>
      <c r="AD1867"/>
      <c r="AE1867"/>
      <c r="AF1867"/>
      <c r="AG1867"/>
      <c r="AH1867"/>
    </row>
    <row r="1868" spans="1:34" ht="41.45" customHeight="1">
      <c r="A1868"/>
      <c r="J1868"/>
      <c r="AA1868"/>
      <c r="AB1868"/>
      <c r="AC1868"/>
      <c r="AD1868"/>
      <c r="AE1868"/>
      <c r="AF1868"/>
      <c r="AG1868"/>
      <c r="AH1868"/>
    </row>
    <row r="1869" spans="1:34" ht="41.45" customHeight="1">
      <c r="A1869"/>
      <c r="J1869"/>
      <c r="AA1869"/>
      <c r="AB1869"/>
      <c r="AC1869"/>
      <c r="AD1869"/>
      <c r="AE1869"/>
      <c r="AF1869"/>
      <c r="AG1869"/>
      <c r="AH1869"/>
    </row>
    <row r="1870" spans="1:34" ht="41.45" customHeight="1">
      <c r="A1870"/>
      <c r="J1870"/>
      <c r="AA1870"/>
      <c r="AB1870"/>
      <c r="AC1870"/>
      <c r="AD1870"/>
      <c r="AE1870"/>
      <c r="AF1870"/>
      <c r="AG1870"/>
      <c r="AH1870"/>
    </row>
    <row r="1871" spans="1:34" ht="41.45" customHeight="1">
      <c r="A1871"/>
      <c r="J1871"/>
      <c r="AA1871"/>
      <c r="AB1871"/>
      <c r="AC1871"/>
      <c r="AD1871"/>
      <c r="AE1871"/>
      <c r="AF1871"/>
      <c r="AG1871"/>
      <c r="AH1871"/>
    </row>
    <row r="1872" spans="1:34" ht="41.45" customHeight="1">
      <c r="A1872"/>
      <c r="J1872"/>
      <c r="AA1872"/>
      <c r="AB1872"/>
      <c r="AC1872"/>
      <c r="AD1872"/>
      <c r="AE1872"/>
      <c r="AF1872"/>
      <c r="AG1872"/>
      <c r="AH1872"/>
    </row>
    <row r="1873" spans="1:34" ht="41.45" customHeight="1">
      <c r="A1873"/>
      <c r="J1873"/>
      <c r="AA1873"/>
      <c r="AB1873"/>
      <c r="AC1873"/>
      <c r="AD1873"/>
      <c r="AE1873"/>
      <c r="AF1873"/>
      <c r="AG1873"/>
      <c r="AH1873"/>
    </row>
    <row r="1874" spans="1:34" ht="41.45" customHeight="1">
      <c r="A1874"/>
      <c r="J1874"/>
      <c r="AA1874"/>
      <c r="AB1874"/>
      <c r="AC1874"/>
      <c r="AD1874"/>
      <c r="AE1874"/>
      <c r="AF1874"/>
      <c r="AG1874"/>
      <c r="AH1874"/>
    </row>
    <row r="1875" spans="1:34" ht="41.45" customHeight="1">
      <c r="A1875"/>
      <c r="J1875"/>
      <c r="AA1875"/>
      <c r="AB1875"/>
      <c r="AC1875"/>
      <c r="AD1875"/>
      <c r="AE1875"/>
      <c r="AF1875"/>
      <c r="AG1875"/>
      <c r="AH1875"/>
    </row>
    <row r="1876" spans="1:34" ht="41.45" customHeight="1">
      <c r="A1876"/>
      <c r="J1876"/>
      <c r="AA1876"/>
      <c r="AB1876"/>
      <c r="AC1876"/>
      <c r="AD1876"/>
      <c r="AE1876"/>
      <c r="AF1876"/>
      <c r="AG1876"/>
      <c r="AH1876"/>
    </row>
    <row r="1877" spans="1:34" ht="41.45" customHeight="1">
      <c r="A1877"/>
      <c r="J1877"/>
      <c r="AA1877"/>
      <c r="AB1877"/>
      <c r="AC1877"/>
      <c r="AD1877"/>
      <c r="AE1877"/>
      <c r="AF1877"/>
      <c r="AG1877"/>
      <c r="AH1877"/>
    </row>
    <row r="1878" spans="1:34" ht="41.45" customHeight="1">
      <c r="A1878"/>
      <c r="J1878"/>
      <c r="AA1878"/>
      <c r="AB1878"/>
      <c r="AC1878"/>
      <c r="AD1878"/>
      <c r="AE1878"/>
      <c r="AF1878"/>
      <c r="AG1878"/>
      <c r="AH1878"/>
    </row>
    <row r="1879" spans="1:34" ht="41.45" customHeight="1">
      <c r="A1879"/>
      <c r="J1879"/>
      <c r="AA1879"/>
      <c r="AB1879"/>
      <c r="AC1879"/>
      <c r="AD1879"/>
      <c r="AE1879"/>
      <c r="AF1879"/>
      <c r="AG1879"/>
      <c r="AH1879"/>
    </row>
    <row r="1880" spans="1:34" ht="41.45" customHeight="1">
      <c r="A1880"/>
      <c r="J1880"/>
      <c r="AA1880"/>
      <c r="AB1880"/>
      <c r="AC1880"/>
      <c r="AD1880"/>
      <c r="AE1880"/>
      <c r="AF1880"/>
      <c r="AG1880"/>
      <c r="AH1880"/>
    </row>
    <row r="1881" spans="1:34" ht="41.45" customHeight="1">
      <c r="A1881"/>
      <c r="J1881"/>
      <c r="AA1881"/>
      <c r="AB1881"/>
      <c r="AC1881"/>
      <c r="AD1881"/>
      <c r="AE1881"/>
      <c r="AF1881"/>
      <c r="AG1881"/>
      <c r="AH1881"/>
    </row>
    <row r="1882" spans="1:34" ht="41.45" customHeight="1">
      <c r="A1882"/>
      <c r="J1882"/>
      <c r="AA1882"/>
      <c r="AB1882"/>
      <c r="AC1882"/>
      <c r="AD1882"/>
      <c r="AE1882"/>
      <c r="AF1882"/>
      <c r="AG1882"/>
      <c r="AH1882"/>
    </row>
    <row r="1883" spans="1:34" ht="41.45" customHeight="1">
      <c r="A1883"/>
      <c r="J1883"/>
      <c r="AA1883"/>
      <c r="AB1883"/>
      <c r="AC1883"/>
      <c r="AD1883"/>
      <c r="AE1883"/>
      <c r="AF1883"/>
      <c r="AG1883"/>
      <c r="AH1883"/>
    </row>
    <row r="1884" spans="1:34" ht="41.45" customHeight="1">
      <c r="A1884"/>
      <c r="J1884"/>
      <c r="AA1884"/>
      <c r="AB1884"/>
      <c r="AC1884"/>
      <c r="AD1884"/>
      <c r="AE1884"/>
      <c r="AF1884"/>
      <c r="AG1884"/>
      <c r="AH1884"/>
    </row>
    <row r="1885" spans="1:34" ht="41.45" customHeight="1">
      <c r="A1885"/>
      <c r="J1885"/>
      <c r="AA1885"/>
      <c r="AB1885"/>
      <c r="AC1885"/>
      <c r="AD1885"/>
      <c r="AE1885"/>
      <c r="AF1885"/>
      <c r="AG1885"/>
      <c r="AH1885"/>
    </row>
    <row r="1886" spans="1:34" ht="41.45" customHeight="1">
      <c r="A1886"/>
      <c r="J1886"/>
      <c r="AA1886"/>
      <c r="AB1886"/>
      <c r="AC1886"/>
      <c r="AD1886"/>
      <c r="AE1886"/>
      <c r="AF1886"/>
      <c r="AG1886"/>
      <c r="AH1886"/>
    </row>
    <row r="1887" spans="1:34" ht="41.45" customHeight="1">
      <c r="A1887"/>
      <c r="J1887"/>
      <c r="AA1887"/>
      <c r="AB1887"/>
      <c r="AC1887"/>
      <c r="AD1887"/>
      <c r="AE1887"/>
      <c r="AF1887"/>
      <c r="AG1887"/>
      <c r="AH1887"/>
    </row>
    <row r="1888" spans="1:34" ht="41.45" customHeight="1">
      <c r="A1888"/>
      <c r="J1888"/>
      <c r="AA1888"/>
      <c r="AB1888"/>
      <c r="AC1888"/>
      <c r="AD1888"/>
      <c r="AE1888"/>
      <c r="AF1888"/>
      <c r="AG1888"/>
      <c r="AH1888"/>
    </row>
    <row r="1889" spans="1:34" ht="41.45" customHeight="1">
      <c r="A1889"/>
      <c r="J1889"/>
      <c r="AA1889"/>
      <c r="AB1889"/>
      <c r="AC1889"/>
      <c r="AD1889"/>
      <c r="AE1889"/>
      <c r="AF1889"/>
      <c r="AG1889"/>
      <c r="AH1889"/>
    </row>
    <row r="1890" spans="1:34" ht="41.45" customHeight="1">
      <c r="A1890"/>
      <c r="J1890"/>
      <c r="AA1890"/>
      <c r="AB1890"/>
      <c r="AC1890"/>
      <c r="AD1890"/>
      <c r="AE1890"/>
      <c r="AF1890"/>
      <c r="AG1890"/>
      <c r="AH1890"/>
    </row>
    <row r="1891" spans="1:34" ht="41.45" customHeight="1">
      <c r="A1891"/>
      <c r="J1891"/>
      <c r="AA1891"/>
      <c r="AB1891"/>
      <c r="AC1891"/>
      <c r="AD1891"/>
      <c r="AE1891"/>
      <c r="AF1891"/>
      <c r="AG1891"/>
      <c r="AH1891"/>
    </row>
    <row r="1892" spans="1:34" ht="41.45" customHeight="1">
      <c r="A1892"/>
      <c r="J1892"/>
      <c r="AA1892"/>
      <c r="AB1892"/>
      <c r="AC1892"/>
      <c r="AD1892"/>
      <c r="AE1892"/>
      <c r="AF1892"/>
      <c r="AG1892"/>
      <c r="AH1892"/>
    </row>
    <row r="1893" spans="1:34" ht="41.45" customHeight="1">
      <c r="A1893"/>
      <c r="J1893"/>
      <c r="AA1893"/>
      <c r="AB1893"/>
      <c r="AC1893"/>
      <c r="AD1893"/>
      <c r="AE1893"/>
      <c r="AF1893"/>
      <c r="AG1893"/>
      <c r="AH1893"/>
    </row>
    <row r="1894" spans="1:34" ht="41.45" customHeight="1">
      <c r="A1894"/>
      <c r="J1894"/>
      <c r="AA1894"/>
      <c r="AB1894"/>
      <c r="AC1894"/>
      <c r="AD1894"/>
      <c r="AE1894"/>
      <c r="AF1894"/>
      <c r="AG1894"/>
      <c r="AH1894"/>
    </row>
    <row r="1895" spans="1:34" ht="41.45" customHeight="1">
      <c r="A1895"/>
      <c r="J1895"/>
      <c r="AA1895"/>
      <c r="AB1895"/>
      <c r="AC1895"/>
      <c r="AD1895"/>
      <c r="AE1895"/>
      <c r="AF1895"/>
      <c r="AG1895"/>
      <c r="AH1895"/>
    </row>
    <row r="1896" spans="1:34" ht="41.45" customHeight="1">
      <c r="A1896"/>
      <c r="J1896"/>
      <c r="AA1896"/>
      <c r="AB1896"/>
      <c r="AC1896"/>
      <c r="AD1896"/>
      <c r="AE1896"/>
      <c r="AF1896"/>
      <c r="AG1896"/>
      <c r="AH1896"/>
    </row>
    <row r="1897" spans="1:34" ht="41.45" customHeight="1">
      <c r="A1897"/>
      <c r="J1897"/>
      <c r="AA1897"/>
      <c r="AB1897"/>
      <c r="AC1897"/>
      <c r="AD1897"/>
      <c r="AE1897"/>
      <c r="AF1897"/>
      <c r="AG1897"/>
      <c r="AH1897"/>
    </row>
    <row r="1898" spans="1:34" ht="41.45" customHeight="1">
      <c r="A1898"/>
      <c r="J1898"/>
      <c r="AA1898"/>
      <c r="AB1898"/>
      <c r="AC1898"/>
      <c r="AD1898"/>
      <c r="AE1898"/>
      <c r="AF1898"/>
      <c r="AG1898"/>
      <c r="AH1898"/>
    </row>
    <row r="1899" spans="1:34" ht="41.45" customHeight="1">
      <c r="A1899"/>
      <c r="J1899"/>
      <c r="AA1899"/>
      <c r="AB1899"/>
      <c r="AC1899"/>
      <c r="AD1899"/>
      <c r="AE1899"/>
      <c r="AF1899"/>
      <c r="AG1899"/>
      <c r="AH1899"/>
    </row>
    <row r="1900" spans="1:34" ht="41.45" customHeight="1">
      <c r="A1900"/>
      <c r="J1900"/>
      <c r="AA1900"/>
      <c r="AB1900"/>
      <c r="AC1900"/>
      <c r="AD1900"/>
      <c r="AE1900"/>
      <c r="AF1900"/>
      <c r="AG1900"/>
      <c r="AH1900"/>
    </row>
    <row r="1901" spans="1:34" ht="41.45" customHeight="1">
      <c r="A1901"/>
      <c r="J1901"/>
      <c r="AA1901"/>
      <c r="AB1901"/>
      <c r="AC1901"/>
      <c r="AD1901"/>
      <c r="AE1901"/>
      <c r="AF1901"/>
      <c r="AG1901"/>
      <c r="AH1901"/>
    </row>
    <row r="1902" spans="1:34" ht="41.45" customHeight="1">
      <c r="A1902"/>
      <c r="J1902"/>
      <c r="AA1902"/>
      <c r="AB1902"/>
      <c r="AC1902"/>
      <c r="AD1902"/>
      <c r="AE1902"/>
      <c r="AF1902"/>
      <c r="AG1902"/>
      <c r="AH1902"/>
    </row>
    <row r="1903" spans="1:34" ht="41.45" customHeight="1">
      <c r="A1903"/>
      <c r="J1903"/>
      <c r="AA1903"/>
      <c r="AB1903"/>
      <c r="AC1903"/>
      <c r="AD1903"/>
      <c r="AE1903"/>
      <c r="AF1903"/>
      <c r="AG1903"/>
      <c r="AH1903"/>
    </row>
    <row r="1904" spans="1:34" ht="41.45" customHeight="1">
      <c r="A1904"/>
      <c r="J1904"/>
      <c r="AA1904"/>
      <c r="AB1904"/>
      <c r="AC1904"/>
      <c r="AD1904"/>
      <c r="AE1904"/>
      <c r="AF1904"/>
      <c r="AG1904"/>
      <c r="AH1904"/>
    </row>
    <row r="1905" spans="1:34" ht="41.45" customHeight="1">
      <c r="A1905"/>
      <c r="J1905"/>
      <c r="AA1905"/>
      <c r="AB1905"/>
      <c r="AC1905"/>
      <c r="AD1905"/>
      <c r="AE1905"/>
      <c r="AF1905"/>
      <c r="AG1905"/>
      <c r="AH1905"/>
    </row>
    <row r="1906" spans="1:34" ht="41.45" customHeight="1">
      <c r="A1906"/>
      <c r="J1906"/>
      <c r="AA1906"/>
      <c r="AB1906"/>
      <c r="AC1906"/>
      <c r="AD1906"/>
      <c r="AE1906"/>
      <c r="AF1906"/>
      <c r="AG1906"/>
      <c r="AH1906"/>
    </row>
    <row r="1907" spans="1:34" ht="41.45" customHeight="1">
      <c r="A1907"/>
      <c r="J1907"/>
      <c r="AA1907"/>
      <c r="AB1907"/>
      <c r="AC1907"/>
      <c r="AD1907"/>
      <c r="AE1907"/>
      <c r="AF1907"/>
      <c r="AG1907"/>
      <c r="AH1907"/>
    </row>
    <row r="1908" spans="1:34" ht="41.45" customHeight="1">
      <c r="A1908"/>
      <c r="J1908"/>
      <c r="AA1908"/>
      <c r="AB1908"/>
      <c r="AC1908"/>
      <c r="AD1908"/>
      <c r="AE1908"/>
      <c r="AF1908"/>
      <c r="AG1908"/>
      <c r="AH1908"/>
    </row>
    <row r="1909" spans="1:34" ht="41.45" customHeight="1">
      <c r="A1909"/>
      <c r="J1909"/>
      <c r="AA1909"/>
      <c r="AB1909"/>
      <c r="AC1909"/>
      <c r="AD1909"/>
      <c r="AE1909"/>
      <c r="AF1909"/>
      <c r="AG1909"/>
      <c r="AH1909"/>
    </row>
    <row r="1910" spans="1:34" ht="41.45" customHeight="1">
      <c r="A1910"/>
      <c r="J1910"/>
      <c r="AA1910"/>
      <c r="AB1910"/>
      <c r="AC1910"/>
      <c r="AD1910"/>
      <c r="AE1910"/>
      <c r="AF1910"/>
      <c r="AG1910"/>
      <c r="AH1910"/>
    </row>
    <row r="1911" spans="1:34" ht="41.45" customHeight="1">
      <c r="A1911"/>
      <c r="J1911"/>
      <c r="AA1911"/>
      <c r="AB1911"/>
      <c r="AC1911"/>
      <c r="AD1911"/>
      <c r="AE1911"/>
      <c r="AF1911"/>
      <c r="AG1911"/>
      <c r="AH1911"/>
    </row>
    <row r="1912" spans="1:34" ht="41.45" customHeight="1">
      <c r="A1912"/>
      <c r="J1912"/>
      <c r="AA1912"/>
      <c r="AB1912"/>
      <c r="AC1912"/>
      <c r="AD1912"/>
      <c r="AE1912"/>
      <c r="AF1912"/>
      <c r="AG1912"/>
      <c r="AH1912"/>
    </row>
    <row r="1913" spans="1:34" ht="41.45" customHeight="1">
      <c r="A1913"/>
      <c r="J1913"/>
      <c r="AA1913"/>
      <c r="AB1913"/>
      <c r="AC1913"/>
      <c r="AD1913"/>
      <c r="AE1913"/>
      <c r="AF1913"/>
      <c r="AG1913"/>
      <c r="AH1913"/>
    </row>
    <row r="1914" spans="1:34" ht="41.45" customHeight="1">
      <c r="A1914"/>
      <c r="J1914"/>
      <c r="AA1914"/>
      <c r="AB1914"/>
      <c r="AC1914"/>
      <c r="AD1914"/>
      <c r="AE1914"/>
      <c r="AF1914"/>
      <c r="AG1914"/>
      <c r="AH1914"/>
    </row>
    <row r="1915" spans="1:34" ht="41.45" customHeight="1">
      <c r="A1915"/>
      <c r="J1915"/>
      <c r="AA1915"/>
      <c r="AB1915"/>
      <c r="AC1915"/>
      <c r="AD1915"/>
      <c r="AE1915"/>
      <c r="AF1915"/>
      <c r="AG1915"/>
      <c r="AH1915"/>
    </row>
    <row r="1916" spans="1:34" ht="41.45" customHeight="1">
      <c r="A1916"/>
      <c r="J1916"/>
      <c r="AA1916"/>
      <c r="AB1916"/>
      <c r="AC1916"/>
      <c r="AD1916"/>
      <c r="AE1916"/>
      <c r="AF1916"/>
      <c r="AG1916"/>
      <c r="AH1916"/>
    </row>
    <row r="1917" spans="1:34" ht="41.45" customHeight="1">
      <c r="A1917"/>
      <c r="J1917"/>
      <c r="AA1917"/>
      <c r="AB1917"/>
      <c r="AC1917"/>
      <c r="AD1917"/>
      <c r="AE1917"/>
      <c r="AF1917"/>
      <c r="AG1917"/>
      <c r="AH1917"/>
    </row>
    <row r="1918" spans="1:34" ht="41.45" customHeight="1">
      <c r="A1918"/>
      <c r="J1918"/>
      <c r="AA1918"/>
      <c r="AB1918"/>
      <c r="AC1918"/>
      <c r="AD1918"/>
      <c r="AE1918"/>
      <c r="AF1918"/>
      <c r="AG1918"/>
      <c r="AH1918"/>
    </row>
    <row r="1919" spans="1:34" ht="41.45" customHeight="1">
      <c r="A1919"/>
      <c r="J1919"/>
      <c r="AA1919"/>
      <c r="AB1919"/>
      <c r="AC1919"/>
      <c r="AD1919"/>
      <c r="AE1919"/>
      <c r="AF1919"/>
      <c r="AG1919"/>
      <c r="AH1919"/>
    </row>
    <row r="1920" spans="1:34" ht="41.45" customHeight="1">
      <c r="A1920"/>
      <c r="J1920"/>
      <c r="AA1920"/>
      <c r="AB1920"/>
      <c r="AC1920"/>
      <c r="AD1920"/>
      <c r="AE1920"/>
      <c r="AF1920"/>
      <c r="AG1920"/>
      <c r="AH1920"/>
    </row>
    <row r="1921" spans="1:34" ht="41.45" customHeight="1">
      <c r="A1921"/>
      <c r="J1921"/>
      <c r="AA1921"/>
      <c r="AB1921"/>
      <c r="AC1921"/>
      <c r="AD1921"/>
      <c r="AE1921"/>
      <c r="AF1921"/>
      <c r="AG1921"/>
      <c r="AH1921"/>
    </row>
    <row r="1922" spans="1:34" ht="41.45" customHeight="1">
      <c r="A1922"/>
      <c r="J1922"/>
      <c r="AA1922"/>
      <c r="AB1922"/>
      <c r="AC1922"/>
      <c r="AD1922"/>
      <c r="AE1922"/>
      <c r="AF1922"/>
      <c r="AG1922"/>
      <c r="AH1922"/>
    </row>
    <row r="1923" spans="1:34" ht="41.45" customHeight="1">
      <c r="A1923"/>
      <c r="J1923"/>
      <c r="AA1923"/>
      <c r="AB1923"/>
      <c r="AC1923"/>
      <c r="AD1923"/>
      <c r="AE1923"/>
      <c r="AF1923"/>
      <c r="AG1923"/>
      <c r="AH1923"/>
    </row>
    <row r="1924" spans="1:34" ht="41.45" customHeight="1">
      <c r="A1924"/>
      <c r="J1924"/>
      <c r="AA1924"/>
      <c r="AB1924"/>
      <c r="AC1924"/>
      <c r="AD1924"/>
      <c r="AE1924"/>
      <c r="AF1924"/>
      <c r="AG1924"/>
      <c r="AH1924"/>
    </row>
    <row r="1925" spans="1:34" ht="41.45" customHeight="1">
      <c r="A1925"/>
      <c r="J1925"/>
      <c r="AA1925"/>
      <c r="AB1925"/>
      <c r="AC1925"/>
      <c r="AD1925"/>
      <c r="AE1925"/>
      <c r="AF1925"/>
      <c r="AG1925"/>
      <c r="AH1925"/>
    </row>
    <row r="1926" spans="1:34" ht="41.45" customHeight="1">
      <c r="A1926"/>
      <c r="J1926"/>
      <c r="AA1926"/>
      <c r="AB1926"/>
      <c r="AC1926"/>
      <c r="AD1926"/>
      <c r="AE1926"/>
      <c r="AF1926"/>
      <c r="AG1926"/>
      <c r="AH1926"/>
    </row>
    <row r="1927" spans="1:34" ht="41.45" customHeight="1">
      <c r="A1927"/>
      <c r="J1927"/>
      <c r="AA1927"/>
      <c r="AB1927"/>
      <c r="AC1927"/>
      <c r="AD1927"/>
      <c r="AE1927"/>
      <c r="AF1927"/>
      <c r="AG1927"/>
      <c r="AH1927"/>
    </row>
    <row r="1928" spans="1:34" ht="41.45" customHeight="1">
      <c r="A1928"/>
      <c r="J1928"/>
      <c r="AA1928"/>
      <c r="AB1928"/>
      <c r="AC1928"/>
      <c r="AD1928"/>
      <c r="AE1928"/>
      <c r="AF1928"/>
      <c r="AG1928"/>
      <c r="AH1928"/>
    </row>
    <row r="1929" spans="1:34" ht="41.45" customHeight="1">
      <c r="A1929"/>
      <c r="J1929"/>
      <c r="AA1929"/>
      <c r="AB1929"/>
      <c r="AC1929"/>
      <c r="AD1929"/>
      <c r="AE1929"/>
      <c r="AF1929"/>
      <c r="AG1929"/>
      <c r="AH1929"/>
    </row>
    <row r="1930" spans="1:34" ht="41.45" customHeight="1">
      <c r="A1930"/>
      <c r="J1930"/>
      <c r="AA1930"/>
      <c r="AB1930"/>
      <c r="AC1930"/>
      <c r="AD1930"/>
      <c r="AE1930"/>
      <c r="AF1930"/>
      <c r="AG1930"/>
      <c r="AH1930"/>
    </row>
    <row r="1931" spans="1:34" ht="41.45" customHeight="1">
      <c r="A1931"/>
      <c r="J1931"/>
      <c r="AA1931"/>
      <c r="AB1931"/>
      <c r="AC1931"/>
      <c r="AD1931"/>
      <c r="AE1931"/>
      <c r="AF1931"/>
      <c r="AG1931"/>
      <c r="AH1931"/>
    </row>
    <row r="1932" spans="1:34" ht="41.45" customHeight="1">
      <c r="A1932"/>
      <c r="J1932"/>
      <c r="AA1932"/>
      <c r="AB1932"/>
      <c r="AC1932"/>
      <c r="AD1932"/>
      <c r="AE1932"/>
      <c r="AF1932"/>
      <c r="AG1932"/>
      <c r="AH1932"/>
    </row>
    <row r="1933" spans="1:34" ht="41.45" customHeight="1">
      <c r="A1933"/>
      <c r="J1933"/>
      <c r="AA1933"/>
      <c r="AB1933"/>
      <c r="AC1933"/>
      <c r="AD1933"/>
      <c r="AE1933"/>
      <c r="AF1933"/>
      <c r="AG1933"/>
      <c r="AH1933"/>
    </row>
    <row r="1934" spans="1:34" ht="41.45" customHeight="1">
      <c r="A1934"/>
      <c r="J1934"/>
      <c r="AA1934"/>
      <c r="AB1934"/>
      <c r="AC1934"/>
      <c r="AD1934"/>
      <c r="AE1934"/>
      <c r="AF1934"/>
      <c r="AG1934"/>
      <c r="AH1934"/>
    </row>
    <row r="1935" spans="1:34" ht="41.45" customHeight="1">
      <c r="A1935"/>
      <c r="J1935"/>
      <c r="AA1935"/>
      <c r="AB1935"/>
      <c r="AC1935"/>
      <c r="AD1935"/>
      <c r="AE1935"/>
      <c r="AF1935"/>
      <c r="AG1935"/>
      <c r="AH1935"/>
    </row>
    <row r="1936" spans="1:34" ht="41.45" customHeight="1">
      <c r="A1936"/>
      <c r="J1936"/>
      <c r="AA1936"/>
      <c r="AB1936"/>
      <c r="AC1936"/>
      <c r="AD1936"/>
      <c r="AE1936"/>
      <c r="AF1936"/>
      <c r="AG1936"/>
      <c r="AH1936"/>
    </row>
    <row r="1937" spans="1:34" ht="41.45" customHeight="1">
      <c r="A1937"/>
      <c r="J1937"/>
      <c r="AA1937"/>
      <c r="AB1937"/>
      <c r="AC1937"/>
      <c r="AD1937"/>
      <c r="AE1937"/>
      <c r="AF1937"/>
      <c r="AG1937"/>
      <c r="AH1937"/>
    </row>
    <row r="1938" spans="1:34" ht="41.45" customHeight="1">
      <c r="A1938"/>
      <c r="J1938"/>
      <c r="AA1938"/>
      <c r="AB1938"/>
      <c r="AC1938"/>
      <c r="AD1938"/>
      <c r="AE1938"/>
      <c r="AF1938"/>
      <c r="AG1938"/>
      <c r="AH1938"/>
    </row>
    <row r="1939" spans="1:34" ht="41.45" customHeight="1">
      <c r="A1939"/>
      <c r="J1939"/>
      <c r="AA1939"/>
      <c r="AB1939"/>
      <c r="AC1939"/>
      <c r="AD1939"/>
      <c r="AE1939"/>
      <c r="AF1939"/>
      <c r="AG1939"/>
      <c r="AH1939"/>
    </row>
    <row r="1940" spans="1:34" ht="41.45" customHeight="1">
      <c r="A1940"/>
      <c r="J1940"/>
      <c r="AA1940"/>
      <c r="AB1940"/>
      <c r="AC1940"/>
      <c r="AD1940"/>
      <c r="AE1940"/>
      <c r="AF1940"/>
      <c r="AG1940"/>
      <c r="AH1940"/>
    </row>
    <row r="1941" spans="1:34" ht="41.45" customHeight="1">
      <c r="A1941"/>
      <c r="J1941"/>
      <c r="AA1941"/>
      <c r="AB1941"/>
      <c r="AC1941"/>
      <c r="AD1941"/>
      <c r="AE1941"/>
      <c r="AF1941"/>
      <c r="AG1941"/>
      <c r="AH1941"/>
    </row>
    <row r="1942" spans="1:34" ht="41.45" customHeight="1">
      <c r="A1942"/>
      <c r="J1942"/>
      <c r="AA1942"/>
      <c r="AB1942"/>
      <c r="AC1942"/>
      <c r="AD1942"/>
      <c r="AE1942"/>
      <c r="AF1942"/>
      <c r="AG1942"/>
      <c r="AH1942"/>
    </row>
    <row r="1943" spans="1:34" ht="41.45" customHeight="1">
      <c r="A1943"/>
      <c r="J1943"/>
      <c r="AA1943"/>
      <c r="AB1943"/>
      <c r="AC1943"/>
      <c r="AD1943"/>
      <c r="AE1943"/>
      <c r="AF1943"/>
      <c r="AG1943"/>
      <c r="AH1943"/>
    </row>
    <row r="1944" spans="1:34" ht="41.45" customHeight="1">
      <c r="A1944"/>
      <c r="J1944"/>
      <c r="AA1944"/>
      <c r="AB1944"/>
      <c r="AC1944"/>
      <c r="AD1944"/>
      <c r="AE1944"/>
      <c r="AF1944"/>
      <c r="AG1944"/>
      <c r="AH1944"/>
    </row>
    <row r="1945" spans="1:34" ht="41.45" customHeight="1">
      <c r="A1945"/>
      <c r="J1945"/>
      <c r="AA1945"/>
      <c r="AB1945"/>
      <c r="AC1945"/>
      <c r="AD1945"/>
      <c r="AE1945"/>
      <c r="AF1945"/>
      <c r="AG1945"/>
      <c r="AH1945"/>
    </row>
    <row r="1946" spans="1:34" ht="41.45" customHeight="1">
      <c r="A1946"/>
      <c r="J1946"/>
      <c r="AA1946"/>
      <c r="AB1946"/>
      <c r="AC1946"/>
      <c r="AD1946"/>
      <c r="AE1946"/>
      <c r="AF1946"/>
      <c r="AG1946"/>
      <c r="AH1946"/>
    </row>
    <row r="1947" spans="1:34" ht="41.45" customHeight="1">
      <c r="A1947"/>
      <c r="J1947"/>
      <c r="AA1947"/>
      <c r="AB1947"/>
      <c r="AC1947"/>
      <c r="AD1947"/>
      <c r="AE1947"/>
      <c r="AF1947"/>
      <c r="AG1947"/>
      <c r="AH1947"/>
    </row>
    <row r="1948" spans="1:34" ht="41.45" customHeight="1">
      <c r="A1948"/>
      <c r="J1948"/>
      <c r="AA1948"/>
      <c r="AB1948"/>
      <c r="AC1948"/>
      <c r="AD1948"/>
      <c r="AE1948"/>
      <c r="AF1948"/>
      <c r="AG1948"/>
      <c r="AH1948"/>
    </row>
    <row r="1949" spans="1:34" ht="41.45" customHeight="1">
      <c r="A1949"/>
      <c r="J1949"/>
      <c r="AA1949"/>
      <c r="AB1949"/>
      <c r="AC1949"/>
      <c r="AD1949"/>
      <c r="AE1949"/>
      <c r="AF1949"/>
      <c r="AG1949"/>
      <c r="AH1949"/>
    </row>
    <row r="1950" spans="1:34" ht="41.45" customHeight="1">
      <c r="A1950"/>
      <c r="J1950"/>
      <c r="AA1950"/>
      <c r="AB1950"/>
      <c r="AC1950"/>
      <c r="AD1950"/>
      <c r="AE1950"/>
      <c r="AF1950"/>
      <c r="AG1950"/>
      <c r="AH1950"/>
    </row>
    <row r="1951" spans="1:34" ht="41.45" customHeight="1">
      <c r="A1951"/>
      <c r="J1951"/>
      <c r="AA1951"/>
      <c r="AB1951"/>
      <c r="AC1951"/>
      <c r="AD1951"/>
      <c r="AE1951"/>
      <c r="AF1951"/>
      <c r="AG1951"/>
      <c r="AH1951"/>
    </row>
    <row r="1952" spans="1:34" ht="41.45" customHeight="1">
      <c r="A1952"/>
      <c r="J1952"/>
      <c r="AA1952"/>
      <c r="AB1952"/>
      <c r="AC1952"/>
      <c r="AD1952"/>
      <c r="AE1952"/>
      <c r="AF1952"/>
      <c r="AG1952"/>
      <c r="AH1952"/>
    </row>
    <row r="1953" spans="1:34" ht="41.45" customHeight="1">
      <c r="A1953"/>
      <c r="J1953"/>
      <c r="AA1953"/>
      <c r="AB1953"/>
      <c r="AC1953"/>
      <c r="AD1953"/>
      <c r="AE1953"/>
      <c r="AF1953"/>
      <c r="AG1953"/>
      <c r="AH1953"/>
    </row>
    <row r="1954" spans="1:34" ht="41.45" customHeight="1">
      <c r="A1954"/>
      <c r="J1954"/>
      <c r="AA1954"/>
      <c r="AB1954"/>
      <c r="AC1954"/>
      <c r="AD1954"/>
      <c r="AE1954"/>
      <c r="AF1954"/>
      <c r="AG1954"/>
      <c r="AH1954"/>
    </row>
    <row r="1955" spans="1:34" ht="41.45" customHeight="1">
      <c r="A1955"/>
      <c r="J1955"/>
      <c r="AA1955"/>
      <c r="AB1955"/>
      <c r="AC1955"/>
      <c r="AD1955"/>
      <c r="AE1955"/>
      <c r="AF1955"/>
      <c r="AG1955"/>
      <c r="AH1955"/>
    </row>
    <row r="1956" spans="1:34" ht="41.45" customHeight="1">
      <c r="A1956"/>
      <c r="J1956"/>
      <c r="AA1956"/>
      <c r="AB1956"/>
      <c r="AC1956"/>
      <c r="AD1956"/>
      <c r="AE1956"/>
      <c r="AF1956"/>
      <c r="AG1956"/>
      <c r="AH1956"/>
    </row>
    <row r="1957" spans="1:34" ht="41.45" customHeight="1">
      <c r="A1957"/>
      <c r="J1957"/>
      <c r="AA1957"/>
      <c r="AB1957"/>
      <c r="AC1957"/>
      <c r="AD1957"/>
      <c r="AE1957"/>
      <c r="AF1957"/>
      <c r="AG1957"/>
      <c r="AH1957"/>
    </row>
    <row r="1958" spans="1:34" ht="41.45" customHeight="1">
      <c r="A1958"/>
      <c r="J1958"/>
      <c r="AA1958"/>
      <c r="AB1958"/>
      <c r="AC1958"/>
      <c r="AD1958"/>
      <c r="AE1958"/>
      <c r="AF1958"/>
      <c r="AG1958"/>
      <c r="AH1958"/>
    </row>
    <row r="1959" spans="1:34" ht="41.45" customHeight="1">
      <c r="A1959"/>
      <c r="J1959"/>
      <c r="AA1959"/>
      <c r="AB1959"/>
      <c r="AC1959"/>
      <c r="AD1959"/>
      <c r="AE1959"/>
      <c r="AF1959"/>
      <c r="AG1959"/>
      <c r="AH1959"/>
    </row>
    <row r="1960" spans="1:34" ht="41.45" customHeight="1">
      <c r="A1960"/>
      <c r="J1960"/>
      <c r="AA1960"/>
      <c r="AB1960"/>
      <c r="AC1960"/>
      <c r="AD1960"/>
      <c r="AE1960"/>
      <c r="AF1960"/>
      <c r="AG1960"/>
      <c r="AH1960"/>
    </row>
    <row r="1961" spans="1:34" ht="41.45" customHeight="1">
      <c r="A1961"/>
      <c r="J1961"/>
      <c r="AA1961"/>
      <c r="AB1961"/>
      <c r="AC1961"/>
      <c r="AD1961"/>
      <c r="AE1961"/>
      <c r="AF1961"/>
      <c r="AG1961"/>
      <c r="AH1961"/>
    </row>
    <row r="1962" spans="1:34" ht="41.45" customHeight="1">
      <c r="A1962"/>
      <c r="J1962"/>
      <c r="AA1962"/>
      <c r="AB1962"/>
      <c r="AC1962"/>
      <c r="AD1962"/>
      <c r="AE1962"/>
      <c r="AF1962"/>
      <c r="AG1962"/>
      <c r="AH1962"/>
    </row>
    <row r="1963" spans="1:34" ht="41.45" customHeight="1">
      <c r="A1963"/>
      <c r="J1963"/>
      <c r="AA1963"/>
      <c r="AB1963"/>
      <c r="AC1963"/>
      <c r="AD1963"/>
      <c r="AE1963"/>
      <c r="AF1963"/>
      <c r="AG1963"/>
      <c r="AH1963"/>
    </row>
    <row r="1964" spans="1:34" ht="41.45" customHeight="1">
      <c r="A1964"/>
      <c r="J1964"/>
      <c r="AA1964"/>
      <c r="AB1964"/>
      <c r="AC1964"/>
      <c r="AD1964"/>
      <c r="AE1964"/>
      <c r="AF1964"/>
      <c r="AG1964"/>
      <c r="AH1964"/>
    </row>
    <row r="1965" spans="1:34" ht="41.45" customHeight="1">
      <c r="A1965"/>
      <c r="J1965"/>
      <c r="AA1965"/>
      <c r="AB1965"/>
      <c r="AC1965"/>
      <c r="AD1965"/>
      <c r="AE1965"/>
      <c r="AF1965"/>
      <c r="AG1965"/>
      <c r="AH1965"/>
    </row>
    <row r="1966" spans="1:34" ht="41.45" customHeight="1">
      <c r="A1966"/>
      <c r="J1966"/>
      <c r="AA1966"/>
      <c r="AB1966"/>
      <c r="AC1966"/>
      <c r="AD1966"/>
      <c r="AE1966"/>
      <c r="AF1966"/>
      <c r="AG1966"/>
      <c r="AH1966"/>
    </row>
    <row r="1967" spans="1:34" ht="41.45" customHeight="1">
      <c r="A1967"/>
      <c r="J1967"/>
      <c r="AA1967"/>
      <c r="AB1967"/>
      <c r="AC1967"/>
      <c r="AD1967"/>
      <c r="AE1967"/>
      <c r="AF1967"/>
      <c r="AG1967"/>
      <c r="AH1967"/>
    </row>
    <row r="1968" spans="1:34" ht="41.45" customHeight="1">
      <c r="A1968"/>
      <c r="J1968"/>
      <c r="AA1968"/>
      <c r="AB1968"/>
      <c r="AC1968"/>
      <c r="AD1968"/>
      <c r="AE1968"/>
      <c r="AF1968"/>
      <c r="AG1968"/>
      <c r="AH1968"/>
    </row>
    <row r="1969" spans="1:34" ht="41.45" customHeight="1">
      <c r="A1969"/>
      <c r="J1969"/>
      <c r="AA1969"/>
      <c r="AB1969"/>
      <c r="AC1969"/>
      <c r="AD1969"/>
      <c r="AE1969"/>
      <c r="AF1969"/>
      <c r="AG1969"/>
      <c r="AH1969"/>
    </row>
    <row r="1970" spans="1:34" ht="41.45" customHeight="1">
      <c r="A1970"/>
      <c r="J1970"/>
      <c r="AA1970"/>
      <c r="AB1970"/>
      <c r="AC1970"/>
      <c r="AD1970"/>
      <c r="AE1970"/>
      <c r="AF1970"/>
      <c r="AG1970"/>
      <c r="AH1970"/>
    </row>
    <row r="1971" spans="1:34" ht="41.45" customHeight="1">
      <c r="A1971"/>
      <c r="J1971"/>
      <c r="AA1971"/>
      <c r="AB1971"/>
      <c r="AC1971"/>
      <c r="AD1971"/>
      <c r="AE1971"/>
      <c r="AF1971"/>
      <c r="AG1971"/>
      <c r="AH1971"/>
    </row>
    <row r="1972" spans="1:34" ht="41.45" customHeight="1">
      <c r="A1972"/>
      <c r="J1972"/>
      <c r="AA1972"/>
      <c r="AB1972"/>
      <c r="AC1972"/>
      <c r="AD1972"/>
      <c r="AE1972"/>
      <c r="AF1972"/>
      <c r="AG1972"/>
      <c r="AH1972"/>
    </row>
    <row r="1973" spans="1:34" ht="41.45" customHeight="1">
      <c r="A1973"/>
      <c r="J1973"/>
      <c r="AA1973"/>
      <c r="AB1973"/>
      <c r="AC1973"/>
      <c r="AD1973"/>
      <c r="AE1973"/>
      <c r="AF1973"/>
      <c r="AG1973"/>
      <c r="AH1973"/>
    </row>
    <row r="1974" spans="1:34" ht="41.45" customHeight="1">
      <c r="A1974"/>
      <c r="J1974"/>
      <c r="AA1974"/>
      <c r="AB1974"/>
      <c r="AC1974"/>
      <c r="AD1974"/>
      <c r="AE1974"/>
      <c r="AF1974"/>
      <c r="AG1974"/>
      <c r="AH1974"/>
    </row>
    <row r="1975" spans="1:34" ht="41.45" customHeight="1">
      <c r="A1975"/>
      <c r="J1975"/>
      <c r="AA1975"/>
      <c r="AB1975"/>
      <c r="AC1975"/>
      <c r="AD1975"/>
      <c r="AE1975"/>
      <c r="AF1975"/>
      <c r="AG1975"/>
      <c r="AH1975"/>
    </row>
    <row r="1976" spans="1:34" ht="41.45" customHeight="1">
      <c r="A1976"/>
      <c r="J1976"/>
      <c r="AA1976"/>
      <c r="AB1976"/>
      <c r="AC1976"/>
      <c r="AD1976"/>
      <c r="AE1976"/>
      <c r="AF1976"/>
      <c r="AG1976"/>
      <c r="AH1976"/>
    </row>
    <row r="1977" spans="1:34" ht="41.45" customHeight="1">
      <c r="A1977"/>
      <c r="J1977"/>
      <c r="AA1977"/>
      <c r="AB1977"/>
      <c r="AC1977"/>
      <c r="AD1977"/>
      <c r="AE1977"/>
      <c r="AF1977"/>
      <c r="AG1977"/>
      <c r="AH1977"/>
    </row>
    <row r="1978" spans="1:34" ht="41.45" customHeight="1">
      <c r="A1978"/>
      <c r="J1978"/>
      <c r="AA1978"/>
      <c r="AB1978"/>
      <c r="AC1978"/>
      <c r="AD1978"/>
      <c r="AE1978"/>
      <c r="AF1978"/>
      <c r="AG1978"/>
      <c r="AH1978"/>
    </row>
    <row r="1979" spans="1:34" ht="41.45" customHeight="1">
      <c r="A1979"/>
      <c r="J1979"/>
      <c r="AA1979"/>
      <c r="AB1979"/>
      <c r="AC1979"/>
      <c r="AD1979"/>
      <c r="AE1979"/>
      <c r="AF1979"/>
      <c r="AG1979"/>
      <c r="AH1979"/>
    </row>
    <row r="1980" spans="1:34" ht="41.45" customHeight="1">
      <c r="A1980"/>
      <c r="J1980"/>
      <c r="AA1980"/>
      <c r="AB1980"/>
      <c r="AC1980"/>
      <c r="AD1980"/>
      <c r="AE1980"/>
      <c r="AF1980"/>
      <c r="AG1980"/>
      <c r="AH1980"/>
    </row>
    <row r="1981" spans="1:34" ht="41.45" customHeight="1">
      <c r="A1981"/>
      <c r="J1981"/>
      <c r="AA1981"/>
      <c r="AB1981"/>
      <c r="AC1981"/>
      <c r="AD1981"/>
      <c r="AE1981"/>
      <c r="AF1981"/>
      <c r="AG1981"/>
      <c r="AH1981"/>
    </row>
    <row r="1982" spans="1:34" ht="41.45" customHeight="1">
      <c r="A1982"/>
      <c r="J1982"/>
      <c r="AA1982"/>
      <c r="AB1982"/>
      <c r="AC1982"/>
      <c r="AD1982"/>
      <c r="AE1982"/>
      <c r="AF1982"/>
      <c r="AG1982"/>
      <c r="AH1982"/>
    </row>
    <row r="1983" spans="1:34" ht="41.45" customHeight="1">
      <c r="A1983"/>
      <c r="J1983"/>
      <c r="AA1983"/>
      <c r="AB1983"/>
      <c r="AC1983"/>
      <c r="AD1983"/>
      <c r="AE1983"/>
      <c r="AF1983"/>
      <c r="AG1983"/>
      <c r="AH1983"/>
    </row>
    <row r="1984" spans="1:34" ht="41.45" customHeight="1">
      <c r="A1984"/>
      <c r="J1984"/>
      <c r="AA1984"/>
      <c r="AB1984"/>
      <c r="AC1984"/>
      <c r="AD1984"/>
      <c r="AE1984"/>
      <c r="AF1984"/>
      <c r="AG1984"/>
      <c r="AH1984"/>
    </row>
    <row r="1985" spans="1:34" ht="41.45" customHeight="1">
      <c r="A1985"/>
      <c r="J1985"/>
      <c r="AA1985"/>
      <c r="AB1985"/>
      <c r="AC1985"/>
      <c r="AD1985"/>
      <c r="AE1985"/>
      <c r="AF1985"/>
      <c r="AG1985"/>
      <c r="AH1985"/>
    </row>
    <row r="1986" spans="1:34" ht="41.45" customHeight="1">
      <c r="A1986"/>
      <c r="J1986"/>
      <c r="AA1986"/>
      <c r="AB1986"/>
      <c r="AC1986"/>
      <c r="AD1986"/>
      <c r="AE1986"/>
      <c r="AF1986"/>
      <c r="AG1986"/>
      <c r="AH1986"/>
    </row>
    <row r="1987" spans="1:34" ht="41.45" customHeight="1">
      <c r="A1987"/>
      <c r="J1987"/>
      <c r="AA1987"/>
      <c r="AB1987"/>
      <c r="AC1987"/>
      <c r="AD1987"/>
      <c r="AE1987"/>
      <c r="AF1987"/>
      <c r="AG1987"/>
      <c r="AH1987"/>
    </row>
    <row r="1988" spans="1:34" ht="41.45" customHeight="1">
      <c r="A1988"/>
      <c r="J1988"/>
      <c r="AA1988"/>
      <c r="AB1988"/>
      <c r="AC1988"/>
      <c r="AD1988"/>
      <c r="AE1988"/>
      <c r="AF1988"/>
      <c r="AG1988"/>
      <c r="AH1988"/>
    </row>
    <row r="1989" spans="1:34" ht="41.45" customHeight="1">
      <c r="A1989"/>
      <c r="J1989"/>
      <c r="AA1989"/>
      <c r="AB1989"/>
      <c r="AC1989"/>
      <c r="AD1989"/>
      <c r="AE1989"/>
      <c r="AF1989"/>
      <c r="AG1989"/>
      <c r="AH1989"/>
    </row>
    <row r="1990" spans="1:34" ht="41.45" customHeight="1">
      <c r="A1990"/>
      <c r="J1990"/>
      <c r="AA1990"/>
      <c r="AB1990"/>
      <c r="AC1990"/>
      <c r="AD1990"/>
      <c r="AE1990"/>
      <c r="AF1990"/>
      <c r="AG1990"/>
      <c r="AH1990"/>
    </row>
    <row r="1991" spans="1:34" ht="41.45" customHeight="1">
      <c r="A1991"/>
      <c r="J1991"/>
      <c r="AA1991"/>
      <c r="AB1991"/>
      <c r="AC1991"/>
      <c r="AD1991"/>
      <c r="AE1991"/>
      <c r="AF1991"/>
      <c r="AG1991"/>
      <c r="AH1991"/>
    </row>
    <row r="1992" spans="1:34" ht="41.45" customHeight="1">
      <c r="A1992"/>
      <c r="J1992"/>
      <c r="AA1992"/>
      <c r="AB1992"/>
      <c r="AC1992"/>
      <c r="AD1992"/>
      <c r="AE1992"/>
      <c r="AF1992"/>
      <c r="AG1992"/>
      <c r="AH1992"/>
    </row>
    <row r="1993" spans="1:34" ht="41.45" customHeight="1">
      <c r="A1993"/>
      <c r="J1993"/>
      <c r="AA1993"/>
      <c r="AB1993"/>
      <c r="AC1993"/>
      <c r="AD1993"/>
      <c r="AE1993"/>
      <c r="AF1993"/>
      <c r="AG1993"/>
      <c r="AH1993"/>
    </row>
    <row r="1994" spans="1:34" ht="41.45" customHeight="1">
      <c r="A1994"/>
      <c r="J1994"/>
      <c r="AA1994"/>
      <c r="AB1994"/>
      <c r="AC1994"/>
      <c r="AD1994"/>
      <c r="AE1994"/>
      <c r="AF1994"/>
      <c r="AG1994"/>
      <c r="AH1994"/>
    </row>
    <row r="1995" spans="1:34" ht="41.45" customHeight="1">
      <c r="A1995"/>
      <c r="J1995"/>
      <c r="AA1995"/>
      <c r="AB1995"/>
      <c r="AC1995"/>
      <c r="AD1995"/>
      <c r="AE1995"/>
      <c r="AF1995"/>
      <c r="AG1995"/>
      <c r="AH1995"/>
    </row>
    <row r="1996" spans="1:34" ht="41.45" customHeight="1">
      <c r="A1996"/>
      <c r="J1996"/>
      <c r="AA1996"/>
      <c r="AB1996"/>
      <c r="AC1996"/>
      <c r="AD1996"/>
      <c r="AE1996"/>
      <c r="AF1996"/>
      <c r="AG1996"/>
      <c r="AH1996"/>
    </row>
    <row r="1997" spans="1:34" ht="41.45" customHeight="1">
      <c r="A1997"/>
      <c r="J1997"/>
      <c r="AA1997"/>
      <c r="AB1997"/>
      <c r="AC1997"/>
      <c r="AD1997"/>
      <c r="AE1997"/>
      <c r="AF1997"/>
      <c r="AG1997"/>
      <c r="AH1997"/>
    </row>
    <row r="1998" spans="1:34" ht="41.45" customHeight="1">
      <c r="A1998"/>
      <c r="J1998"/>
      <c r="AA1998"/>
      <c r="AB1998"/>
      <c r="AC1998"/>
      <c r="AD1998"/>
      <c r="AE1998"/>
      <c r="AF1998"/>
      <c r="AG1998"/>
      <c r="AH1998"/>
    </row>
    <row r="1999" spans="1:34" ht="41.45" customHeight="1">
      <c r="A1999"/>
      <c r="J1999"/>
      <c r="AA1999"/>
      <c r="AB1999"/>
      <c r="AC1999"/>
      <c r="AD1999"/>
      <c r="AE1999"/>
      <c r="AF1999"/>
      <c r="AG1999"/>
      <c r="AH1999"/>
    </row>
    <row r="2000" spans="1:34" ht="41.45" customHeight="1">
      <c r="A2000"/>
      <c r="J2000"/>
      <c r="AA2000"/>
      <c r="AB2000"/>
      <c r="AC2000"/>
      <c r="AD2000"/>
      <c r="AE2000"/>
      <c r="AF2000"/>
      <c r="AG2000"/>
      <c r="AH2000"/>
    </row>
    <row r="2001" spans="1:34" ht="41.45" customHeight="1">
      <c r="A2001"/>
      <c r="J2001"/>
      <c r="AA2001"/>
      <c r="AB2001"/>
      <c r="AC2001"/>
      <c r="AD2001"/>
      <c r="AE2001"/>
      <c r="AF2001"/>
      <c r="AG2001"/>
      <c r="AH2001"/>
    </row>
    <row r="2002" spans="1:34" ht="41.45" customHeight="1">
      <c r="A2002"/>
      <c r="J2002"/>
      <c r="AA2002"/>
      <c r="AB2002"/>
      <c r="AC2002"/>
      <c r="AD2002"/>
      <c r="AE2002"/>
      <c r="AF2002"/>
      <c r="AG2002"/>
      <c r="AH2002"/>
    </row>
    <row r="2003" spans="1:34" ht="41.45" customHeight="1">
      <c r="A2003"/>
      <c r="J2003"/>
      <c r="AA2003"/>
      <c r="AB2003"/>
      <c r="AC2003"/>
      <c r="AD2003"/>
      <c r="AE2003"/>
      <c r="AF2003"/>
      <c r="AG2003"/>
      <c r="AH2003"/>
    </row>
    <row r="2004" spans="1:34" ht="41.45" customHeight="1">
      <c r="A2004"/>
      <c r="J2004"/>
      <c r="AA2004"/>
      <c r="AB2004"/>
      <c r="AC2004"/>
      <c r="AD2004"/>
      <c r="AE2004"/>
      <c r="AF2004"/>
      <c r="AG2004"/>
      <c r="AH2004"/>
    </row>
    <row r="2005" spans="1:34" ht="41.45" customHeight="1">
      <c r="A2005"/>
      <c r="J2005"/>
      <c r="AA2005"/>
      <c r="AB2005"/>
      <c r="AC2005"/>
      <c r="AD2005"/>
      <c r="AE2005"/>
      <c r="AF2005"/>
      <c r="AG2005"/>
      <c r="AH2005"/>
    </row>
    <row r="2006" spans="1:34" ht="41.45" customHeight="1">
      <c r="A2006"/>
      <c r="J2006"/>
      <c r="AA2006"/>
      <c r="AB2006"/>
      <c r="AC2006"/>
      <c r="AD2006"/>
      <c r="AE2006"/>
      <c r="AF2006"/>
      <c r="AG2006"/>
      <c r="AH2006"/>
    </row>
    <row r="2007" spans="1:34" ht="41.45" customHeight="1">
      <c r="A2007"/>
      <c r="J2007"/>
      <c r="AA2007"/>
      <c r="AB2007"/>
      <c r="AC2007"/>
      <c r="AD2007"/>
      <c r="AE2007"/>
      <c r="AF2007"/>
      <c r="AG2007"/>
      <c r="AH2007"/>
    </row>
    <row r="2008" spans="1:34" ht="41.45" customHeight="1">
      <c r="A2008"/>
      <c r="J2008"/>
      <c r="AA2008"/>
      <c r="AB2008"/>
      <c r="AC2008"/>
      <c r="AD2008"/>
      <c r="AE2008"/>
      <c r="AF2008"/>
      <c r="AG2008"/>
      <c r="AH2008"/>
    </row>
    <row r="2009" spans="1:34" ht="41.45" customHeight="1">
      <c r="A2009"/>
      <c r="J2009"/>
      <c r="AA2009"/>
      <c r="AB2009"/>
      <c r="AC2009"/>
      <c r="AD2009"/>
      <c r="AE2009"/>
      <c r="AF2009"/>
      <c r="AG2009"/>
      <c r="AH2009"/>
    </row>
    <row r="2010" spans="1:34" ht="41.45" customHeight="1">
      <c r="A2010"/>
      <c r="J2010"/>
      <c r="AA2010"/>
      <c r="AB2010"/>
      <c r="AC2010"/>
      <c r="AD2010"/>
      <c r="AE2010"/>
      <c r="AF2010"/>
      <c r="AG2010"/>
      <c r="AH2010"/>
    </row>
    <row r="2011" spans="1:34" ht="41.45" customHeight="1">
      <c r="A2011"/>
      <c r="J2011"/>
      <c r="AA2011"/>
      <c r="AB2011"/>
      <c r="AC2011"/>
      <c r="AD2011"/>
      <c r="AE2011"/>
      <c r="AF2011"/>
      <c r="AG2011"/>
      <c r="AH2011"/>
    </row>
    <row r="2012" spans="1:34" ht="41.45" customHeight="1">
      <c r="A2012"/>
      <c r="J2012"/>
      <c r="AA2012"/>
      <c r="AB2012"/>
      <c r="AC2012"/>
      <c r="AD2012"/>
      <c r="AE2012"/>
      <c r="AF2012"/>
      <c r="AG2012"/>
      <c r="AH2012"/>
    </row>
    <row r="2013" spans="1:34" ht="41.45" customHeight="1">
      <c r="A2013"/>
      <c r="J2013"/>
      <c r="AA2013"/>
      <c r="AB2013"/>
      <c r="AC2013"/>
      <c r="AD2013"/>
      <c r="AE2013"/>
      <c r="AF2013"/>
      <c r="AG2013"/>
      <c r="AH2013"/>
    </row>
    <row r="2014" spans="1:34" ht="41.45" customHeight="1">
      <c r="A2014"/>
      <c r="J2014"/>
      <c r="AA2014"/>
      <c r="AB2014"/>
      <c r="AC2014"/>
      <c r="AD2014"/>
      <c r="AE2014"/>
      <c r="AF2014"/>
      <c r="AG2014"/>
      <c r="AH2014"/>
    </row>
    <row r="2015" spans="1:34" ht="41.45" customHeight="1">
      <c r="A2015"/>
      <c r="J2015"/>
      <c r="AA2015"/>
      <c r="AB2015"/>
      <c r="AC2015"/>
      <c r="AD2015"/>
      <c r="AE2015"/>
      <c r="AF2015"/>
      <c r="AG2015"/>
      <c r="AH2015"/>
    </row>
    <row r="2016" spans="1:34" ht="41.45" customHeight="1">
      <c r="A2016"/>
      <c r="J2016"/>
      <c r="AA2016"/>
      <c r="AB2016"/>
      <c r="AC2016"/>
      <c r="AD2016"/>
      <c r="AE2016"/>
      <c r="AF2016"/>
      <c r="AG2016"/>
      <c r="AH2016"/>
    </row>
    <row r="2017" spans="1:34" ht="41.45" customHeight="1">
      <c r="A2017"/>
      <c r="J2017"/>
      <c r="AA2017"/>
      <c r="AB2017"/>
      <c r="AC2017"/>
      <c r="AD2017"/>
      <c r="AE2017"/>
      <c r="AF2017"/>
      <c r="AG2017"/>
      <c r="AH2017"/>
    </row>
    <row r="2018" spans="1:34" ht="41.45" customHeight="1">
      <c r="A2018"/>
      <c r="J2018"/>
      <c r="AA2018"/>
      <c r="AB2018"/>
      <c r="AC2018"/>
      <c r="AD2018"/>
      <c r="AE2018"/>
      <c r="AF2018"/>
      <c r="AG2018"/>
      <c r="AH2018"/>
    </row>
    <row r="2019" spans="1:34" ht="41.45" customHeight="1">
      <c r="A2019"/>
      <c r="J2019"/>
      <c r="AA2019"/>
      <c r="AB2019"/>
      <c r="AC2019"/>
      <c r="AD2019"/>
      <c r="AE2019"/>
      <c r="AF2019"/>
      <c r="AG2019"/>
      <c r="AH2019"/>
    </row>
    <row r="2020" spans="1:34" ht="41.45" customHeight="1">
      <c r="A2020"/>
      <c r="J2020"/>
      <c r="AA2020"/>
      <c r="AB2020"/>
      <c r="AC2020"/>
      <c r="AD2020"/>
      <c r="AE2020"/>
      <c r="AF2020"/>
      <c r="AG2020"/>
      <c r="AH2020"/>
    </row>
    <row r="2021" spans="1:34" ht="41.45" customHeight="1">
      <c r="A2021"/>
      <c r="J2021"/>
      <c r="AA2021"/>
      <c r="AB2021"/>
      <c r="AC2021"/>
      <c r="AD2021"/>
      <c r="AE2021"/>
      <c r="AF2021"/>
      <c r="AG2021"/>
      <c r="AH2021"/>
    </row>
    <row r="2022" spans="1:34" ht="41.45" customHeight="1">
      <c r="A2022"/>
      <c r="J2022"/>
      <c r="AA2022"/>
      <c r="AB2022"/>
      <c r="AC2022"/>
      <c r="AD2022"/>
      <c r="AE2022"/>
      <c r="AF2022"/>
      <c r="AG2022"/>
      <c r="AH2022"/>
    </row>
    <row r="2023" spans="1:34" ht="41.45" customHeight="1">
      <c r="A2023"/>
      <c r="J2023"/>
      <c r="AA2023"/>
      <c r="AB2023"/>
      <c r="AC2023"/>
      <c r="AD2023"/>
      <c r="AE2023"/>
      <c r="AF2023"/>
      <c r="AG2023"/>
      <c r="AH2023"/>
    </row>
    <row r="2024" spans="1:34" ht="41.45" customHeight="1">
      <c r="A2024"/>
      <c r="J2024"/>
      <c r="AA2024"/>
      <c r="AB2024"/>
      <c r="AC2024"/>
      <c r="AD2024"/>
      <c r="AE2024"/>
      <c r="AF2024"/>
      <c r="AG2024"/>
      <c r="AH2024"/>
    </row>
    <row r="2025" spans="1:34" ht="41.45" customHeight="1">
      <c r="A2025"/>
      <c r="J2025"/>
      <c r="AA2025"/>
      <c r="AB2025"/>
      <c r="AC2025"/>
      <c r="AD2025"/>
      <c r="AE2025"/>
      <c r="AF2025"/>
      <c r="AG2025"/>
      <c r="AH2025"/>
    </row>
    <row r="2026" spans="1:34" ht="41.45" customHeight="1">
      <c r="A2026"/>
      <c r="J2026"/>
      <c r="AA2026"/>
      <c r="AB2026"/>
      <c r="AC2026"/>
      <c r="AD2026"/>
      <c r="AE2026"/>
      <c r="AF2026"/>
      <c r="AG2026"/>
      <c r="AH2026"/>
    </row>
    <row r="2027" spans="1:34" ht="41.45" customHeight="1">
      <c r="A2027"/>
      <c r="J2027"/>
      <c r="AA2027"/>
      <c r="AB2027"/>
      <c r="AC2027"/>
      <c r="AD2027"/>
      <c r="AE2027"/>
      <c r="AF2027"/>
      <c r="AG2027"/>
      <c r="AH2027"/>
    </row>
    <row r="2028" spans="1:34" ht="41.45" customHeight="1">
      <c r="A2028"/>
      <c r="J2028"/>
      <c r="AA2028"/>
      <c r="AB2028"/>
      <c r="AC2028"/>
      <c r="AD2028"/>
      <c r="AE2028"/>
      <c r="AF2028"/>
      <c r="AG2028"/>
      <c r="AH2028"/>
    </row>
    <row r="2029" spans="1:34" ht="41.45" customHeight="1">
      <c r="A2029"/>
      <c r="J2029"/>
      <c r="AA2029"/>
      <c r="AB2029"/>
      <c r="AC2029"/>
      <c r="AD2029"/>
      <c r="AE2029"/>
      <c r="AF2029"/>
      <c r="AG2029"/>
      <c r="AH2029"/>
    </row>
    <row r="2030" spans="1:34" ht="41.45" customHeight="1">
      <c r="A2030"/>
      <c r="J2030"/>
      <c r="AA2030"/>
      <c r="AB2030"/>
      <c r="AC2030"/>
      <c r="AD2030"/>
      <c r="AE2030"/>
      <c r="AF2030"/>
      <c r="AG2030"/>
      <c r="AH2030"/>
    </row>
    <row r="2031" spans="1:34" ht="41.45" customHeight="1">
      <c r="A2031"/>
      <c r="J2031"/>
      <c r="AA2031"/>
      <c r="AB2031"/>
      <c r="AC2031"/>
      <c r="AD2031"/>
      <c r="AE2031"/>
      <c r="AF2031"/>
      <c r="AG2031"/>
      <c r="AH2031"/>
    </row>
    <row r="2032" spans="1:34" ht="41.45" customHeight="1">
      <c r="A2032"/>
      <c r="J2032"/>
      <c r="AA2032"/>
      <c r="AB2032"/>
      <c r="AC2032"/>
      <c r="AD2032"/>
      <c r="AE2032"/>
      <c r="AF2032"/>
      <c r="AG2032"/>
      <c r="AH2032"/>
    </row>
    <row r="2033" spans="1:34" ht="41.45" customHeight="1">
      <c r="A2033"/>
      <c r="J2033"/>
      <c r="AA2033"/>
      <c r="AB2033"/>
      <c r="AC2033"/>
      <c r="AD2033"/>
      <c r="AE2033"/>
      <c r="AF2033"/>
      <c r="AG2033"/>
      <c r="AH2033"/>
    </row>
    <row r="2034" spans="1:34" ht="41.45" customHeight="1">
      <c r="A2034"/>
      <c r="J2034"/>
      <c r="AA2034"/>
      <c r="AB2034"/>
      <c r="AC2034"/>
      <c r="AD2034"/>
      <c r="AE2034"/>
      <c r="AF2034"/>
      <c r="AG2034"/>
      <c r="AH2034"/>
    </row>
    <row r="2035" spans="1:34" ht="41.45" customHeight="1">
      <c r="A2035"/>
      <c r="J2035"/>
      <c r="AA2035"/>
      <c r="AB2035"/>
      <c r="AC2035"/>
      <c r="AD2035"/>
      <c r="AE2035"/>
      <c r="AF2035"/>
      <c r="AG2035"/>
      <c r="AH2035"/>
    </row>
    <row r="2036" spans="1:34" ht="41.45" customHeight="1">
      <c r="A2036"/>
      <c r="J2036"/>
      <c r="AA2036"/>
      <c r="AB2036"/>
      <c r="AC2036"/>
      <c r="AD2036"/>
      <c r="AE2036"/>
      <c r="AF2036"/>
      <c r="AG2036"/>
      <c r="AH2036"/>
    </row>
    <row r="2037" spans="1:34" ht="41.45" customHeight="1">
      <c r="A2037"/>
      <c r="J2037"/>
      <c r="AA2037"/>
      <c r="AB2037"/>
      <c r="AC2037"/>
      <c r="AD2037"/>
      <c r="AE2037"/>
      <c r="AF2037"/>
      <c r="AG2037"/>
      <c r="AH2037"/>
    </row>
    <row r="2038" spans="1:34" ht="41.45" customHeight="1">
      <c r="A2038"/>
      <c r="J2038"/>
      <c r="AA2038"/>
      <c r="AB2038"/>
      <c r="AC2038"/>
      <c r="AD2038"/>
      <c r="AE2038"/>
      <c r="AF2038"/>
      <c r="AG2038"/>
      <c r="AH2038"/>
    </row>
    <row r="2039" spans="1:34" ht="41.45" customHeight="1">
      <c r="A2039"/>
      <c r="J2039"/>
      <c r="AA2039"/>
      <c r="AB2039"/>
      <c r="AC2039"/>
      <c r="AD2039"/>
      <c r="AE2039"/>
      <c r="AF2039"/>
      <c r="AG2039"/>
      <c r="AH2039"/>
    </row>
    <row r="2040" spans="1:34" ht="41.45" customHeight="1">
      <c r="A2040"/>
      <c r="J2040"/>
      <c r="AA2040"/>
      <c r="AB2040"/>
      <c r="AC2040"/>
      <c r="AD2040"/>
      <c r="AE2040"/>
      <c r="AF2040"/>
      <c r="AG2040"/>
      <c r="AH2040"/>
    </row>
    <row r="2041" spans="1:34" ht="41.45" customHeight="1">
      <c r="A2041"/>
      <c r="J2041"/>
      <c r="AA2041"/>
      <c r="AB2041"/>
      <c r="AC2041"/>
      <c r="AD2041"/>
      <c r="AE2041"/>
      <c r="AF2041"/>
      <c r="AG2041"/>
      <c r="AH2041"/>
    </row>
    <row r="2042" spans="1:34" ht="41.45" customHeight="1">
      <c r="A2042"/>
      <c r="J2042"/>
      <c r="AA2042"/>
      <c r="AB2042"/>
      <c r="AC2042"/>
      <c r="AD2042"/>
      <c r="AE2042"/>
      <c r="AF2042"/>
      <c r="AG2042"/>
      <c r="AH2042"/>
    </row>
    <row r="2043" spans="1:34" ht="41.45" customHeight="1">
      <c r="A2043"/>
      <c r="J2043"/>
      <c r="AA2043"/>
      <c r="AB2043"/>
      <c r="AC2043"/>
      <c r="AD2043"/>
      <c r="AE2043"/>
      <c r="AF2043"/>
      <c r="AG2043"/>
      <c r="AH2043"/>
    </row>
    <row r="2044" spans="1:34" ht="41.45" customHeight="1">
      <c r="A2044"/>
      <c r="J2044"/>
      <c r="AA2044"/>
      <c r="AB2044"/>
      <c r="AC2044"/>
      <c r="AD2044"/>
      <c r="AE2044"/>
      <c r="AF2044"/>
      <c r="AG2044"/>
      <c r="AH2044"/>
    </row>
    <row r="2045" spans="1:34" ht="41.45" customHeight="1">
      <c r="A2045"/>
      <c r="J2045"/>
      <c r="AA2045"/>
      <c r="AB2045"/>
      <c r="AC2045"/>
      <c r="AD2045"/>
      <c r="AE2045"/>
      <c r="AF2045"/>
      <c r="AG2045"/>
      <c r="AH2045"/>
    </row>
    <row r="2046" spans="1:34" ht="41.45" customHeight="1">
      <c r="A2046"/>
      <c r="J2046"/>
      <c r="AA2046"/>
      <c r="AB2046"/>
      <c r="AC2046"/>
      <c r="AD2046"/>
      <c r="AE2046"/>
      <c r="AF2046"/>
      <c r="AG2046"/>
      <c r="AH2046"/>
    </row>
    <row r="2047" spans="1:34" ht="41.45" customHeight="1">
      <c r="A2047"/>
      <c r="J2047"/>
      <c r="AA2047"/>
      <c r="AB2047"/>
      <c r="AC2047"/>
      <c r="AD2047"/>
      <c r="AE2047"/>
      <c r="AF2047"/>
      <c r="AG2047"/>
      <c r="AH2047"/>
    </row>
    <row r="2048" spans="1:34" ht="41.45" customHeight="1">
      <c r="A2048"/>
      <c r="J2048"/>
      <c r="AA2048"/>
      <c r="AB2048"/>
      <c r="AC2048"/>
      <c r="AD2048"/>
      <c r="AE2048"/>
      <c r="AF2048"/>
      <c r="AG2048"/>
      <c r="AH2048"/>
    </row>
    <row r="2049" spans="1:34" ht="41.45" customHeight="1">
      <c r="A2049"/>
      <c r="J2049"/>
      <c r="AA2049"/>
      <c r="AB2049"/>
      <c r="AC2049"/>
      <c r="AD2049"/>
      <c r="AE2049"/>
      <c r="AF2049"/>
      <c r="AG2049"/>
      <c r="AH2049"/>
    </row>
    <row r="2050" spans="1:34" ht="41.45" customHeight="1">
      <c r="A2050"/>
      <c r="J2050"/>
      <c r="AA2050"/>
      <c r="AB2050"/>
      <c r="AC2050"/>
      <c r="AD2050"/>
      <c r="AE2050"/>
      <c r="AF2050"/>
      <c r="AG2050"/>
      <c r="AH2050"/>
    </row>
    <row r="2051" spans="1:34" ht="41.45" customHeight="1">
      <c r="A2051"/>
      <c r="J2051"/>
      <c r="AA2051"/>
      <c r="AB2051"/>
      <c r="AC2051"/>
      <c r="AD2051"/>
      <c r="AE2051"/>
      <c r="AF2051"/>
      <c r="AG2051"/>
      <c r="AH2051"/>
    </row>
    <row r="2052" spans="1:34" ht="41.45" customHeight="1">
      <c r="A2052"/>
      <c r="J2052"/>
      <c r="AA2052"/>
      <c r="AB2052"/>
      <c r="AC2052"/>
      <c r="AD2052"/>
      <c r="AE2052"/>
      <c r="AF2052"/>
      <c r="AG2052"/>
      <c r="AH2052"/>
    </row>
    <row r="2053" spans="1:34" ht="41.45" customHeight="1">
      <c r="A2053"/>
      <c r="J2053"/>
      <c r="AA2053"/>
      <c r="AB2053"/>
      <c r="AC2053"/>
      <c r="AD2053"/>
      <c r="AE2053"/>
      <c r="AF2053"/>
      <c r="AG2053"/>
      <c r="AH2053"/>
    </row>
    <row r="2054" spans="1:34" ht="41.45" customHeight="1">
      <c r="A2054"/>
      <c r="J2054"/>
      <c r="AA2054"/>
      <c r="AB2054"/>
      <c r="AC2054"/>
      <c r="AD2054"/>
      <c r="AE2054"/>
      <c r="AF2054"/>
      <c r="AG2054"/>
      <c r="AH2054"/>
    </row>
    <row r="2055" spans="1:34" ht="41.45" customHeight="1">
      <c r="A2055"/>
      <c r="J2055"/>
      <c r="AA2055"/>
      <c r="AB2055"/>
      <c r="AC2055"/>
      <c r="AD2055"/>
      <c r="AE2055"/>
      <c r="AF2055"/>
      <c r="AG2055"/>
      <c r="AH2055"/>
    </row>
    <row r="2056" spans="1:34" ht="41.45" customHeight="1">
      <c r="A2056"/>
      <c r="J2056"/>
      <c r="AA2056"/>
      <c r="AB2056"/>
      <c r="AC2056"/>
      <c r="AD2056"/>
      <c r="AE2056"/>
      <c r="AF2056"/>
      <c r="AG2056"/>
      <c r="AH2056"/>
    </row>
    <row r="2057" spans="1:34" ht="41.45" customHeight="1">
      <c r="A2057"/>
      <c r="J2057"/>
      <c r="AA2057"/>
      <c r="AB2057"/>
      <c r="AC2057"/>
      <c r="AD2057"/>
      <c r="AE2057"/>
      <c r="AF2057"/>
      <c r="AG2057"/>
      <c r="AH2057"/>
    </row>
    <row r="2058" spans="1:34" ht="41.45" customHeight="1">
      <c r="A2058"/>
      <c r="J2058"/>
      <c r="AA2058"/>
      <c r="AB2058"/>
      <c r="AC2058"/>
      <c r="AD2058"/>
      <c r="AE2058"/>
      <c r="AF2058"/>
      <c r="AG2058"/>
      <c r="AH2058"/>
    </row>
    <row r="2059" spans="1:34" ht="41.45" customHeight="1">
      <c r="A2059"/>
      <c r="J2059"/>
      <c r="AA2059"/>
      <c r="AB2059"/>
      <c r="AC2059"/>
      <c r="AD2059"/>
      <c r="AE2059"/>
      <c r="AF2059"/>
      <c r="AG2059"/>
      <c r="AH2059"/>
    </row>
    <row r="2060" spans="1:34" ht="41.45" customHeight="1">
      <c r="A2060"/>
      <c r="J2060"/>
      <c r="AA2060"/>
      <c r="AB2060"/>
      <c r="AC2060"/>
      <c r="AD2060"/>
      <c r="AE2060"/>
      <c r="AF2060"/>
      <c r="AG2060"/>
      <c r="AH2060"/>
    </row>
    <row r="2061" spans="1:34" ht="41.45" customHeight="1">
      <c r="A2061"/>
      <c r="J2061"/>
      <c r="AA2061"/>
      <c r="AB2061"/>
      <c r="AC2061"/>
      <c r="AD2061"/>
      <c r="AE2061"/>
      <c r="AF2061"/>
      <c r="AG2061"/>
      <c r="AH2061"/>
    </row>
    <row r="2062" spans="1:34" ht="41.45" customHeight="1">
      <c r="A2062"/>
      <c r="J2062"/>
      <c r="AA2062"/>
      <c r="AB2062"/>
      <c r="AC2062"/>
      <c r="AD2062"/>
      <c r="AE2062"/>
      <c r="AF2062"/>
      <c r="AG2062"/>
      <c r="AH2062"/>
    </row>
    <row r="2063" spans="1:34" ht="41.45" customHeight="1">
      <c r="A2063"/>
      <c r="J2063"/>
      <c r="AA2063"/>
      <c r="AB2063"/>
      <c r="AC2063"/>
      <c r="AD2063"/>
      <c r="AE2063"/>
      <c r="AF2063"/>
      <c r="AG2063"/>
      <c r="AH2063"/>
    </row>
    <row r="2064" spans="1:34" ht="41.45" customHeight="1">
      <c r="A2064"/>
      <c r="J2064"/>
      <c r="AA2064"/>
      <c r="AB2064"/>
      <c r="AC2064"/>
      <c r="AD2064"/>
      <c r="AE2064"/>
      <c r="AF2064"/>
      <c r="AG2064"/>
      <c r="AH2064"/>
    </row>
    <row r="2065" spans="1:34" ht="41.45" customHeight="1">
      <c r="A2065"/>
      <c r="J2065"/>
      <c r="AA2065"/>
      <c r="AB2065"/>
      <c r="AC2065"/>
      <c r="AD2065"/>
      <c r="AE2065"/>
      <c r="AF2065"/>
      <c r="AG2065"/>
      <c r="AH2065"/>
    </row>
    <row r="2066" spans="1:34" ht="41.45" customHeight="1">
      <c r="A2066"/>
      <c r="J2066"/>
      <c r="AA2066"/>
      <c r="AB2066"/>
      <c r="AC2066"/>
      <c r="AD2066"/>
      <c r="AE2066"/>
      <c r="AF2066"/>
      <c r="AG2066"/>
      <c r="AH2066"/>
    </row>
    <row r="2067" spans="1:34" ht="41.45" customHeight="1">
      <c r="A2067"/>
      <c r="J2067"/>
      <c r="AA2067"/>
      <c r="AB2067"/>
      <c r="AC2067"/>
      <c r="AD2067"/>
      <c r="AE2067"/>
      <c r="AF2067"/>
      <c r="AG2067"/>
      <c r="AH2067"/>
    </row>
    <row r="2068" spans="1:34" ht="41.45" customHeight="1">
      <c r="A2068"/>
      <c r="J2068"/>
      <c r="AA2068"/>
      <c r="AB2068"/>
      <c r="AC2068"/>
      <c r="AD2068"/>
      <c r="AE2068"/>
      <c r="AF2068"/>
      <c r="AG2068"/>
      <c r="AH2068"/>
    </row>
    <row r="2069" spans="1:34" ht="41.45" customHeight="1">
      <c r="A2069"/>
      <c r="J2069"/>
      <c r="AA2069"/>
      <c r="AB2069"/>
      <c r="AC2069"/>
      <c r="AD2069"/>
      <c r="AE2069"/>
      <c r="AF2069"/>
      <c r="AG2069"/>
      <c r="AH2069"/>
    </row>
    <row r="2070" spans="1:34" ht="41.45" customHeight="1">
      <c r="A2070"/>
      <c r="J2070"/>
      <c r="AA2070"/>
      <c r="AB2070"/>
      <c r="AC2070"/>
      <c r="AD2070"/>
      <c r="AE2070"/>
      <c r="AF2070"/>
      <c r="AG2070"/>
      <c r="AH2070"/>
    </row>
    <row r="2071" spans="1:34" ht="41.45" customHeight="1">
      <c r="A2071"/>
      <c r="J2071"/>
      <c r="AA2071"/>
      <c r="AB2071"/>
      <c r="AC2071"/>
      <c r="AD2071"/>
      <c r="AE2071"/>
      <c r="AF2071"/>
      <c r="AG2071"/>
      <c r="AH2071"/>
    </row>
    <row r="2072" spans="1:34" ht="41.45" customHeight="1">
      <c r="A2072"/>
      <c r="J2072"/>
      <c r="AA2072"/>
      <c r="AB2072"/>
      <c r="AC2072"/>
      <c r="AD2072"/>
      <c r="AE2072"/>
      <c r="AF2072"/>
      <c r="AG2072"/>
      <c r="AH2072"/>
    </row>
    <row r="2073" spans="1:34" ht="41.45" customHeight="1">
      <c r="A2073"/>
      <c r="J2073"/>
      <c r="AA2073"/>
      <c r="AB2073"/>
      <c r="AC2073"/>
      <c r="AD2073"/>
      <c r="AE2073"/>
      <c r="AF2073"/>
      <c r="AG2073"/>
      <c r="AH2073"/>
    </row>
    <row r="2074" spans="1:34" ht="41.45" customHeight="1">
      <c r="A2074"/>
      <c r="J2074"/>
      <c r="AA2074"/>
      <c r="AB2074"/>
      <c r="AC2074"/>
      <c r="AD2074"/>
      <c r="AE2074"/>
      <c r="AF2074"/>
      <c r="AG2074"/>
      <c r="AH2074"/>
    </row>
    <row r="2075" spans="1:34" ht="41.45" customHeight="1">
      <c r="A2075"/>
      <c r="J2075"/>
      <c r="AA2075"/>
      <c r="AB2075"/>
      <c r="AC2075"/>
      <c r="AD2075"/>
      <c r="AE2075"/>
      <c r="AF2075"/>
      <c r="AG2075"/>
      <c r="AH2075"/>
    </row>
    <row r="2076" spans="1:34" ht="41.45" customHeight="1">
      <c r="A2076"/>
      <c r="J2076"/>
      <c r="AA2076"/>
      <c r="AB2076"/>
      <c r="AC2076"/>
      <c r="AD2076"/>
      <c r="AE2076"/>
      <c r="AF2076"/>
      <c r="AG2076"/>
      <c r="AH2076"/>
    </row>
    <row r="2077" spans="1:34" ht="41.45" customHeight="1">
      <c r="A2077"/>
      <c r="J2077"/>
      <c r="AA2077"/>
      <c r="AB2077"/>
      <c r="AC2077"/>
      <c r="AD2077"/>
      <c r="AE2077"/>
      <c r="AF2077"/>
      <c r="AG2077"/>
      <c r="AH2077"/>
    </row>
    <row r="2078" spans="1:34" ht="41.45" customHeight="1">
      <c r="A2078"/>
      <c r="J2078"/>
      <c r="AA2078"/>
      <c r="AB2078"/>
      <c r="AC2078"/>
      <c r="AD2078"/>
      <c r="AE2078"/>
      <c r="AF2078"/>
      <c r="AG2078"/>
      <c r="AH2078"/>
    </row>
    <row r="2079" spans="1:34" ht="41.45" customHeight="1">
      <c r="A2079"/>
      <c r="J2079"/>
      <c r="AA2079"/>
      <c r="AB2079"/>
      <c r="AC2079"/>
      <c r="AD2079"/>
      <c r="AE2079"/>
      <c r="AF2079"/>
      <c r="AG2079"/>
      <c r="AH2079"/>
    </row>
    <row r="2080" spans="1:34" ht="41.45" customHeight="1">
      <c r="A2080"/>
      <c r="J2080"/>
      <c r="AA2080"/>
      <c r="AB2080"/>
      <c r="AC2080"/>
      <c r="AD2080"/>
      <c r="AE2080"/>
      <c r="AF2080"/>
      <c r="AG2080"/>
      <c r="AH2080"/>
    </row>
    <row r="2081" spans="1:34" ht="41.45" customHeight="1">
      <c r="A2081"/>
      <c r="J2081"/>
      <c r="AA2081"/>
      <c r="AB2081"/>
      <c r="AC2081"/>
      <c r="AD2081"/>
      <c r="AE2081"/>
      <c r="AF2081"/>
      <c r="AG2081"/>
      <c r="AH2081"/>
    </row>
    <row r="2082" spans="1:34" ht="41.45" customHeight="1">
      <c r="A2082"/>
      <c r="J2082"/>
      <c r="AA2082"/>
      <c r="AB2082"/>
      <c r="AC2082"/>
      <c r="AD2082"/>
      <c r="AE2082"/>
      <c r="AF2082"/>
      <c r="AG2082"/>
      <c r="AH2082"/>
    </row>
    <row r="2083" spans="1:34" ht="41.45" customHeight="1">
      <c r="A2083"/>
      <c r="J2083"/>
      <c r="AA2083"/>
      <c r="AB2083"/>
      <c r="AC2083"/>
      <c r="AD2083"/>
      <c r="AE2083"/>
      <c r="AF2083"/>
      <c r="AG2083"/>
      <c r="AH2083"/>
    </row>
    <row r="2084" spans="1:34" ht="41.45" customHeight="1">
      <c r="A2084"/>
      <c r="J2084"/>
      <c r="AA2084"/>
      <c r="AB2084"/>
      <c r="AC2084"/>
      <c r="AD2084"/>
      <c r="AE2084"/>
      <c r="AF2084"/>
      <c r="AG2084"/>
      <c r="AH2084"/>
    </row>
    <row r="2085" spans="1:34" ht="41.45" customHeight="1">
      <c r="A2085"/>
      <c r="J2085"/>
      <c r="AA2085"/>
      <c r="AB2085"/>
      <c r="AC2085"/>
      <c r="AD2085"/>
      <c r="AE2085"/>
      <c r="AF2085"/>
      <c r="AG2085"/>
      <c r="AH2085"/>
    </row>
    <row r="2086" spans="1:34" ht="41.45" customHeight="1">
      <c r="A2086"/>
      <c r="J2086"/>
      <c r="AA2086"/>
      <c r="AB2086"/>
      <c r="AC2086"/>
      <c r="AD2086"/>
      <c r="AE2086"/>
      <c r="AF2086"/>
      <c r="AG2086"/>
      <c r="AH2086"/>
    </row>
    <row r="2087" spans="1:34" ht="41.45" customHeight="1">
      <c r="A2087"/>
      <c r="J2087"/>
      <c r="AA2087"/>
      <c r="AB2087"/>
      <c r="AC2087"/>
      <c r="AD2087"/>
      <c r="AE2087"/>
      <c r="AF2087"/>
      <c r="AG2087"/>
      <c r="AH2087"/>
    </row>
    <row r="2088" spans="1:34" ht="41.45" customHeight="1">
      <c r="A2088"/>
      <c r="J2088"/>
      <c r="AA2088"/>
      <c r="AB2088"/>
      <c r="AC2088"/>
      <c r="AD2088"/>
      <c r="AE2088"/>
      <c r="AF2088"/>
      <c r="AG2088"/>
      <c r="AH2088"/>
    </row>
    <row r="2089" spans="1:34" ht="41.45" customHeight="1">
      <c r="A2089"/>
      <c r="J2089"/>
      <c r="AA2089"/>
      <c r="AB2089"/>
      <c r="AC2089"/>
      <c r="AD2089"/>
      <c r="AE2089"/>
      <c r="AF2089"/>
      <c r="AG2089"/>
      <c r="AH2089"/>
    </row>
    <row r="2090" spans="1:34" ht="41.45" customHeight="1">
      <c r="A2090"/>
      <c r="J2090"/>
      <c r="AA2090"/>
      <c r="AB2090"/>
      <c r="AC2090"/>
      <c r="AD2090"/>
      <c r="AE2090"/>
      <c r="AF2090"/>
      <c r="AG2090"/>
      <c r="AH2090"/>
    </row>
    <row r="2091" spans="1:34" ht="41.45" customHeight="1">
      <c r="A2091"/>
      <c r="J2091"/>
      <c r="AA2091"/>
      <c r="AB2091"/>
      <c r="AC2091"/>
      <c r="AD2091"/>
      <c r="AE2091"/>
      <c r="AF2091"/>
      <c r="AG2091"/>
      <c r="AH2091"/>
    </row>
    <row r="2092" spans="1:34" ht="41.45" customHeight="1">
      <c r="A2092"/>
      <c r="J2092"/>
      <c r="AA2092"/>
      <c r="AB2092"/>
      <c r="AC2092"/>
      <c r="AD2092"/>
      <c r="AE2092"/>
      <c r="AF2092"/>
      <c r="AG2092"/>
      <c r="AH2092"/>
    </row>
    <row r="2093" spans="1:34" ht="41.45" customHeight="1">
      <c r="A2093"/>
      <c r="J2093"/>
      <c r="AA2093"/>
      <c r="AB2093"/>
      <c r="AC2093"/>
      <c r="AD2093"/>
      <c r="AE2093"/>
      <c r="AF2093"/>
      <c r="AG2093"/>
      <c r="AH2093"/>
    </row>
    <row r="2094" spans="1:34" ht="41.45" customHeight="1">
      <c r="A2094"/>
      <c r="J2094"/>
      <c r="AA2094"/>
      <c r="AB2094"/>
      <c r="AC2094"/>
      <c r="AD2094"/>
      <c r="AE2094"/>
      <c r="AF2094"/>
      <c r="AG2094"/>
      <c r="AH2094"/>
    </row>
    <row r="2095" spans="1:34" ht="41.45" customHeight="1">
      <c r="A2095"/>
      <c r="J2095"/>
      <c r="AA2095"/>
      <c r="AB2095"/>
      <c r="AC2095"/>
      <c r="AD2095"/>
      <c r="AE2095"/>
      <c r="AF2095"/>
      <c r="AG2095"/>
      <c r="AH2095"/>
    </row>
    <row r="2096" spans="1:34" ht="41.45" customHeight="1">
      <c r="A2096"/>
      <c r="J2096"/>
      <c r="AA2096"/>
      <c r="AB2096"/>
      <c r="AC2096"/>
      <c r="AD2096"/>
      <c r="AE2096"/>
      <c r="AF2096"/>
      <c r="AG2096"/>
      <c r="AH2096"/>
    </row>
    <row r="2097" spans="1:34" ht="41.45" customHeight="1">
      <c r="A2097"/>
      <c r="J2097"/>
      <c r="AA2097"/>
      <c r="AB2097"/>
      <c r="AC2097"/>
      <c r="AD2097"/>
      <c r="AE2097"/>
      <c r="AF2097"/>
      <c r="AG2097"/>
      <c r="AH2097"/>
    </row>
    <row r="2098" spans="1:34" ht="41.45" customHeight="1">
      <c r="A2098"/>
      <c r="J2098"/>
      <c r="AA2098"/>
      <c r="AB2098"/>
      <c r="AC2098"/>
      <c r="AD2098"/>
      <c r="AE2098"/>
      <c r="AF2098"/>
      <c r="AG2098"/>
      <c r="AH2098"/>
    </row>
    <row r="2099" spans="1:34" ht="41.45" customHeight="1">
      <c r="A2099"/>
      <c r="J2099"/>
      <c r="AA2099"/>
      <c r="AB2099"/>
      <c r="AC2099"/>
      <c r="AD2099"/>
      <c r="AE2099"/>
      <c r="AF2099"/>
      <c r="AG2099"/>
      <c r="AH2099"/>
    </row>
    <row r="2100" spans="1:34" ht="41.45" customHeight="1">
      <c r="A2100"/>
      <c r="J2100"/>
      <c r="AA2100"/>
      <c r="AB2100"/>
      <c r="AC2100"/>
      <c r="AD2100"/>
      <c r="AE2100"/>
      <c r="AF2100"/>
      <c r="AG2100"/>
      <c r="AH2100"/>
    </row>
    <row r="2101" spans="1:34" ht="41.45" customHeight="1">
      <c r="A2101"/>
      <c r="J2101"/>
      <c r="AA2101"/>
      <c r="AB2101"/>
      <c r="AC2101"/>
      <c r="AD2101"/>
      <c r="AE2101"/>
      <c r="AF2101"/>
      <c r="AG2101"/>
      <c r="AH2101"/>
    </row>
    <row r="2102" spans="1:34" ht="41.45" customHeight="1">
      <c r="A2102"/>
      <c r="J2102"/>
      <c r="AA2102"/>
      <c r="AB2102"/>
      <c r="AC2102"/>
      <c r="AD2102"/>
      <c r="AE2102"/>
      <c r="AF2102"/>
      <c r="AG2102"/>
      <c r="AH2102"/>
    </row>
    <row r="2103" spans="1:34" ht="41.45" customHeight="1">
      <c r="A2103"/>
      <c r="J2103"/>
      <c r="AA2103"/>
      <c r="AB2103"/>
      <c r="AC2103"/>
      <c r="AD2103"/>
      <c r="AE2103"/>
      <c r="AF2103"/>
      <c r="AG2103"/>
      <c r="AH2103"/>
    </row>
    <row r="2104" spans="1:34" ht="41.45" customHeight="1">
      <c r="A2104"/>
      <c r="J2104"/>
      <c r="AA2104"/>
      <c r="AB2104"/>
      <c r="AC2104"/>
      <c r="AD2104"/>
      <c r="AE2104"/>
      <c r="AF2104"/>
      <c r="AG2104"/>
      <c r="AH2104"/>
    </row>
    <row r="2105" spans="1:34" ht="41.45" customHeight="1">
      <c r="A2105"/>
      <c r="J2105"/>
      <c r="AA2105"/>
      <c r="AB2105"/>
      <c r="AC2105"/>
      <c r="AD2105"/>
      <c r="AE2105"/>
      <c r="AF2105"/>
      <c r="AG2105"/>
      <c r="AH2105"/>
    </row>
    <row r="2106" spans="1:34" ht="41.45" customHeight="1">
      <c r="A2106"/>
      <c r="J2106"/>
      <c r="AA2106"/>
      <c r="AB2106"/>
      <c r="AC2106"/>
      <c r="AD2106"/>
      <c r="AE2106"/>
      <c r="AF2106"/>
      <c r="AG2106"/>
      <c r="AH2106"/>
    </row>
    <row r="2107" spans="1:34" ht="41.45" customHeight="1">
      <c r="A2107"/>
      <c r="J2107"/>
      <c r="AA2107"/>
      <c r="AB2107"/>
      <c r="AC2107"/>
      <c r="AD2107"/>
      <c r="AE2107"/>
      <c r="AF2107"/>
      <c r="AG2107"/>
      <c r="AH2107"/>
    </row>
    <row r="2108" spans="1:34" ht="41.45" customHeight="1">
      <c r="A2108"/>
      <c r="J2108"/>
      <c r="AA2108"/>
      <c r="AB2108"/>
      <c r="AC2108"/>
      <c r="AD2108"/>
      <c r="AE2108"/>
      <c r="AF2108"/>
      <c r="AG2108"/>
      <c r="AH2108"/>
    </row>
    <row r="2109" spans="1:34" ht="41.45" customHeight="1">
      <c r="A2109"/>
      <c r="J2109"/>
      <c r="AA2109"/>
      <c r="AB2109"/>
      <c r="AC2109"/>
      <c r="AD2109"/>
      <c r="AE2109"/>
      <c r="AF2109"/>
      <c r="AG2109"/>
      <c r="AH2109"/>
    </row>
    <row r="2110" spans="1:34" ht="41.45" customHeight="1">
      <c r="A2110"/>
      <c r="J2110"/>
      <c r="AA2110"/>
      <c r="AB2110"/>
      <c r="AC2110"/>
      <c r="AD2110"/>
      <c r="AE2110"/>
      <c r="AF2110"/>
      <c r="AG2110"/>
      <c r="AH2110"/>
    </row>
    <row r="2111" spans="1:34" ht="41.45" customHeight="1">
      <c r="A2111"/>
      <c r="J2111"/>
      <c r="AA2111"/>
      <c r="AB2111"/>
      <c r="AC2111"/>
      <c r="AD2111"/>
      <c r="AE2111"/>
      <c r="AF2111"/>
      <c r="AG2111"/>
      <c r="AH2111"/>
    </row>
    <row r="2112" spans="1:34" ht="41.45" customHeight="1">
      <c r="A2112"/>
      <c r="J2112"/>
      <c r="AA2112"/>
      <c r="AB2112"/>
      <c r="AC2112"/>
      <c r="AD2112"/>
      <c r="AE2112"/>
      <c r="AF2112"/>
      <c r="AG2112"/>
      <c r="AH2112"/>
    </row>
    <row r="2113" spans="1:34" ht="41.45" customHeight="1">
      <c r="A2113"/>
      <c r="J2113"/>
      <c r="AA2113"/>
      <c r="AB2113"/>
      <c r="AC2113"/>
      <c r="AD2113"/>
      <c r="AE2113"/>
      <c r="AF2113"/>
      <c r="AG2113"/>
      <c r="AH2113"/>
    </row>
    <row r="2114" spans="1:34" ht="41.45" customHeight="1">
      <c r="A2114"/>
      <c r="J2114"/>
      <c r="AA2114"/>
      <c r="AB2114"/>
      <c r="AC2114"/>
      <c r="AD2114"/>
      <c r="AE2114"/>
      <c r="AF2114"/>
      <c r="AG2114"/>
      <c r="AH2114"/>
    </row>
    <row r="2115" spans="1:34" ht="41.45" customHeight="1">
      <c r="A2115"/>
      <c r="J2115"/>
      <c r="AA2115"/>
      <c r="AB2115"/>
      <c r="AC2115"/>
      <c r="AD2115"/>
      <c r="AE2115"/>
      <c r="AF2115"/>
      <c r="AG2115"/>
      <c r="AH2115"/>
    </row>
    <row r="2116" spans="1:34" ht="41.45" customHeight="1">
      <c r="A2116"/>
      <c r="J2116"/>
      <c r="AA2116"/>
      <c r="AB2116"/>
      <c r="AC2116"/>
      <c r="AD2116"/>
      <c r="AE2116"/>
      <c r="AF2116"/>
      <c r="AG2116"/>
      <c r="AH2116"/>
    </row>
    <row r="2117" spans="1:34" ht="41.45" customHeight="1">
      <c r="A2117"/>
      <c r="J2117"/>
      <c r="AA2117"/>
      <c r="AB2117"/>
      <c r="AC2117"/>
      <c r="AD2117"/>
      <c r="AE2117"/>
      <c r="AF2117"/>
      <c r="AG2117"/>
      <c r="AH2117"/>
    </row>
    <row r="2118" spans="1:34" ht="41.45" customHeight="1">
      <c r="A2118"/>
      <c r="J2118"/>
      <c r="AA2118"/>
      <c r="AB2118"/>
      <c r="AC2118"/>
      <c r="AD2118"/>
      <c r="AE2118"/>
      <c r="AF2118"/>
      <c r="AG2118"/>
      <c r="AH2118"/>
    </row>
    <row r="2119" spans="1:34" ht="41.45" customHeight="1">
      <c r="A2119"/>
      <c r="J2119"/>
      <c r="AA2119"/>
      <c r="AB2119"/>
      <c r="AC2119"/>
      <c r="AD2119"/>
      <c r="AE2119"/>
      <c r="AF2119"/>
      <c r="AG2119"/>
      <c r="AH2119"/>
    </row>
    <row r="2120" spans="1:34" ht="41.45" customHeight="1">
      <c r="A2120"/>
      <c r="J2120"/>
      <c r="AA2120"/>
      <c r="AB2120"/>
      <c r="AC2120"/>
      <c r="AD2120"/>
      <c r="AE2120"/>
      <c r="AF2120"/>
      <c r="AG2120"/>
      <c r="AH2120"/>
    </row>
    <row r="2121" spans="1:34" ht="41.45" customHeight="1">
      <c r="A2121"/>
      <c r="J2121"/>
      <c r="AA2121"/>
      <c r="AB2121"/>
      <c r="AC2121"/>
      <c r="AD2121"/>
      <c r="AE2121"/>
      <c r="AF2121"/>
      <c r="AG2121"/>
      <c r="AH2121"/>
    </row>
    <row r="2122" spans="1:34" ht="41.45" customHeight="1">
      <c r="A2122"/>
      <c r="J2122"/>
      <c r="AA2122"/>
      <c r="AB2122"/>
      <c r="AC2122"/>
      <c r="AD2122"/>
      <c r="AE2122"/>
      <c r="AF2122"/>
      <c r="AG2122"/>
      <c r="AH2122"/>
    </row>
    <row r="2123" spans="1:34" ht="41.45" customHeight="1">
      <c r="A2123"/>
      <c r="J2123"/>
      <c r="AA2123"/>
      <c r="AB2123"/>
      <c r="AC2123"/>
      <c r="AD2123"/>
      <c r="AE2123"/>
      <c r="AF2123"/>
      <c r="AG2123"/>
      <c r="AH2123"/>
    </row>
    <row r="2124" spans="1:34" ht="41.45" customHeight="1">
      <c r="A2124"/>
      <c r="J2124"/>
      <c r="AA2124"/>
      <c r="AB2124"/>
      <c r="AC2124"/>
      <c r="AD2124"/>
      <c r="AE2124"/>
      <c r="AF2124"/>
      <c r="AG2124"/>
      <c r="AH2124"/>
    </row>
    <row r="2125" spans="1:34" ht="41.45" customHeight="1">
      <c r="A2125"/>
      <c r="J2125"/>
      <c r="AA2125"/>
      <c r="AB2125"/>
      <c r="AC2125"/>
      <c r="AD2125"/>
      <c r="AE2125"/>
      <c r="AF2125"/>
      <c r="AG2125"/>
      <c r="AH2125"/>
    </row>
    <row r="2126" spans="1:34" ht="41.45" customHeight="1">
      <c r="A2126"/>
      <c r="J2126"/>
      <c r="AA2126"/>
      <c r="AB2126"/>
      <c r="AC2126"/>
      <c r="AD2126"/>
      <c r="AE2126"/>
      <c r="AF2126"/>
      <c r="AG2126"/>
      <c r="AH2126"/>
    </row>
    <row r="2127" spans="1:34" ht="41.45" customHeight="1">
      <c r="A2127"/>
      <c r="J2127"/>
      <c r="AA2127"/>
      <c r="AB2127"/>
      <c r="AC2127"/>
      <c r="AD2127"/>
      <c r="AE2127"/>
      <c r="AF2127"/>
      <c r="AG2127"/>
      <c r="AH2127"/>
    </row>
    <row r="2128" spans="1:34" ht="41.45" customHeight="1">
      <c r="A2128"/>
      <c r="J2128"/>
      <c r="AA2128"/>
      <c r="AB2128"/>
      <c r="AC2128"/>
      <c r="AD2128"/>
      <c r="AE2128"/>
      <c r="AF2128"/>
      <c r="AG2128"/>
      <c r="AH2128"/>
    </row>
    <row r="2129" spans="1:34" ht="41.45" customHeight="1">
      <c r="A2129"/>
      <c r="J2129"/>
      <c r="AA2129"/>
      <c r="AB2129"/>
      <c r="AC2129"/>
      <c r="AD2129"/>
      <c r="AE2129"/>
      <c r="AF2129"/>
      <c r="AG2129"/>
      <c r="AH2129"/>
    </row>
    <row r="2130" spans="1:34" ht="41.45" customHeight="1">
      <c r="A2130"/>
      <c r="J2130"/>
      <c r="AA2130"/>
      <c r="AB2130"/>
      <c r="AC2130"/>
      <c r="AD2130"/>
      <c r="AE2130"/>
      <c r="AF2130"/>
      <c r="AG2130"/>
      <c r="AH2130"/>
    </row>
    <row r="2131" spans="1:34" ht="41.45" customHeight="1">
      <c r="A2131"/>
      <c r="J2131"/>
      <c r="AA2131"/>
      <c r="AB2131"/>
      <c r="AC2131"/>
      <c r="AD2131"/>
      <c r="AE2131"/>
      <c r="AF2131"/>
      <c r="AG2131"/>
      <c r="AH2131"/>
    </row>
    <row r="2132" spans="1:34" ht="41.45" customHeight="1">
      <c r="A2132"/>
      <c r="J2132"/>
      <c r="AA2132"/>
      <c r="AB2132"/>
      <c r="AC2132"/>
      <c r="AD2132"/>
      <c r="AE2132"/>
      <c r="AF2132"/>
      <c r="AG2132"/>
      <c r="AH2132"/>
    </row>
    <row r="2133" spans="1:34" ht="41.45" customHeight="1">
      <c r="A2133"/>
      <c r="J2133"/>
      <c r="AA2133"/>
      <c r="AB2133"/>
      <c r="AC2133"/>
      <c r="AD2133"/>
      <c r="AE2133"/>
      <c r="AF2133"/>
      <c r="AG2133"/>
      <c r="AH2133"/>
    </row>
    <row r="2134" spans="1:34" ht="41.45" customHeight="1">
      <c r="A2134"/>
      <c r="J2134"/>
      <c r="AA2134"/>
      <c r="AB2134"/>
      <c r="AC2134"/>
      <c r="AD2134"/>
      <c r="AE2134"/>
      <c r="AF2134"/>
      <c r="AG2134"/>
      <c r="AH2134"/>
    </row>
    <row r="2135" spans="1:34" ht="41.45" customHeight="1">
      <c r="A2135"/>
      <c r="J2135"/>
      <c r="AA2135"/>
      <c r="AB2135"/>
      <c r="AC2135"/>
      <c r="AD2135"/>
      <c r="AE2135"/>
      <c r="AF2135"/>
      <c r="AG2135"/>
      <c r="AH2135"/>
    </row>
    <row r="2136" spans="1:34" ht="41.45" customHeight="1">
      <c r="A2136"/>
      <c r="J2136"/>
      <c r="AA2136"/>
      <c r="AB2136"/>
      <c r="AC2136"/>
      <c r="AD2136"/>
      <c r="AE2136"/>
      <c r="AF2136"/>
      <c r="AG2136"/>
      <c r="AH2136"/>
    </row>
    <row r="2137" spans="1:34" ht="41.45" customHeight="1">
      <c r="A2137"/>
      <c r="J2137"/>
      <c r="AA2137"/>
      <c r="AB2137"/>
      <c r="AC2137"/>
      <c r="AD2137"/>
      <c r="AE2137"/>
      <c r="AF2137"/>
      <c r="AG2137"/>
      <c r="AH2137"/>
    </row>
    <row r="2138" spans="1:34" ht="41.45" customHeight="1">
      <c r="A2138"/>
      <c r="J2138"/>
      <c r="AA2138"/>
      <c r="AB2138"/>
      <c r="AC2138"/>
      <c r="AD2138"/>
      <c r="AE2138"/>
      <c r="AF2138"/>
      <c r="AG2138"/>
      <c r="AH2138"/>
    </row>
    <row r="2139" spans="1:34" ht="41.45" customHeight="1">
      <c r="A2139"/>
      <c r="J2139"/>
      <c r="AA2139"/>
      <c r="AB2139"/>
      <c r="AC2139"/>
      <c r="AD2139"/>
      <c r="AE2139"/>
      <c r="AF2139"/>
      <c r="AG2139"/>
      <c r="AH2139"/>
    </row>
    <row r="2140" spans="1:34" ht="41.45" customHeight="1">
      <c r="A2140"/>
      <c r="J2140"/>
      <c r="AA2140"/>
      <c r="AB2140"/>
      <c r="AC2140"/>
      <c r="AD2140"/>
      <c r="AE2140"/>
      <c r="AF2140"/>
      <c r="AG2140"/>
      <c r="AH2140"/>
    </row>
    <row r="2141" spans="1:34" ht="41.45" customHeight="1">
      <c r="A2141"/>
      <c r="J2141"/>
      <c r="AA2141"/>
      <c r="AB2141"/>
      <c r="AC2141"/>
      <c r="AD2141"/>
      <c r="AE2141"/>
      <c r="AF2141"/>
      <c r="AG2141"/>
      <c r="AH2141"/>
    </row>
    <row r="2142" spans="1:34" ht="41.45" customHeight="1">
      <c r="A2142"/>
      <c r="J2142"/>
      <c r="AA2142"/>
      <c r="AB2142"/>
      <c r="AC2142"/>
      <c r="AD2142"/>
      <c r="AE2142"/>
      <c r="AF2142"/>
      <c r="AG2142"/>
      <c r="AH2142"/>
    </row>
    <row r="2143" spans="1:34" ht="41.45" customHeight="1">
      <c r="A2143"/>
      <c r="J2143"/>
      <c r="AA2143"/>
      <c r="AB2143"/>
      <c r="AC2143"/>
      <c r="AD2143"/>
      <c r="AE2143"/>
      <c r="AF2143"/>
      <c r="AG2143"/>
      <c r="AH2143"/>
    </row>
    <row r="2144" spans="1:34" ht="41.45" customHeight="1">
      <c r="A2144"/>
      <c r="J2144"/>
      <c r="AA2144"/>
      <c r="AB2144"/>
      <c r="AC2144"/>
      <c r="AD2144"/>
      <c r="AE2144"/>
      <c r="AF2144"/>
      <c r="AG2144"/>
      <c r="AH2144"/>
    </row>
    <row r="2145" spans="1:34" ht="41.45" customHeight="1">
      <c r="A2145"/>
      <c r="J2145"/>
      <c r="AA2145"/>
      <c r="AB2145"/>
      <c r="AC2145"/>
      <c r="AD2145"/>
      <c r="AE2145"/>
      <c r="AF2145"/>
      <c r="AG2145"/>
      <c r="AH2145"/>
    </row>
    <row r="2146" spans="1:34" ht="41.45" customHeight="1">
      <c r="A2146"/>
      <c r="J2146"/>
      <c r="AA2146"/>
      <c r="AB2146"/>
      <c r="AC2146"/>
      <c r="AD2146"/>
      <c r="AE2146"/>
      <c r="AF2146"/>
      <c r="AG2146"/>
      <c r="AH2146"/>
    </row>
    <row r="2147" spans="1:34" ht="41.45" customHeight="1">
      <c r="A2147"/>
      <c r="J2147"/>
      <c r="AA2147"/>
      <c r="AB2147"/>
      <c r="AC2147"/>
      <c r="AD2147"/>
      <c r="AE2147"/>
      <c r="AF2147"/>
      <c r="AG2147"/>
      <c r="AH2147"/>
    </row>
    <row r="2148" spans="1:34" ht="41.45" customHeight="1">
      <c r="A2148"/>
      <c r="J2148"/>
      <c r="AA2148"/>
      <c r="AB2148"/>
      <c r="AC2148"/>
      <c r="AD2148"/>
      <c r="AE2148"/>
      <c r="AF2148"/>
      <c r="AG2148"/>
      <c r="AH2148"/>
    </row>
    <row r="2149" spans="1:34" ht="41.45" customHeight="1">
      <c r="A2149"/>
      <c r="J2149"/>
      <c r="AA2149"/>
      <c r="AB2149"/>
      <c r="AC2149"/>
      <c r="AD2149"/>
      <c r="AE2149"/>
      <c r="AF2149"/>
      <c r="AG2149"/>
      <c r="AH2149"/>
    </row>
    <row r="2150" spans="1:34" ht="41.45" customHeight="1">
      <c r="A2150"/>
      <c r="J2150"/>
      <c r="AA2150"/>
      <c r="AB2150"/>
      <c r="AC2150"/>
      <c r="AD2150"/>
      <c r="AE2150"/>
      <c r="AF2150"/>
      <c r="AG2150"/>
      <c r="AH2150"/>
    </row>
    <row r="2151" spans="1:34" ht="41.45" customHeight="1">
      <c r="A2151"/>
      <c r="J2151"/>
      <c r="AA2151"/>
      <c r="AB2151"/>
      <c r="AC2151"/>
      <c r="AD2151"/>
      <c r="AE2151"/>
      <c r="AF2151"/>
      <c r="AG2151"/>
      <c r="AH2151"/>
    </row>
    <row r="2152" spans="1:34" ht="41.45" customHeight="1">
      <c r="A2152"/>
      <c r="J2152"/>
      <c r="AA2152"/>
      <c r="AB2152"/>
      <c r="AC2152"/>
      <c r="AD2152"/>
      <c r="AE2152"/>
      <c r="AF2152"/>
      <c r="AG2152"/>
      <c r="AH2152"/>
    </row>
    <row r="2153" spans="1:34" ht="41.45" customHeight="1">
      <c r="A2153"/>
      <c r="J2153"/>
      <c r="AA2153"/>
      <c r="AB2153"/>
      <c r="AC2153"/>
      <c r="AD2153"/>
      <c r="AE2153"/>
      <c r="AF2153"/>
      <c r="AG2153"/>
      <c r="AH2153"/>
    </row>
    <row r="2154" spans="1:34" ht="41.45" customHeight="1">
      <c r="A2154"/>
      <c r="J2154"/>
      <c r="AA2154"/>
      <c r="AB2154"/>
      <c r="AC2154"/>
      <c r="AD2154"/>
      <c r="AE2154"/>
      <c r="AF2154"/>
      <c r="AG2154"/>
      <c r="AH2154"/>
    </row>
    <row r="2155" spans="1:34" ht="41.45" customHeight="1">
      <c r="A2155"/>
      <c r="J2155"/>
      <c r="AA2155"/>
      <c r="AB2155"/>
      <c r="AC2155"/>
      <c r="AD2155"/>
      <c r="AE2155"/>
      <c r="AF2155"/>
      <c r="AG2155"/>
      <c r="AH2155"/>
    </row>
    <row r="2156" spans="1:34" ht="41.45" customHeight="1">
      <c r="A2156"/>
      <c r="J2156"/>
      <c r="AA2156"/>
      <c r="AB2156"/>
      <c r="AC2156"/>
      <c r="AD2156"/>
      <c r="AE2156"/>
      <c r="AF2156"/>
      <c r="AG2156"/>
      <c r="AH2156"/>
    </row>
    <row r="2157" spans="1:34" ht="41.45" customHeight="1">
      <c r="A2157"/>
      <c r="J2157"/>
      <c r="AA2157"/>
      <c r="AB2157"/>
      <c r="AC2157"/>
      <c r="AD2157"/>
      <c r="AE2157"/>
      <c r="AF2157"/>
      <c r="AG2157"/>
      <c r="AH2157"/>
    </row>
    <row r="2158" spans="1:34" ht="41.45" customHeight="1">
      <c r="A2158"/>
      <c r="J2158"/>
      <c r="AA2158"/>
      <c r="AB2158"/>
      <c r="AC2158"/>
      <c r="AD2158"/>
      <c r="AE2158"/>
      <c r="AF2158"/>
      <c r="AG2158"/>
      <c r="AH2158"/>
    </row>
    <row r="2159" spans="1:34" ht="41.45" customHeight="1">
      <c r="A2159"/>
      <c r="J2159"/>
      <c r="AA2159"/>
      <c r="AB2159"/>
      <c r="AC2159"/>
      <c r="AD2159"/>
      <c r="AE2159"/>
      <c r="AF2159"/>
      <c r="AG2159"/>
      <c r="AH2159"/>
    </row>
    <row r="2160" spans="1:34" ht="41.45" customHeight="1">
      <c r="A2160"/>
      <c r="J2160"/>
      <c r="AA2160"/>
      <c r="AB2160"/>
      <c r="AC2160"/>
      <c r="AD2160"/>
      <c r="AE2160"/>
      <c r="AF2160"/>
      <c r="AG2160"/>
      <c r="AH2160"/>
    </row>
    <row r="2161" spans="1:34" ht="41.45" customHeight="1">
      <c r="A2161"/>
      <c r="J2161"/>
      <c r="AA2161"/>
      <c r="AB2161"/>
      <c r="AC2161"/>
      <c r="AD2161"/>
      <c r="AE2161"/>
      <c r="AF2161"/>
      <c r="AG2161"/>
      <c r="AH2161"/>
    </row>
    <row r="2162" spans="1:34" ht="41.45" customHeight="1">
      <c r="A2162"/>
      <c r="J2162"/>
      <c r="AA2162"/>
      <c r="AB2162"/>
      <c r="AC2162"/>
      <c r="AD2162"/>
      <c r="AE2162"/>
      <c r="AF2162"/>
      <c r="AG2162"/>
      <c r="AH2162"/>
    </row>
    <row r="2163" spans="1:34" ht="41.45" customHeight="1">
      <c r="A2163"/>
      <c r="J2163"/>
      <c r="AA2163"/>
      <c r="AB2163"/>
      <c r="AC2163"/>
      <c r="AD2163"/>
      <c r="AE2163"/>
      <c r="AF2163"/>
      <c r="AG2163"/>
      <c r="AH2163"/>
    </row>
    <row r="2164" spans="1:34" ht="41.45" customHeight="1">
      <c r="A2164"/>
      <c r="J2164"/>
      <c r="AA2164"/>
      <c r="AB2164"/>
      <c r="AC2164"/>
      <c r="AD2164"/>
      <c r="AE2164"/>
      <c r="AF2164"/>
      <c r="AG2164"/>
      <c r="AH2164"/>
    </row>
    <row r="2165" spans="1:34" ht="41.45" customHeight="1">
      <c r="A2165"/>
      <c r="J2165"/>
      <c r="AA2165"/>
      <c r="AB2165"/>
      <c r="AC2165"/>
      <c r="AD2165"/>
      <c r="AE2165"/>
      <c r="AF2165"/>
      <c r="AG2165"/>
      <c r="AH2165"/>
    </row>
    <row r="2166" spans="1:34" ht="41.45" customHeight="1">
      <c r="A2166"/>
      <c r="J2166"/>
      <c r="AA2166"/>
      <c r="AB2166"/>
      <c r="AC2166"/>
      <c r="AD2166"/>
      <c r="AE2166"/>
      <c r="AF2166"/>
      <c r="AG2166"/>
      <c r="AH2166"/>
    </row>
    <row r="2167" spans="1:34" ht="41.45" customHeight="1">
      <c r="A2167"/>
      <c r="J2167"/>
      <c r="AA2167"/>
      <c r="AB2167"/>
      <c r="AC2167"/>
      <c r="AD2167"/>
      <c r="AE2167"/>
      <c r="AF2167"/>
      <c r="AG2167"/>
      <c r="AH2167"/>
    </row>
    <row r="2168" spans="1:34" ht="41.45" customHeight="1">
      <c r="A2168"/>
      <c r="J2168"/>
      <c r="AA2168"/>
      <c r="AB2168"/>
      <c r="AC2168"/>
      <c r="AD2168"/>
      <c r="AE2168"/>
      <c r="AF2168"/>
      <c r="AG2168"/>
      <c r="AH2168"/>
    </row>
    <row r="2169" spans="1:34" ht="41.45" customHeight="1">
      <c r="A2169"/>
      <c r="J2169"/>
      <c r="AA2169"/>
      <c r="AB2169"/>
      <c r="AC2169"/>
      <c r="AD2169"/>
      <c r="AE2169"/>
      <c r="AF2169"/>
      <c r="AG2169"/>
      <c r="AH2169"/>
    </row>
    <row r="2170" spans="1:34" ht="41.45" customHeight="1">
      <c r="A2170"/>
      <c r="J2170"/>
      <c r="AA2170"/>
      <c r="AB2170"/>
      <c r="AC2170"/>
      <c r="AD2170"/>
      <c r="AE2170"/>
      <c r="AF2170"/>
      <c r="AG2170"/>
      <c r="AH2170"/>
    </row>
    <row r="2171" spans="1:34" ht="41.45" customHeight="1">
      <c r="A2171"/>
      <c r="J2171"/>
      <c r="AA2171"/>
      <c r="AB2171"/>
      <c r="AC2171"/>
      <c r="AD2171"/>
      <c r="AE2171"/>
      <c r="AF2171"/>
      <c r="AG2171"/>
      <c r="AH2171"/>
    </row>
    <row r="2172" spans="1:34" ht="41.45" customHeight="1">
      <c r="A2172"/>
      <c r="J2172"/>
      <c r="AA2172"/>
      <c r="AB2172"/>
      <c r="AC2172"/>
      <c r="AD2172"/>
      <c r="AE2172"/>
      <c r="AF2172"/>
      <c r="AG2172"/>
      <c r="AH2172"/>
    </row>
    <row r="2173" spans="1:34" ht="41.45" customHeight="1">
      <c r="A2173"/>
      <c r="J2173"/>
      <c r="AA2173"/>
      <c r="AB2173"/>
      <c r="AC2173"/>
      <c r="AD2173"/>
      <c r="AE2173"/>
      <c r="AF2173"/>
      <c r="AG2173"/>
      <c r="AH2173"/>
    </row>
    <row r="2174" spans="1:34" ht="41.45" customHeight="1">
      <c r="A2174"/>
      <c r="J2174"/>
      <c r="AA2174"/>
      <c r="AB2174"/>
      <c r="AC2174"/>
      <c r="AD2174"/>
      <c r="AE2174"/>
      <c r="AF2174"/>
      <c r="AG2174"/>
      <c r="AH2174"/>
    </row>
    <row r="2175" spans="1:34" ht="41.45" customHeight="1">
      <c r="A2175"/>
      <c r="J2175"/>
      <c r="AA2175"/>
      <c r="AB2175"/>
      <c r="AC2175"/>
      <c r="AD2175"/>
      <c r="AE2175"/>
      <c r="AF2175"/>
      <c r="AG2175"/>
      <c r="AH2175"/>
    </row>
    <row r="2176" spans="1:34" ht="41.45" customHeight="1">
      <c r="A2176"/>
      <c r="J2176"/>
      <c r="AA2176"/>
      <c r="AB2176"/>
      <c r="AC2176"/>
      <c r="AD2176"/>
      <c r="AE2176"/>
      <c r="AF2176"/>
      <c r="AG2176"/>
      <c r="AH2176"/>
    </row>
    <row r="2177" spans="1:34" ht="41.45" customHeight="1">
      <c r="A2177"/>
      <c r="J2177"/>
      <c r="AA2177"/>
      <c r="AB2177"/>
      <c r="AC2177"/>
      <c r="AD2177"/>
      <c r="AE2177"/>
      <c r="AF2177"/>
      <c r="AG2177"/>
      <c r="AH2177"/>
    </row>
    <row r="2178" spans="1:34" ht="41.45" customHeight="1">
      <c r="A2178"/>
      <c r="J2178"/>
      <c r="AA2178"/>
      <c r="AB2178"/>
      <c r="AC2178"/>
      <c r="AD2178"/>
      <c r="AE2178"/>
      <c r="AF2178"/>
      <c r="AG2178"/>
      <c r="AH2178"/>
    </row>
    <row r="2179" spans="1:34" ht="41.45" customHeight="1">
      <c r="A2179"/>
      <c r="J2179"/>
      <c r="AA2179"/>
      <c r="AB2179"/>
      <c r="AC2179"/>
      <c r="AD2179"/>
      <c r="AE2179"/>
      <c r="AF2179"/>
      <c r="AG2179"/>
      <c r="AH2179"/>
    </row>
    <row r="2180" spans="1:34" ht="41.45" customHeight="1">
      <c r="A2180"/>
      <c r="J2180"/>
      <c r="AA2180"/>
      <c r="AB2180"/>
      <c r="AC2180"/>
      <c r="AD2180"/>
      <c r="AE2180"/>
      <c r="AF2180"/>
      <c r="AG2180"/>
      <c r="AH2180"/>
    </row>
    <row r="2181" spans="1:34" ht="41.45" customHeight="1">
      <c r="A2181"/>
      <c r="J2181"/>
      <c r="AA2181"/>
      <c r="AB2181"/>
      <c r="AC2181"/>
      <c r="AD2181"/>
      <c r="AE2181"/>
      <c r="AF2181"/>
      <c r="AG2181"/>
      <c r="AH2181"/>
    </row>
    <row r="2182" spans="1:34" ht="41.45" customHeight="1">
      <c r="A2182"/>
      <c r="J2182"/>
      <c r="AA2182"/>
      <c r="AB2182"/>
      <c r="AC2182"/>
      <c r="AD2182"/>
      <c r="AE2182"/>
      <c r="AF2182"/>
      <c r="AG2182"/>
      <c r="AH2182"/>
    </row>
    <row r="2183" spans="1:34" ht="41.45" customHeight="1">
      <c r="A2183"/>
      <c r="J2183"/>
      <c r="AA2183"/>
      <c r="AB2183"/>
      <c r="AC2183"/>
      <c r="AD2183"/>
      <c r="AE2183"/>
      <c r="AF2183"/>
      <c r="AG2183"/>
      <c r="AH2183"/>
    </row>
    <row r="2184" spans="1:34" ht="41.45" customHeight="1">
      <c r="A2184"/>
      <c r="J2184"/>
      <c r="AA2184"/>
      <c r="AB2184"/>
      <c r="AC2184"/>
      <c r="AD2184"/>
      <c r="AE2184"/>
      <c r="AF2184"/>
      <c r="AG2184"/>
      <c r="AH2184"/>
    </row>
    <row r="2185" spans="1:34" ht="41.45" customHeight="1">
      <c r="A2185"/>
      <c r="J2185"/>
      <c r="AA2185"/>
      <c r="AB2185"/>
      <c r="AC2185"/>
      <c r="AD2185"/>
      <c r="AE2185"/>
      <c r="AF2185"/>
      <c r="AG2185"/>
      <c r="AH2185"/>
    </row>
    <row r="2186" spans="1:34" ht="41.45" customHeight="1">
      <c r="A2186"/>
      <c r="J2186"/>
      <c r="AA2186"/>
      <c r="AB2186"/>
      <c r="AC2186"/>
      <c r="AD2186"/>
      <c r="AE2186"/>
      <c r="AF2186"/>
      <c r="AG2186"/>
      <c r="AH2186"/>
    </row>
    <row r="2187" spans="1:34" ht="41.45" customHeight="1">
      <c r="A2187"/>
      <c r="J2187"/>
      <c r="AA2187"/>
      <c r="AB2187"/>
      <c r="AC2187"/>
      <c r="AD2187"/>
      <c r="AE2187"/>
      <c r="AF2187"/>
      <c r="AG2187"/>
      <c r="AH2187"/>
    </row>
    <row r="2188" spans="1:34" ht="41.45" customHeight="1">
      <c r="A2188"/>
      <c r="J2188"/>
      <c r="AA2188"/>
      <c r="AB2188"/>
      <c r="AC2188"/>
      <c r="AD2188"/>
      <c r="AE2188"/>
      <c r="AF2188"/>
      <c r="AG2188"/>
      <c r="AH2188"/>
    </row>
    <row r="2189" spans="1:34" ht="41.45" customHeight="1">
      <c r="A2189"/>
      <c r="J2189"/>
      <c r="AA2189"/>
      <c r="AB2189"/>
      <c r="AC2189"/>
      <c r="AD2189"/>
      <c r="AE2189"/>
      <c r="AF2189"/>
      <c r="AG2189"/>
      <c r="AH2189"/>
    </row>
    <row r="2190" spans="1:34" ht="41.45" customHeight="1">
      <c r="A2190"/>
      <c r="J2190"/>
      <c r="AA2190"/>
      <c r="AB2190"/>
      <c r="AC2190"/>
      <c r="AD2190"/>
      <c r="AE2190"/>
      <c r="AF2190"/>
      <c r="AG2190"/>
      <c r="AH2190"/>
    </row>
    <row r="2191" spans="1:34" ht="41.45" customHeight="1">
      <c r="A2191"/>
      <c r="J2191"/>
      <c r="AA2191"/>
      <c r="AB2191"/>
      <c r="AC2191"/>
      <c r="AD2191"/>
      <c r="AE2191"/>
      <c r="AF2191"/>
      <c r="AG2191"/>
      <c r="AH2191"/>
    </row>
    <row r="2192" spans="1:34" ht="41.45" customHeight="1">
      <c r="A2192"/>
      <c r="J2192"/>
      <c r="AA2192"/>
      <c r="AB2192"/>
      <c r="AC2192"/>
      <c r="AD2192"/>
      <c r="AE2192"/>
      <c r="AF2192"/>
      <c r="AG2192"/>
      <c r="AH2192"/>
    </row>
    <row r="2193" spans="1:34" ht="41.45" customHeight="1">
      <c r="A2193"/>
      <c r="J2193"/>
      <c r="AA2193"/>
      <c r="AB2193"/>
      <c r="AC2193"/>
      <c r="AD2193"/>
      <c r="AE2193"/>
      <c r="AF2193"/>
      <c r="AG2193"/>
      <c r="AH2193"/>
    </row>
    <row r="2194" spans="1:34" ht="41.45" customHeight="1">
      <c r="A2194"/>
      <c r="J2194"/>
      <c r="AA2194"/>
      <c r="AB2194"/>
      <c r="AC2194"/>
      <c r="AD2194"/>
      <c r="AE2194"/>
      <c r="AF2194"/>
      <c r="AG2194"/>
      <c r="AH2194"/>
    </row>
    <row r="2195" spans="1:34" ht="41.45" customHeight="1">
      <c r="A2195"/>
      <c r="J2195"/>
      <c r="AA2195"/>
      <c r="AB2195"/>
      <c r="AC2195"/>
      <c r="AD2195"/>
      <c r="AE2195"/>
      <c r="AF2195"/>
      <c r="AG2195"/>
      <c r="AH2195"/>
    </row>
    <row r="2196" spans="1:34" ht="41.45" customHeight="1">
      <c r="A2196"/>
      <c r="J2196"/>
      <c r="AA2196"/>
      <c r="AB2196"/>
      <c r="AC2196"/>
      <c r="AD2196"/>
      <c r="AE2196"/>
      <c r="AF2196"/>
      <c r="AG2196"/>
      <c r="AH2196"/>
    </row>
    <row r="2197" spans="1:34" ht="41.45" customHeight="1">
      <c r="A2197"/>
      <c r="J2197"/>
      <c r="AA2197"/>
      <c r="AB2197"/>
      <c r="AC2197"/>
      <c r="AD2197"/>
      <c r="AE2197"/>
      <c r="AF2197"/>
      <c r="AG2197"/>
      <c r="AH2197"/>
    </row>
    <row r="2198" spans="1:34" ht="41.45" customHeight="1">
      <c r="A2198"/>
      <c r="J2198"/>
      <c r="AA2198"/>
      <c r="AB2198"/>
      <c r="AC2198"/>
      <c r="AD2198"/>
      <c r="AE2198"/>
      <c r="AF2198"/>
      <c r="AG2198"/>
      <c r="AH2198"/>
    </row>
    <row r="2199" spans="1:34" ht="41.45" customHeight="1">
      <c r="A2199"/>
      <c r="J2199"/>
      <c r="AA2199"/>
      <c r="AB2199"/>
      <c r="AC2199"/>
      <c r="AD2199"/>
      <c r="AE2199"/>
      <c r="AF2199"/>
      <c r="AG2199"/>
      <c r="AH2199"/>
    </row>
    <row r="2200" spans="1:34" ht="41.45" customHeight="1">
      <c r="A2200"/>
      <c r="J2200"/>
      <c r="AA2200"/>
      <c r="AB2200"/>
      <c r="AC2200"/>
      <c r="AD2200"/>
      <c r="AE2200"/>
      <c r="AF2200"/>
      <c r="AG2200"/>
      <c r="AH2200"/>
    </row>
    <row r="2201" spans="1:34" ht="41.45" customHeight="1">
      <c r="A2201"/>
      <c r="J2201"/>
      <c r="AA2201"/>
      <c r="AB2201"/>
      <c r="AC2201"/>
      <c r="AD2201"/>
      <c r="AE2201"/>
      <c r="AF2201"/>
      <c r="AG2201"/>
      <c r="AH2201"/>
    </row>
    <row r="2202" spans="1:34" ht="41.45" customHeight="1">
      <c r="A2202"/>
      <c r="J2202"/>
      <c r="AA2202"/>
      <c r="AB2202"/>
      <c r="AC2202"/>
      <c r="AD2202"/>
      <c r="AE2202"/>
      <c r="AF2202"/>
      <c r="AG2202"/>
      <c r="AH2202"/>
    </row>
    <row r="2203" spans="1:34" ht="41.45" customHeight="1">
      <c r="A2203"/>
      <c r="J2203"/>
      <c r="AA2203"/>
      <c r="AB2203"/>
      <c r="AC2203"/>
      <c r="AD2203"/>
      <c r="AE2203"/>
      <c r="AF2203"/>
      <c r="AG2203"/>
      <c r="AH2203"/>
    </row>
    <row r="2204" spans="1:34" ht="41.45" customHeight="1">
      <c r="A2204"/>
      <c r="J2204"/>
      <c r="AA2204"/>
      <c r="AB2204"/>
      <c r="AC2204"/>
      <c r="AD2204"/>
      <c r="AE2204"/>
      <c r="AF2204"/>
      <c r="AG2204"/>
      <c r="AH2204"/>
    </row>
    <row r="2205" spans="1:34" ht="41.45" customHeight="1">
      <c r="A2205"/>
      <c r="J2205"/>
      <c r="AA2205"/>
      <c r="AB2205"/>
      <c r="AC2205"/>
      <c r="AD2205"/>
      <c r="AE2205"/>
      <c r="AF2205"/>
      <c r="AG2205"/>
      <c r="AH2205"/>
    </row>
    <row r="2206" spans="1:34" ht="41.45" customHeight="1">
      <c r="A2206"/>
      <c r="J2206"/>
      <c r="AA2206"/>
      <c r="AB2206"/>
      <c r="AC2206"/>
      <c r="AD2206"/>
      <c r="AE2206"/>
      <c r="AF2206"/>
      <c r="AG2206"/>
      <c r="AH2206"/>
    </row>
    <row r="2207" spans="1:34" ht="41.45" customHeight="1">
      <c r="A2207"/>
      <c r="J2207"/>
      <c r="AA2207"/>
      <c r="AB2207"/>
      <c r="AC2207"/>
      <c r="AD2207"/>
      <c r="AE2207"/>
      <c r="AF2207"/>
      <c r="AG2207"/>
      <c r="AH2207"/>
    </row>
    <row r="2208" spans="1:34" ht="41.45" customHeight="1">
      <c r="A2208"/>
      <c r="J2208"/>
      <c r="AA2208"/>
      <c r="AB2208"/>
      <c r="AC2208"/>
      <c r="AD2208"/>
      <c r="AE2208"/>
      <c r="AF2208"/>
      <c r="AG2208"/>
      <c r="AH2208"/>
    </row>
    <row r="2209" spans="1:34" ht="41.45" customHeight="1">
      <c r="A2209"/>
      <c r="J2209"/>
      <c r="AA2209"/>
      <c r="AB2209"/>
      <c r="AC2209"/>
      <c r="AD2209"/>
      <c r="AE2209"/>
      <c r="AF2209"/>
      <c r="AG2209"/>
      <c r="AH2209"/>
    </row>
    <row r="2210" spans="1:34" ht="41.45" customHeight="1">
      <c r="A2210"/>
      <c r="J2210"/>
      <c r="AA2210"/>
      <c r="AB2210"/>
      <c r="AC2210"/>
      <c r="AD2210"/>
      <c r="AE2210"/>
      <c r="AF2210"/>
      <c r="AG2210"/>
      <c r="AH2210"/>
    </row>
    <row r="2211" spans="1:34" ht="41.45" customHeight="1">
      <c r="A2211"/>
      <c r="J2211"/>
      <c r="AA2211"/>
      <c r="AB2211"/>
      <c r="AC2211"/>
      <c r="AD2211"/>
      <c r="AE2211"/>
      <c r="AF2211"/>
      <c r="AG2211"/>
      <c r="AH2211"/>
    </row>
    <row r="2212" spans="1:34" ht="41.45" customHeight="1">
      <c r="A2212"/>
      <c r="J2212"/>
      <c r="AA2212"/>
      <c r="AB2212"/>
      <c r="AC2212"/>
      <c r="AD2212"/>
      <c r="AE2212"/>
      <c r="AF2212"/>
      <c r="AG2212"/>
      <c r="AH2212"/>
    </row>
    <row r="2213" spans="1:34" ht="41.45" customHeight="1">
      <c r="A2213"/>
      <c r="J2213"/>
      <c r="AA2213"/>
      <c r="AB2213"/>
      <c r="AC2213"/>
      <c r="AD2213"/>
      <c r="AE2213"/>
      <c r="AF2213"/>
      <c r="AG2213"/>
      <c r="AH2213"/>
    </row>
    <row r="2214" spans="1:34" ht="41.45" customHeight="1">
      <c r="A2214"/>
      <c r="J2214"/>
      <c r="AA2214"/>
      <c r="AB2214"/>
      <c r="AC2214"/>
      <c r="AD2214"/>
      <c r="AE2214"/>
      <c r="AF2214"/>
      <c r="AG2214"/>
      <c r="AH2214"/>
    </row>
    <row r="2215" spans="1:34" ht="41.45" customHeight="1">
      <c r="A2215"/>
      <c r="J2215"/>
      <c r="AA2215"/>
      <c r="AB2215"/>
      <c r="AC2215"/>
      <c r="AD2215"/>
      <c r="AE2215"/>
      <c r="AF2215"/>
      <c r="AG2215"/>
      <c r="AH2215"/>
    </row>
    <row r="2216" spans="1:34" ht="41.45" customHeight="1">
      <c r="A2216"/>
      <c r="J2216"/>
      <c r="AA2216"/>
      <c r="AB2216"/>
      <c r="AC2216"/>
      <c r="AD2216"/>
      <c r="AE2216"/>
      <c r="AF2216"/>
      <c r="AG2216"/>
      <c r="AH2216"/>
    </row>
    <row r="2217" spans="1:34" ht="41.45" customHeight="1">
      <c r="A2217"/>
      <c r="J2217"/>
      <c r="AA2217"/>
      <c r="AB2217"/>
      <c r="AC2217"/>
      <c r="AD2217"/>
      <c r="AE2217"/>
      <c r="AF2217"/>
      <c r="AG2217"/>
      <c r="AH2217"/>
    </row>
    <row r="2218" spans="1:34" ht="41.45" customHeight="1">
      <c r="A2218"/>
      <c r="J2218"/>
      <c r="AA2218"/>
      <c r="AB2218"/>
      <c r="AC2218"/>
      <c r="AD2218"/>
      <c r="AE2218"/>
      <c r="AF2218"/>
      <c r="AG2218"/>
      <c r="AH2218"/>
    </row>
    <row r="2219" spans="1:34" ht="41.45" customHeight="1">
      <c r="A2219"/>
      <c r="J2219"/>
      <c r="AA2219"/>
      <c r="AB2219"/>
      <c r="AC2219"/>
      <c r="AD2219"/>
      <c r="AE2219"/>
      <c r="AF2219"/>
      <c r="AG2219"/>
      <c r="AH2219"/>
    </row>
    <row r="2220" spans="1:34" ht="41.45" customHeight="1">
      <c r="A2220"/>
      <c r="J2220"/>
      <c r="AA2220"/>
      <c r="AB2220"/>
      <c r="AC2220"/>
      <c r="AD2220"/>
      <c r="AE2220"/>
      <c r="AF2220"/>
      <c r="AG2220"/>
      <c r="AH2220"/>
    </row>
    <row r="2221" spans="1:34" ht="41.45" customHeight="1">
      <c r="A2221"/>
      <c r="J2221"/>
      <c r="AA2221"/>
      <c r="AB2221"/>
      <c r="AC2221"/>
      <c r="AD2221"/>
      <c r="AE2221"/>
      <c r="AF2221"/>
      <c r="AG2221"/>
      <c r="AH2221"/>
    </row>
    <row r="2222" spans="1:34" ht="41.45" customHeight="1">
      <c r="A2222"/>
      <c r="J2222"/>
      <c r="AA2222"/>
      <c r="AB2222"/>
      <c r="AC2222"/>
      <c r="AD2222"/>
      <c r="AE2222"/>
      <c r="AF2222"/>
      <c r="AG2222"/>
      <c r="AH2222"/>
    </row>
    <row r="2223" spans="1:34" ht="41.45" customHeight="1">
      <c r="A2223"/>
      <c r="J2223"/>
      <c r="AA2223"/>
      <c r="AB2223"/>
      <c r="AC2223"/>
      <c r="AD2223"/>
      <c r="AE2223"/>
      <c r="AF2223"/>
      <c r="AG2223"/>
      <c r="AH2223"/>
    </row>
    <row r="2224" spans="1:34" ht="41.45" customHeight="1">
      <c r="A2224"/>
      <c r="J2224"/>
      <c r="AA2224"/>
      <c r="AB2224"/>
      <c r="AC2224"/>
      <c r="AD2224"/>
      <c r="AE2224"/>
      <c r="AF2224"/>
      <c r="AG2224"/>
      <c r="AH2224"/>
    </row>
    <row r="2225" spans="1:34" ht="41.45" customHeight="1">
      <c r="A2225"/>
      <c r="J2225"/>
      <c r="AA2225"/>
      <c r="AB2225"/>
      <c r="AC2225"/>
      <c r="AD2225"/>
      <c r="AE2225"/>
      <c r="AF2225"/>
      <c r="AG2225"/>
      <c r="AH2225"/>
    </row>
    <row r="2226" spans="1:34" ht="41.45" customHeight="1">
      <c r="A2226"/>
      <c r="J2226"/>
      <c r="AA2226"/>
      <c r="AB2226"/>
      <c r="AC2226"/>
      <c r="AD2226"/>
      <c r="AE2226"/>
      <c r="AF2226"/>
      <c r="AG2226"/>
      <c r="AH2226"/>
    </row>
    <row r="2227" spans="1:34" ht="41.45" customHeight="1">
      <c r="A2227"/>
      <c r="J2227"/>
      <c r="AA2227"/>
      <c r="AB2227"/>
      <c r="AC2227"/>
      <c r="AD2227"/>
      <c r="AE2227"/>
      <c r="AF2227"/>
      <c r="AG2227"/>
      <c r="AH2227"/>
    </row>
    <row r="2228" spans="1:34" ht="41.45" customHeight="1">
      <c r="A2228"/>
      <c r="J2228"/>
      <c r="AA2228"/>
      <c r="AB2228"/>
      <c r="AC2228"/>
      <c r="AD2228"/>
      <c r="AE2228"/>
      <c r="AF2228"/>
      <c r="AG2228"/>
      <c r="AH2228"/>
    </row>
    <row r="2229" spans="1:34" ht="41.45" customHeight="1">
      <c r="A2229"/>
      <c r="J2229"/>
      <c r="AA2229"/>
      <c r="AB2229"/>
      <c r="AC2229"/>
      <c r="AD2229"/>
      <c r="AE2229"/>
      <c r="AF2229"/>
      <c r="AG2229"/>
      <c r="AH2229"/>
    </row>
    <row r="2230" spans="1:34" ht="41.45" customHeight="1">
      <c r="A2230"/>
      <c r="J2230"/>
      <c r="AA2230"/>
      <c r="AB2230"/>
      <c r="AC2230"/>
      <c r="AD2230"/>
      <c r="AE2230"/>
      <c r="AF2230"/>
      <c r="AG2230"/>
      <c r="AH2230"/>
    </row>
    <row r="2231" spans="1:34" ht="41.45" customHeight="1">
      <c r="A2231"/>
      <c r="J2231"/>
      <c r="AA2231"/>
      <c r="AB2231"/>
      <c r="AC2231"/>
      <c r="AD2231"/>
      <c r="AE2231"/>
      <c r="AF2231"/>
      <c r="AG2231"/>
      <c r="AH2231"/>
    </row>
    <row r="2232" spans="1:34" ht="41.45" customHeight="1">
      <c r="A2232"/>
      <c r="J2232"/>
      <c r="AA2232"/>
      <c r="AB2232"/>
      <c r="AC2232"/>
      <c r="AD2232"/>
      <c r="AE2232"/>
      <c r="AF2232"/>
      <c r="AG2232"/>
      <c r="AH2232"/>
    </row>
    <row r="2233" spans="1:34" ht="41.45" customHeight="1">
      <c r="A2233"/>
      <c r="J2233"/>
      <c r="AA2233"/>
      <c r="AB2233"/>
      <c r="AC2233"/>
      <c r="AD2233"/>
      <c r="AE2233"/>
      <c r="AF2233"/>
      <c r="AG2233"/>
      <c r="AH2233"/>
    </row>
    <row r="2234" spans="1:34" ht="41.45" customHeight="1">
      <c r="A2234"/>
      <c r="J2234"/>
      <c r="AA2234"/>
      <c r="AB2234"/>
      <c r="AC2234"/>
      <c r="AD2234"/>
      <c r="AE2234"/>
      <c r="AF2234"/>
      <c r="AG2234"/>
      <c r="AH2234"/>
    </row>
    <row r="2235" spans="1:34" ht="41.45" customHeight="1">
      <c r="A2235"/>
      <c r="J2235"/>
      <c r="AA2235"/>
      <c r="AB2235"/>
      <c r="AC2235"/>
      <c r="AD2235"/>
      <c r="AE2235"/>
      <c r="AF2235"/>
      <c r="AG2235"/>
      <c r="AH2235"/>
    </row>
    <row r="2236" spans="1:34" ht="41.45" customHeight="1">
      <c r="A2236"/>
      <c r="J2236"/>
      <c r="AA2236"/>
      <c r="AB2236"/>
      <c r="AC2236"/>
      <c r="AD2236"/>
      <c r="AE2236"/>
      <c r="AF2236"/>
      <c r="AG2236"/>
      <c r="AH2236"/>
    </row>
    <row r="2237" spans="1:34" ht="41.45" customHeight="1">
      <c r="A2237"/>
      <c r="J2237"/>
      <c r="AA2237"/>
      <c r="AB2237"/>
      <c r="AC2237"/>
      <c r="AD2237"/>
      <c r="AE2237"/>
      <c r="AF2237"/>
      <c r="AG2237"/>
      <c r="AH2237"/>
    </row>
    <row r="2238" spans="1:34" ht="41.45" customHeight="1">
      <c r="A2238"/>
      <c r="J2238"/>
      <c r="AA2238"/>
      <c r="AB2238"/>
      <c r="AC2238"/>
      <c r="AD2238"/>
      <c r="AE2238"/>
      <c r="AF2238"/>
      <c r="AG2238"/>
      <c r="AH2238"/>
    </row>
    <row r="2239" spans="1:34" ht="41.45" customHeight="1">
      <c r="A2239"/>
      <c r="J2239"/>
      <c r="AA2239"/>
      <c r="AB2239"/>
      <c r="AC2239"/>
      <c r="AD2239"/>
      <c r="AE2239"/>
      <c r="AF2239"/>
      <c r="AG2239"/>
      <c r="AH2239"/>
    </row>
    <row r="2240" spans="1:34" ht="41.45" customHeight="1">
      <c r="A2240"/>
      <c r="J2240"/>
      <c r="AA2240"/>
      <c r="AB2240"/>
      <c r="AC2240"/>
      <c r="AD2240"/>
      <c r="AE2240"/>
      <c r="AF2240"/>
      <c r="AG2240"/>
      <c r="AH2240"/>
    </row>
    <row r="2241" spans="1:34" ht="41.45" customHeight="1">
      <c r="A2241"/>
      <c r="J2241"/>
      <c r="AA2241"/>
      <c r="AB2241"/>
      <c r="AC2241"/>
      <c r="AD2241"/>
      <c r="AE2241"/>
      <c r="AF2241"/>
      <c r="AG2241"/>
      <c r="AH2241"/>
    </row>
    <row r="2242" spans="1:34" ht="41.45" customHeight="1">
      <c r="A2242"/>
      <c r="J2242"/>
      <c r="AA2242"/>
      <c r="AB2242"/>
      <c r="AC2242"/>
      <c r="AD2242"/>
      <c r="AE2242"/>
      <c r="AF2242"/>
      <c r="AG2242"/>
      <c r="AH2242"/>
    </row>
    <row r="2243" spans="1:34" ht="41.45" customHeight="1">
      <c r="A2243"/>
      <c r="J2243"/>
      <c r="AA2243"/>
      <c r="AB2243"/>
      <c r="AC2243"/>
      <c r="AD2243"/>
      <c r="AE2243"/>
      <c r="AF2243"/>
      <c r="AG2243"/>
      <c r="AH2243"/>
    </row>
    <row r="2244" spans="1:34" ht="41.45" customHeight="1">
      <c r="A2244"/>
      <c r="J2244"/>
      <c r="AA2244"/>
      <c r="AB2244"/>
      <c r="AC2244"/>
      <c r="AD2244"/>
      <c r="AE2244"/>
      <c r="AF2244"/>
      <c r="AG2244"/>
      <c r="AH2244"/>
    </row>
    <row r="2245" spans="1:34" ht="41.45" customHeight="1">
      <c r="A2245"/>
      <c r="J2245"/>
      <c r="AA2245"/>
      <c r="AB2245"/>
      <c r="AC2245"/>
      <c r="AD2245"/>
      <c r="AE2245"/>
      <c r="AF2245"/>
      <c r="AG2245"/>
      <c r="AH2245"/>
    </row>
    <row r="2246" spans="1:34" ht="41.45" customHeight="1">
      <c r="A2246"/>
      <c r="J2246"/>
      <c r="AA2246"/>
      <c r="AB2246"/>
      <c r="AC2246"/>
      <c r="AD2246"/>
      <c r="AE2246"/>
      <c r="AF2246"/>
      <c r="AG2246"/>
      <c r="AH2246"/>
    </row>
    <row r="2247" spans="1:34" ht="41.45" customHeight="1">
      <c r="A2247"/>
      <c r="J2247"/>
      <c r="AA2247"/>
      <c r="AB2247"/>
      <c r="AC2247"/>
      <c r="AD2247"/>
      <c r="AE2247"/>
      <c r="AF2247"/>
      <c r="AG2247"/>
      <c r="AH2247"/>
    </row>
    <row r="2248" spans="1:34" ht="41.45" customHeight="1">
      <c r="A2248"/>
      <c r="J2248"/>
      <c r="AA2248"/>
      <c r="AB2248"/>
      <c r="AC2248"/>
      <c r="AD2248"/>
      <c r="AE2248"/>
      <c r="AF2248"/>
      <c r="AG2248"/>
      <c r="AH2248"/>
    </row>
    <row r="2249" spans="1:34" ht="41.45" customHeight="1">
      <c r="A2249"/>
      <c r="J2249"/>
      <c r="AA2249"/>
      <c r="AB2249"/>
      <c r="AC2249"/>
      <c r="AD2249"/>
      <c r="AE2249"/>
      <c r="AF2249"/>
      <c r="AG2249"/>
      <c r="AH2249"/>
    </row>
    <row r="2250" spans="1:34" ht="41.45" customHeight="1">
      <c r="A2250"/>
      <c r="J2250"/>
      <c r="AA2250"/>
      <c r="AB2250"/>
      <c r="AC2250"/>
      <c r="AD2250"/>
      <c r="AE2250"/>
      <c r="AF2250"/>
      <c r="AG2250"/>
      <c r="AH2250"/>
    </row>
    <row r="2251" spans="1:34" ht="41.45" customHeight="1">
      <c r="A2251"/>
      <c r="J2251"/>
      <c r="AA2251"/>
      <c r="AB2251"/>
      <c r="AC2251"/>
      <c r="AD2251"/>
      <c r="AE2251"/>
      <c r="AF2251"/>
      <c r="AG2251"/>
      <c r="AH2251"/>
    </row>
    <row r="2252" spans="1:34" ht="41.45" customHeight="1">
      <c r="A2252"/>
      <c r="J2252"/>
      <c r="AA2252"/>
      <c r="AB2252"/>
      <c r="AC2252"/>
      <c r="AD2252"/>
      <c r="AE2252"/>
      <c r="AF2252"/>
      <c r="AG2252"/>
      <c r="AH2252"/>
    </row>
    <row r="2253" spans="1:34" ht="41.45" customHeight="1">
      <c r="A2253"/>
      <c r="J2253"/>
      <c r="AA2253"/>
      <c r="AB2253"/>
      <c r="AC2253"/>
      <c r="AD2253"/>
      <c r="AE2253"/>
      <c r="AF2253"/>
      <c r="AG2253"/>
      <c r="AH2253"/>
    </row>
    <row r="2254" spans="1:34" ht="41.45" customHeight="1">
      <c r="A2254"/>
      <c r="J2254"/>
      <c r="AA2254"/>
      <c r="AB2254"/>
      <c r="AC2254"/>
      <c r="AD2254"/>
      <c r="AE2254"/>
      <c r="AF2254"/>
      <c r="AG2254"/>
      <c r="AH2254"/>
    </row>
    <row r="2255" spans="1:34" ht="41.45" customHeight="1">
      <c r="A2255"/>
      <c r="J2255"/>
      <c r="AA2255"/>
      <c r="AB2255"/>
      <c r="AC2255"/>
      <c r="AD2255"/>
      <c r="AE2255"/>
      <c r="AF2255"/>
      <c r="AG2255"/>
      <c r="AH2255"/>
    </row>
    <row r="2256" spans="1:34" ht="41.45" customHeight="1">
      <c r="A2256"/>
      <c r="J2256"/>
      <c r="AA2256"/>
      <c r="AB2256"/>
      <c r="AC2256"/>
      <c r="AD2256"/>
      <c r="AE2256"/>
      <c r="AF2256"/>
      <c r="AG2256"/>
      <c r="AH2256"/>
    </row>
    <row r="2257" spans="1:34" ht="41.45" customHeight="1">
      <c r="A2257"/>
      <c r="J2257"/>
      <c r="AA2257"/>
      <c r="AB2257"/>
      <c r="AC2257"/>
      <c r="AD2257"/>
      <c r="AE2257"/>
      <c r="AF2257"/>
      <c r="AG2257"/>
      <c r="AH2257"/>
    </row>
    <row r="2258" spans="1:34" ht="41.45" customHeight="1">
      <c r="A2258"/>
      <c r="J2258"/>
      <c r="AA2258"/>
      <c r="AB2258"/>
      <c r="AC2258"/>
      <c r="AD2258"/>
      <c r="AE2258"/>
      <c r="AF2258"/>
      <c r="AG2258"/>
      <c r="AH2258"/>
    </row>
    <row r="2259" spans="1:34" ht="41.45" customHeight="1">
      <c r="A2259"/>
      <c r="J2259"/>
      <c r="AA2259"/>
      <c r="AB2259"/>
      <c r="AC2259"/>
      <c r="AD2259"/>
      <c r="AE2259"/>
      <c r="AF2259"/>
      <c r="AG2259"/>
      <c r="AH2259"/>
    </row>
    <row r="2260" spans="1:34" ht="41.45" customHeight="1">
      <c r="A2260"/>
      <c r="J2260"/>
      <c r="AA2260"/>
      <c r="AB2260"/>
      <c r="AC2260"/>
      <c r="AD2260"/>
      <c r="AE2260"/>
      <c r="AF2260"/>
      <c r="AG2260"/>
      <c r="AH2260"/>
    </row>
    <row r="2261" spans="1:34" ht="41.45" customHeight="1">
      <c r="A2261"/>
      <c r="J2261"/>
      <c r="AA2261"/>
      <c r="AB2261"/>
      <c r="AC2261"/>
      <c r="AD2261"/>
      <c r="AE2261"/>
      <c r="AF2261"/>
      <c r="AG2261"/>
      <c r="AH2261"/>
    </row>
    <row r="2262" spans="1:34" ht="41.45" customHeight="1">
      <c r="A2262"/>
      <c r="J2262"/>
      <c r="AA2262"/>
      <c r="AB2262"/>
      <c r="AC2262"/>
      <c r="AD2262"/>
      <c r="AE2262"/>
      <c r="AF2262"/>
      <c r="AG2262"/>
      <c r="AH2262"/>
    </row>
    <row r="2263" spans="1:34" ht="41.45" customHeight="1">
      <c r="A2263"/>
      <c r="J2263"/>
      <c r="AA2263"/>
      <c r="AB2263"/>
      <c r="AC2263"/>
      <c r="AD2263"/>
      <c r="AE2263"/>
      <c r="AF2263"/>
      <c r="AG2263"/>
      <c r="AH2263"/>
    </row>
    <row r="2264" spans="1:34" ht="41.45" customHeight="1">
      <c r="A2264"/>
      <c r="J2264"/>
      <c r="AA2264"/>
      <c r="AB2264"/>
      <c r="AC2264"/>
      <c r="AD2264"/>
      <c r="AE2264"/>
      <c r="AF2264"/>
      <c r="AG2264"/>
      <c r="AH2264"/>
    </row>
    <row r="2265" spans="1:34" ht="41.45" customHeight="1">
      <c r="A2265"/>
      <c r="J2265"/>
      <c r="AA2265"/>
      <c r="AB2265"/>
      <c r="AC2265"/>
      <c r="AD2265"/>
      <c r="AE2265"/>
      <c r="AF2265"/>
      <c r="AG2265"/>
      <c r="AH2265"/>
    </row>
    <row r="2266" spans="1:34" ht="41.45" customHeight="1">
      <c r="A2266"/>
      <c r="J2266"/>
      <c r="AA2266"/>
      <c r="AB2266"/>
      <c r="AC2266"/>
      <c r="AD2266"/>
      <c r="AE2266"/>
      <c r="AF2266"/>
      <c r="AG2266"/>
      <c r="AH2266"/>
    </row>
    <row r="2267" spans="1:34" ht="41.45" customHeight="1">
      <c r="A2267"/>
      <c r="J2267"/>
      <c r="AA2267"/>
      <c r="AB2267"/>
      <c r="AC2267"/>
      <c r="AD2267"/>
      <c r="AE2267"/>
      <c r="AF2267"/>
      <c r="AG2267"/>
      <c r="AH2267"/>
    </row>
    <row r="2268" spans="1:34" ht="41.45" customHeight="1">
      <c r="A2268"/>
      <c r="J2268"/>
      <c r="AA2268"/>
      <c r="AB2268"/>
      <c r="AC2268"/>
      <c r="AD2268"/>
      <c r="AE2268"/>
      <c r="AF2268"/>
      <c r="AG2268"/>
      <c r="AH2268"/>
    </row>
    <row r="2269" spans="1:34" ht="41.45" customHeight="1">
      <c r="A2269"/>
      <c r="J2269"/>
      <c r="AA2269"/>
      <c r="AB2269"/>
      <c r="AC2269"/>
      <c r="AD2269"/>
      <c r="AE2269"/>
      <c r="AF2269"/>
      <c r="AG2269"/>
      <c r="AH2269"/>
    </row>
    <row r="2270" spans="1:34" ht="41.45" customHeight="1">
      <c r="A2270"/>
      <c r="J2270"/>
      <c r="AA2270"/>
      <c r="AB2270"/>
      <c r="AC2270"/>
      <c r="AD2270"/>
      <c r="AE2270"/>
      <c r="AF2270"/>
      <c r="AG2270"/>
      <c r="AH2270"/>
    </row>
    <row r="2271" spans="1:34" ht="41.45" customHeight="1">
      <c r="A2271"/>
      <c r="J2271"/>
      <c r="AA2271"/>
      <c r="AB2271"/>
      <c r="AC2271"/>
      <c r="AD2271"/>
      <c r="AE2271"/>
      <c r="AF2271"/>
      <c r="AG2271"/>
      <c r="AH2271"/>
    </row>
    <row r="2272" spans="1:34" ht="41.45" customHeight="1">
      <c r="A2272"/>
      <c r="J2272"/>
      <c r="AA2272"/>
      <c r="AB2272"/>
      <c r="AC2272"/>
      <c r="AD2272"/>
      <c r="AE2272"/>
      <c r="AF2272"/>
      <c r="AG2272"/>
      <c r="AH2272"/>
    </row>
    <row r="2273" spans="1:34" ht="41.45" customHeight="1">
      <c r="A2273"/>
      <c r="J2273"/>
      <c r="AA2273"/>
      <c r="AB2273"/>
      <c r="AC2273"/>
      <c r="AD2273"/>
      <c r="AE2273"/>
      <c r="AF2273"/>
      <c r="AG2273"/>
      <c r="AH2273"/>
    </row>
    <row r="2274" spans="1:34" ht="41.45" customHeight="1">
      <c r="A2274"/>
      <c r="J2274"/>
      <c r="AA2274"/>
      <c r="AB2274"/>
      <c r="AC2274"/>
      <c r="AD2274"/>
      <c r="AE2274"/>
      <c r="AF2274"/>
      <c r="AG2274"/>
      <c r="AH2274"/>
    </row>
    <row r="2275" spans="1:34" ht="41.45" customHeight="1">
      <c r="A2275"/>
      <c r="J2275"/>
      <c r="AA2275"/>
      <c r="AB2275"/>
      <c r="AC2275"/>
      <c r="AD2275"/>
      <c r="AE2275"/>
      <c r="AF2275"/>
      <c r="AG2275"/>
      <c r="AH2275"/>
    </row>
    <row r="2276" spans="1:34" ht="41.45" customHeight="1">
      <c r="A2276"/>
      <c r="J2276"/>
      <c r="AA2276"/>
      <c r="AB2276"/>
      <c r="AC2276"/>
      <c r="AD2276"/>
      <c r="AE2276"/>
      <c r="AF2276"/>
      <c r="AG2276"/>
      <c r="AH2276"/>
    </row>
    <row r="2277" spans="1:34" ht="41.45" customHeight="1">
      <c r="A2277"/>
      <c r="J2277"/>
      <c r="AA2277"/>
      <c r="AB2277"/>
      <c r="AC2277"/>
      <c r="AD2277"/>
      <c r="AE2277"/>
      <c r="AF2277"/>
      <c r="AG2277"/>
      <c r="AH2277"/>
    </row>
    <row r="2278" spans="1:34" ht="41.45" customHeight="1">
      <c r="A2278"/>
      <c r="J2278"/>
      <c r="AA2278"/>
      <c r="AB2278"/>
      <c r="AC2278"/>
      <c r="AD2278"/>
      <c r="AE2278"/>
      <c r="AF2278"/>
      <c r="AG2278"/>
      <c r="AH2278"/>
    </row>
    <row r="2279" spans="1:34" ht="41.45" customHeight="1">
      <c r="A2279"/>
      <c r="J2279"/>
      <c r="AA2279"/>
      <c r="AB2279"/>
      <c r="AC2279"/>
      <c r="AD2279"/>
      <c r="AE2279"/>
      <c r="AF2279"/>
      <c r="AG2279"/>
      <c r="AH2279"/>
    </row>
    <row r="2280" spans="1:34" ht="41.45" customHeight="1">
      <c r="A2280"/>
      <c r="J2280"/>
      <c r="AA2280"/>
      <c r="AB2280"/>
      <c r="AC2280"/>
      <c r="AD2280"/>
      <c r="AE2280"/>
      <c r="AF2280"/>
      <c r="AG2280"/>
      <c r="AH2280"/>
    </row>
    <row r="2281" spans="1:34" ht="41.45" customHeight="1">
      <c r="A2281"/>
      <c r="J2281"/>
      <c r="AA2281"/>
      <c r="AB2281"/>
      <c r="AC2281"/>
      <c r="AD2281"/>
      <c r="AE2281"/>
      <c r="AF2281"/>
      <c r="AG2281"/>
      <c r="AH2281"/>
    </row>
    <row r="2282" spans="1:34" ht="41.45" customHeight="1">
      <c r="A2282"/>
      <c r="J2282"/>
      <c r="AA2282"/>
      <c r="AB2282"/>
      <c r="AC2282"/>
      <c r="AD2282"/>
      <c r="AE2282"/>
      <c r="AF2282"/>
      <c r="AG2282"/>
      <c r="AH2282"/>
    </row>
    <row r="2283" spans="1:34" ht="41.45" customHeight="1">
      <c r="A2283"/>
      <c r="J2283"/>
      <c r="AA2283"/>
      <c r="AB2283"/>
      <c r="AC2283"/>
      <c r="AD2283"/>
      <c r="AE2283"/>
      <c r="AF2283"/>
      <c r="AG2283"/>
      <c r="AH2283"/>
    </row>
    <row r="2284" spans="1:34" ht="41.45" customHeight="1">
      <c r="A2284"/>
      <c r="J2284"/>
      <c r="AA2284"/>
      <c r="AB2284"/>
      <c r="AC2284"/>
      <c r="AD2284"/>
      <c r="AE2284"/>
      <c r="AF2284"/>
      <c r="AG2284"/>
      <c r="AH2284"/>
    </row>
    <row r="2285" spans="1:34" ht="41.45" customHeight="1">
      <c r="A2285"/>
      <c r="J2285"/>
      <c r="AA2285"/>
      <c r="AB2285"/>
      <c r="AC2285"/>
      <c r="AD2285"/>
      <c r="AE2285"/>
      <c r="AF2285"/>
      <c r="AG2285"/>
      <c r="AH2285"/>
    </row>
    <row r="2286" spans="1:34" ht="41.45" customHeight="1">
      <c r="A2286"/>
      <c r="J2286"/>
      <c r="AA2286"/>
      <c r="AB2286"/>
      <c r="AC2286"/>
      <c r="AD2286"/>
      <c r="AE2286"/>
      <c r="AF2286"/>
      <c r="AG2286"/>
      <c r="AH2286"/>
    </row>
    <row r="2287" spans="1:34" ht="41.45" customHeight="1">
      <c r="A2287"/>
      <c r="J2287"/>
      <c r="AA2287"/>
      <c r="AB2287"/>
      <c r="AC2287"/>
      <c r="AD2287"/>
      <c r="AE2287"/>
      <c r="AF2287"/>
      <c r="AG2287"/>
      <c r="AH2287"/>
    </row>
    <row r="2288" spans="1:34" ht="41.45" customHeight="1">
      <c r="A2288"/>
      <c r="J2288"/>
      <c r="AA2288"/>
      <c r="AB2288"/>
      <c r="AC2288"/>
      <c r="AD2288"/>
      <c r="AE2288"/>
      <c r="AF2288"/>
      <c r="AG2288"/>
      <c r="AH2288"/>
    </row>
    <row r="2289" spans="1:34" ht="41.45" customHeight="1">
      <c r="A2289"/>
      <c r="J2289"/>
      <c r="AA2289"/>
      <c r="AB2289"/>
      <c r="AC2289"/>
      <c r="AD2289"/>
      <c r="AE2289"/>
      <c r="AF2289"/>
      <c r="AG2289"/>
      <c r="AH2289"/>
    </row>
    <row r="2290" spans="1:34" ht="41.45" customHeight="1">
      <c r="A2290"/>
      <c r="J2290"/>
      <c r="AA2290"/>
      <c r="AB2290"/>
      <c r="AC2290"/>
      <c r="AD2290"/>
      <c r="AE2290"/>
      <c r="AF2290"/>
      <c r="AG2290"/>
      <c r="AH2290"/>
    </row>
    <row r="2291" spans="1:34" ht="41.45" customHeight="1">
      <c r="A2291"/>
      <c r="J2291"/>
      <c r="AA2291"/>
      <c r="AB2291"/>
      <c r="AC2291"/>
      <c r="AD2291"/>
      <c r="AE2291"/>
      <c r="AF2291"/>
      <c r="AG2291"/>
      <c r="AH2291"/>
    </row>
    <row r="2292" spans="1:34" ht="41.45" customHeight="1">
      <c r="A2292"/>
      <c r="J2292"/>
      <c r="AA2292"/>
      <c r="AB2292"/>
      <c r="AC2292"/>
      <c r="AD2292"/>
      <c r="AE2292"/>
      <c r="AF2292"/>
      <c r="AG2292"/>
      <c r="AH2292"/>
    </row>
    <row r="2293" spans="1:34" ht="41.45" customHeight="1">
      <c r="A2293"/>
      <c r="J2293"/>
      <c r="AA2293"/>
      <c r="AB2293"/>
      <c r="AC2293"/>
      <c r="AD2293"/>
      <c r="AE2293"/>
      <c r="AF2293"/>
      <c r="AG2293"/>
      <c r="AH2293"/>
    </row>
    <row r="2294" spans="1:34" ht="41.45" customHeight="1">
      <c r="A2294"/>
      <c r="J2294"/>
      <c r="AA2294"/>
      <c r="AB2294"/>
      <c r="AC2294"/>
      <c r="AD2294"/>
      <c r="AE2294"/>
      <c r="AF2294"/>
      <c r="AG2294"/>
      <c r="AH2294"/>
    </row>
    <row r="2295" spans="1:34" ht="41.45" customHeight="1">
      <c r="A2295"/>
      <c r="J2295"/>
      <c r="AA2295"/>
      <c r="AB2295"/>
      <c r="AC2295"/>
      <c r="AD2295"/>
      <c r="AE2295"/>
      <c r="AF2295"/>
      <c r="AG2295"/>
      <c r="AH2295"/>
    </row>
    <row r="2296" spans="1:34" ht="41.45" customHeight="1">
      <c r="A2296"/>
      <c r="J2296"/>
      <c r="AA2296"/>
      <c r="AB2296"/>
      <c r="AC2296"/>
      <c r="AD2296"/>
      <c r="AE2296"/>
      <c r="AF2296"/>
      <c r="AG2296"/>
      <c r="AH2296"/>
    </row>
    <row r="2297" spans="1:34" ht="41.45" customHeight="1">
      <c r="A2297"/>
      <c r="J2297"/>
      <c r="AA2297"/>
      <c r="AB2297"/>
      <c r="AC2297"/>
      <c r="AD2297"/>
      <c r="AE2297"/>
      <c r="AF2297"/>
      <c r="AG2297"/>
      <c r="AH2297"/>
    </row>
    <row r="2298" spans="1:34" ht="41.45" customHeight="1">
      <c r="A2298"/>
      <c r="J2298"/>
      <c r="AA2298"/>
      <c r="AB2298"/>
      <c r="AC2298"/>
      <c r="AD2298"/>
      <c r="AE2298"/>
      <c r="AF2298"/>
      <c r="AG2298"/>
      <c r="AH2298"/>
    </row>
    <row r="2299" spans="1:34" ht="41.45" customHeight="1">
      <c r="A2299"/>
      <c r="J2299"/>
      <c r="AA2299"/>
      <c r="AB2299"/>
      <c r="AC2299"/>
      <c r="AD2299"/>
      <c r="AE2299"/>
      <c r="AF2299"/>
      <c r="AG2299"/>
      <c r="AH2299"/>
    </row>
    <row r="2300" spans="1:34" ht="41.45" customHeight="1">
      <c r="A2300"/>
      <c r="J2300"/>
      <c r="AA2300"/>
      <c r="AB2300"/>
      <c r="AC2300"/>
      <c r="AD2300"/>
      <c r="AE2300"/>
      <c r="AF2300"/>
      <c r="AG2300"/>
      <c r="AH2300"/>
    </row>
    <row r="2301" spans="1:34" ht="41.45" customHeight="1">
      <c r="A2301"/>
      <c r="J2301"/>
      <c r="AA2301"/>
      <c r="AB2301"/>
      <c r="AC2301"/>
      <c r="AD2301"/>
      <c r="AE2301"/>
      <c r="AF2301"/>
      <c r="AG2301"/>
      <c r="AH2301"/>
    </row>
    <row r="2302" spans="1:34" ht="41.45" customHeight="1">
      <c r="A2302"/>
      <c r="J2302"/>
      <c r="AA2302"/>
      <c r="AB2302"/>
      <c r="AC2302"/>
      <c r="AD2302"/>
      <c r="AE2302"/>
      <c r="AF2302"/>
      <c r="AG2302"/>
      <c r="AH2302"/>
    </row>
    <row r="2303" spans="1:34" ht="41.45" customHeight="1">
      <c r="A2303"/>
      <c r="J2303"/>
      <c r="AA2303"/>
      <c r="AB2303"/>
      <c r="AC2303"/>
      <c r="AD2303"/>
      <c r="AE2303"/>
      <c r="AF2303"/>
      <c r="AG2303"/>
      <c r="AH2303"/>
    </row>
    <row r="2304" spans="1:34" ht="41.45" customHeight="1">
      <c r="A2304"/>
      <c r="J2304"/>
      <c r="AA2304"/>
      <c r="AB2304"/>
      <c r="AC2304"/>
      <c r="AD2304"/>
      <c r="AE2304"/>
      <c r="AF2304"/>
      <c r="AG2304"/>
      <c r="AH2304"/>
    </row>
    <row r="2305" spans="1:34" ht="41.45" customHeight="1">
      <c r="A2305"/>
      <c r="J2305"/>
      <c r="AA2305"/>
      <c r="AB2305"/>
      <c r="AC2305"/>
      <c r="AD2305"/>
      <c r="AE2305"/>
      <c r="AF2305"/>
      <c r="AG2305"/>
      <c r="AH2305"/>
    </row>
    <row r="2306" spans="1:34" ht="41.45" customHeight="1">
      <c r="A2306"/>
      <c r="J2306"/>
      <c r="AA2306"/>
      <c r="AB2306"/>
      <c r="AC2306"/>
      <c r="AD2306"/>
      <c r="AE2306"/>
      <c r="AF2306"/>
      <c r="AG2306"/>
      <c r="AH2306"/>
    </row>
    <row r="2307" spans="1:34" ht="41.45" customHeight="1">
      <c r="A2307"/>
      <c r="J2307"/>
      <c r="AA2307"/>
      <c r="AB2307"/>
      <c r="AC2307"/>
      <c r="AD2307"/>
      <c r="AE2307"/>
      <c r="AF2307"/>
      <c r="AG2307"/>
      <c r="AH2307"/>
    </row>
    <row r="2308" spans="1:34" ht="41.45" customHeight="1">
      <c r="A2308"/>
      <c r="J2308"/>
      <c r="AA2308"/>
      <c r="AB2308"/>
      <c r="AC2308"/>
      <c r="AD2308"/>
      <c r="AE2308"/>
      <c r="AF2308"/>
      <c r="AG2308"/>
      <c r="AH2308"/>
    </row>
    <row r="2309" spans="1:34" ht="41.45" customHeight="1">
      <c r="A2309"/>
      <c r="J2309"/>
      <c r="AA2309"/>
      <c r="AB2309"/>
      <c r="AC2309"/>
      <c r="AD2309"/>
      <c r="AE2309"/>
      <c r="AF2309"/>
      <c r="AG2309"/>
      <c r="AH2309"/>
    </row>
    <row r="2310" spans="1:34" ht="41.45" customHeight="1">
      <c r="A2310"/>
      <c r="J2310"/>
      <c r="AA2310"/>
      <c r="AB2310"/>
      <c r="AC2310"/>
      <c r="AD2310"/>
      <c r="AE2310"/>
      <c r="AF2310"/>
      <c r="AG2310"/>
      <c r="AH2310"/>
    </row>
    <row r="2311" spans="1:34" ht="41.45" customHeight="1">
      <c r="A2311"/>
      <c r="J2311"/>
      <c r="AA2311"/>
      <c r="AB2311"/>
      <c r="AC2311"/>
      <c r="AD2311"/>
      <c r="AE2311"/>
      <c r="AF2311"/>
      <c r="AG2311"/>
      <c r="AH2311"/>
    </row>
    <row r="2312" spans="1:34" ht="41.45" customHeight="1">
      <c r="A2312"/>
      <c r="J2312"/>
      <c r="AA2312"/>
      <c r="AB2312"/>
      <c r="AC2312"/>
      <c r="AD2312"/>
      <c r="AE2312"/>
      <c r="AF2312"/>
      <c r="AG2312"/>
      <c r="AH2312"/>
    </row>
    <row r="2313" spans="1:34" ht="41.45" customHeight="1">
      <c r="A2313"/>
      <c r="J2313"/>
      <c r="AA2313"/>
      <c r="AB2313"/>
      <c r="AC2313"/>
      <c r="AD2313"/>
      <c r="AE2313"/>
      <c r="AF2313"/>
      <c r="AG2313"/>
      <c r="AH2313"/>
    </row>
    <row r="2314" spans="1:34" ht="41.45" customHeight="1">
      <c r="A2314"/>
      <c r="J2314"/>
      <c r="AA2314"/>
      <c r="AB2314"/>
      <c r="AC2314"/>
      <c r="AD2314"/>
      <c r="AE2314"/>
      <c r="AF2314"/>
      <c r="AG2314"/>
      <c r="AH2314"/>
    </row>
    <row r="2315" spans="1:34" ht="41.45" customHeight="1">
      <c r="A2315"/>
      <c r="J2315"/>
      <c r="AA2315"/>
      <c r="AB2315"/>
      <c r="AC2315"/>
      <c r="AD2315"/>
      <c r="AE2315"/>
      <c r="AF2315"/>
      <c r="AG2315"/>
      <c r="AH2315"/>
    </row>
    <row r="2316" spans="1:34" ht="41.45" customHeight="1">
      <c r="A2316"/>
      <c r="J2316"/>
      <c r="AA2316"/>
      <c r="AB2316"/>
      <c r="AC2316"/>
      <c r="AD2316"/>
      <c r="AE2316"/>
      <c r="AF2316"/>
      <c r="AG2316"/>
      <c r="AH2316"/>
    </row>
    <row r="2317" spans="1:34" ht="41.45" customHeight="1">
      <c r="A2317"/>
      <c r="J2317"/>
      <c r="AA2317"/>
      <c r="AB2317"/>
      <c r="AC2317"/>
      <c r="AD2317"/>
      <c r="AE2317"/>
      <c r="AF2317"/>
      <c r="AG2317"/>
      <c r="AH2317"/>
    </row>
    <row r="2318" spans="1:34" ht="41.45" customHeight="1">
      <c r="A2318"/>
      <c r="J2318"/>
      <c r="AA2318"/>
      <c r="AB2318"/>
      <c r="AC2318"/>
      <c r="AD2318"/>
      <c r="AE2318"/>
      <c r="AF2318"/>
      <c r="AG2318"/>
      <c r="AH2318"/>
    </row>
    <row r="2319" spans="1:34" ht="41.45" customHeight="1">
      <c r="A2319"/>
      <c r="J2319"/>
      <c r="AA2319"/>
      <c r="AB2319"/>
      <c r="AC2319"/>
      <c r="AD2319"/>
      <c r="AE2319"/>
      <c r="AF2319"/>
      <c r="AG2319"/>
      <c r="AH2319"/>
    </row>
    <row r="2320" spans="1:34" ht="41.45" customHeight="1">
      <c r="A2320"/>
      <c r="J2320"/>
      <c r="AA2320"/>
      <c r="AB2320"/>
      <c r="AC2320"/>
      <c r="AD2320"/>
      <c r="AE2320"/>
      <c r="AF2320"/>
      <c r="AG2320"/>
      <c r="AH2320"/>
    </row>
    <row r="2321" spans="1:34" ht="41.45" customHeight="1">
      <c r="A2321"/>
      <c r="J2321"/>
      <c r="AA2321"/>
      <c r="AB2321"/>
      <c r="AC2321"/>
      <c r="AD2321"/>
      <c r="AE2321"/>
      <c r="AF2321"/>
      <c r="AG2321"/>
      <c r="AH2321"/>
    </row>
    <row r="2322" spans="1:34" ht="41.45" customHeight="1">
      <c r="A2322"/>
      <c r="J2322"/>
      <c r="AA2322"/>
      <c r="AB2322"/>
      <c r="AC2322"/>
      <c r="AD2322"/>
      <c r="AE2322"/>
      <c r="AF2322"/>
      <c r="AG2322"/>
      <c r="AH2322"/>
    </row>
    <row r="2323" spans="1:34" ht="41.45" customHeight="1">
      <c r="A2323"/>
      <c r="J2323"/>
      <c r="AA2323"/>
      <c r="AB2323"/>
      <c r="AC2323"/>
      <c r="AD2323"/>
      <c r="AE2323"/>
      <c r="AF2323"/>
      <c r="AG2323"/>
      <c r="AH2323"/>
    </row>
    <row r="2324" spans="1:34" ht="41.45" customHeight="1">
      <c r="A2324"/>
      <c r="J2324"/>
      <c r="AA2324"/>
      <c r="AB2324"/>
      <c r="AC2324"/>
      <c r="AD2324"/>
      <c r="AE2324"/>
      <c r="AF2324"/>
      <c r="AG2324"/>
      <c r="AH2324"/>
    </row>
    <row r="2325" spans="1:34" ht="41.45" customHeight="1">
      <c r="A2325"/>
      <c r="J2325"/>
      <c r="AA2325"/>
      <c r="AB2325"/>
      <c r="AC2325"/>
      <c r="AD2325"/>
      <c r="AE2325"/>
      <c r="AF2325"/>
      <c r="AG2325"/>
      <c r="AH2325"/>
    </row>
    <row r="2326" spans="1:34" ht="41.45" customHeight="1">
      <c r="A2326"/>
      <c r="J2326"/>
      <c r="AA2326"/>
      <c r="AB2326"/>
      <c r="AC2326"/>
      <c r="AD2326"/>
      <c r="AE2326"/>
      <c r="AF2326"/>
      <c r="AG2326"/>
      <c r="AH2326"/>
    </row>
    <row r="2327" spans="1:34" ht="41.45" customHeight="1">
      <c r="A2327"/>
      <c r="J2327"/>
      <c r="AA2327"/>
      <c r="AB2327"/>
      <c r="AC2327"/>
      <c r="AD2327"/>
      <c r="AE2327"/>
      <c r="AF2327"/>
      <c r="AG2327"/>
      <c r="AH2327"/>
    </row>
    <row r="2328" spans="1:34" ht="41.45" customHeight="1">
      <c r="A2328"/>
      <c r="J2328"/>
      <c r="AA2328"/>
      <c r="AB2328"/>
      <c r="AC2328"/>
      <c r="AD2328"/>
      <c r="AE2328"/>
      <c r="AF2328"/>
      <c r="AG2328"/>
      <c r="AH2328"/>
    </row>
    <row r="2329" spans="1:34" ht="41.45" customHeight="1">
      <c r="A2329"/>
      <c r="J2329"/>
      <c r="AA2329"/>
      <c r="AB2329"/>
      <c r="AC2329"/>
      <c r="AD2329"/>
      <c r="AE2329"/>
      <c r="AF2329"/>
      <c r="AG2329"/>
      <c r="AH2329"/>
    </row>
    <row r="2330" spans="1:34" ht="41.45" customHeight="1">
      <c r="A2330"/>
      <c r="J2330"/>
      <c r="AA2330"/>
      <c r="AB2330"/>
      <c r="AC2330"/>
      <c r="AD2330"/>
      <c r="AE2330"/>
      <c r="AF2330"/>
      <c r="AG2330"/>
      <c r="AH2330"/>
    </row>
    <row r="2331" spans="1:34" ht="41.45" customHeight="1">
      <c r="A2331"/>
      <c r="J2331"/>
      <c r="AA2331"/>
      <c r="AB2331"/>
      <c r="AC2331"/>
      <c r="AD2331"/>
      <c r="AE2331"/>
      <c r="AF2331"/>
      <c r="AG2331"/>
      <c r="AH2331"/>
    </row>
    <row r="2332" spans="1:34" ht="41.45" customHeight="1">
      <c r="A2332"/>
      <c r="J2332"/>
      <c r="AA2332"/>
      <c r="AB2332"/>
      <c r="AC2332"/>
      <c r="AD2332"/>
      <c r="AE2332"/>
      <c r="AF2332"/>
      <c r="AG2332"/>
      <c r="AH2332"/>
    </row>
    <row r="2333" spans="1:34" ht="41.45" customHeight="1">
      <c r="A2333"/>
      <c r="J2333"/>
      <c r="AA2333"/>
      <c r="AB2333"/>
      <c r="AC2333"/>
      <c r="AD2333"/>
      <c r="AE2333"/>
      <c r="AF2333"/>
      <c r="AG2333"/>
      <c r="AH2333"/>
    </row>
    <row r="2334" spans="1:34" ht="41.45" customHeight="1">
      <c r="A2334"/>
      <c r="J2334"/>
      <c r="AA2334"/>
      <c r="AB2334"/>
      <c r="AC2334"/>
      <c r="AD2334"/>
      <c r="AE2334"/>
      <c r="AF2334"/>
      <c r="AG2334"/>
      <c r="AH2334"/>
    </row>
    <row r="2335" spans="1:34" ht="41.45" customHeight="1">
      <c r="A2335"/>
      <c r="J2335"/>
      <c r="AA2335"/>
      <c r="AB2335"/>
      <c r="AC2335"/>
      <c r="AD2335"/>
      <c r="AE2335"/>
      <c r="AF2335"/>
      <c r="AG2335"/>
      <c r="AH2335"/>
    </row>
    <row r="2336" spans="1:34" ht="41.45" customHeight="1">
      <c r="A2336"/>
      <c r="J2336"/>
      <c r="AA2336"/>
      <c r="AB2336"/>
      <c r="AC2336"/>
      <c r="AD2336"/>
      <c r="AE2336"/>
      <c r="AF2336"/>
      <c r="AG2336"/>
      <c r="AH2336"/>
    </row>
    <row r="2337" spans="1:34" ht="41.45" customHeight="1">
      <c r="A2337"/>
      <c r="J2337"/>
      <c r="AA2337"/>
      <c r="AB2337"/>
      <c r="AC2337"/>
      <c r="AD2337"/>
      <c r="AE2337"/>
      <c r="AF2337"/>
      <c r="AG2337"/>
      <c r="AH2337"/>
    </row>
    <row r="2338" spans="1:34" ht="41.45" customHeight="1">
      <c r="A2338"/>
      <c r="J2338"/>
      <c r="AA2338"/>
      <c r="AB2338"/>
      <c r="AC2338"/>
      <c r="AD2338"/>
      <c r="AE2338"/>
      <c r="AF2338"/>
      <c r="AG2338"/>
      <c r="AH2338"/>
    </row>
    <row r="2339" spans="1:34" ht="41.45" customHeight="1">
      <c r="A2339"/>
      <c r="J2339"/>
      <c r="AA2339"/>
      <c r="AB2339"/>
      <c r="AC2339"/>
      <c r="AD2339"/>
      <c r="AE2339"/>
      <c r="AF2339"/>
      <c r="AG2339"/>
      <c r="AH2339"/>
    </row>
    <row r="2340" spans="1:34" ht="41.45" customHeight="1">
      <c r="A2340"/>
      <c r="J2340"/>
      <c r="AA2340"/>
      <c r="AB2340"/>
      <c r="AC2340"/>
      <c r="AD2340"/>
      <c r="AE2340"/>
      <c r="AF2340"/>
      <c r="AG2340"/>
      <c r="AH2340"/>
    </row>
    <row r="2341" spans="1:34" ht="41.45" customHeight="1">
      <c r="A2341"/>
      <c r="J2341"/>
      <c r="AA2341"/>
      <c r="AB2341"/>
      <c r="AC2341"/>
      <c r="AD2341"/>
      <c r="AE2341"/>
      <c r="AF2341"/>
      <c r="AG2341"/>
      <c r="AH2341"/>
    </row>
    <row r="2342" spans="1:34" ht="41.45" customHeight="1">
      <c r="A2342"/>
      <c r="J2342"/>
      <c r="AA2342"/>
      <c r="AB2342"/>
      <c r="AC2342"/>
      <c r="AD2342"/>
      <c r="AE2342"/>
      <c r="AF2342"/>
      <c r="AG2342"/>
      <c r="AH2342"/>
    </row>
    <row r="2343" spans="1:34" ht="41.45" customHeight="1">
      <c r="A2343"/>
      <c r="J2343"/>
      <c r="AA2343"/>
      <c r="AB2343"/>
      <c r="AC2343"/>
      <c r="AD2343"/>
      <c r="AE2343"/>
      <c r="AF2343"/>
      <c r="AG2343"/>
      <c r="AH2343"/>
    </row>
    <row r="2344" spans="1:34" ht="41.45" customHeight="1">
      <c r="A2344"/>
      <c r="J2344"/>
      <c r="AA2344"/>
      <c r="AB2344"/>
      <c r="AC2344"/>
      <c r="AD2344"/>
      <c r="AE2344"/>
      <c r="AF2344"/>
      <c r="AG2344"/>
      <c r="AH2344"/>
    </row>
    <row r="2345" spans="1:34" ht="41.45" customHeight="1">
      <c r="A2345"/>
      <c r="J2345"/>
      <c r="AA2345"/>
      <c r="AB2345"/>
      <c r="AC2345"/>
      <c r="AD2345"/>
      <c r="AE2345"/>
      <c r="AF2345"/>
      <c r="AG2345"/>
      <c r="AH2345"/>
    </row>
    <row r="2346" spans="1:34" ht="41.45" customHeight="1">
      <c r="A2346"/>
      <c r="J2346"/>
      <c r="AA2346"/>
      <c r="AB2346"/>
      <c r="AC2346"/>
      <c r="AD2346"/>
      <c r="AE2346"/>
      <c r="AF2346"/>
      <c r="AG2346"/>
      <c r="AH2346"/>
    </row>
    <row r="2347" spans="1:34" ht="41.45" customHeight="1">
      <c r="A2347"/>
      <c r="J2347"/>
      <c r="AA2347"/>
      <c r="AB2347"/>
      <c r="AC2347"/>
      <c r="AD2347"/>
      <c r="AE2347"/>
      <c r="AF2347"/>
      <c r="AG2347"/>
      <c r="AH2347"/>
    </row>
    <row r="2348" spans="1:34" ht="41.45" customHeight="1">
      <c r="A2348"/>
      <c r="J2348"/>
      <c r="AA2348"/>
      <c r="AB2348"/>
      <c r="AC2348"/>
      <c r="AD2348"/>
      <c r="AE2348"/>
      <c r="AF2348"/>
      <c r="AG2348"/>
      <c r="AH2348"/>
    </row>
    <row r="2349" spans="1:34" ht="41.45" customHeight="1">
      <c r="A2349"/>
      <c r="J2349"/>
      <c r="AA2349"/>
      <c r="AB2349"/>
      <c r="AC2349"/>
      <c r="AD2349"/>
      <c r="AE2349"/>
      <c r="AF2349"/>
      <c r="AG2349"/>
      <c r="AH2349"/>
    </row>
    <row r="2350" spans="1:34" ht="41.45" customHeight="1">
      <c r="A2350"/>
      <c r="J2350"/>
      <c r="AA2350"/>
      <c r="AB2350"/>
      <c r="AC2350"/>
      <c r="AD2350"/>
      <c r="AE2350"/>
      <c r="AF2350"/>
      <c r="AG2350"/>
      <c r="AH2350"/>
    </row>
    <row r="2351" spans="1:34" ht="41.45" customHeight="1">
      <c r="A2351"/>
      <c r="J2351"/>
      <c r="AA2351"/>
      <c r="AB2351"/>
      <c r="AC2351"/>
      <c r="AD2351"/>
      <c r="AE2351"/>
      <c r="AF2351"/>
      <c r="AG2351"/>
      <c r="AH2351"/>
    </row>
    <row r="2352" spans="1:34" ht="41.45" customHeight="1">
      <c r="A2352"/>
      <c r="J2352"/>
      <c r="AA2352"/>
      <c r="AB2352"/>
      <c r="AC2352"/>
      <c r="AD2352"/>
      <c r="AE2352"/>
      <c r="AF2352"/>
      <c r="AG2352"/>
      <c r="AH2352"/>
    </row>
    <row r="2353" spans="1:34" ht="41.45" customHeight="1">
      <c r="A2353"/>
      <c r="J2353"/>
      <c r="AA2353"/>
      <c r="AB2353"/>
      <c r="AC2353"/>
      <c r="AD2353"/>
      <c r="AE2353"/>
      <c r="AF2353"/>
      <c r="AG2353"/>
      <c r="AH2353"/>
    </row>
    <row r="2354" spans="1:34" ht="41.45" customHeight="1">
      <c r="A2354"/>
      <c r="J2354"/>
      <c r="AA2354"/>
      <c r="AB2354"/>
      <c r="AC2354"/>
      <c r="AD2354"/>
      <c r="AE2354"/>
      <c r="AF2354"/>
      <c r="AG2354"/>
      <c r="AH2354"/>
    </row>
    <row r="2355" spans="1:34" ht="41.45" customHeight="1">
      <c r="A2355"/>
      <c r="J2355"/>
      <c r="AA2355"/>
      <c r="AB2355"/>
      <c r="AC2355"/>
      <c r="AD2355"/>
      <c r="AE2355"/>
      <c r="AF2355"/>
      <c r="AG2355"/>
      <c r="AH2355"/>
    </row>
    <row r="2356" spans="1:34" ht="41.45" customHeight="1">
      <c r="A2356"/>
      <c r="J2356"/>
      <c r="AA2356"/>
      <c r="AB2356"/>
      <c r="AC2356"/>
      <c r="AD2356"/>
      <c r="AE2356"/>
      <c r="AF2356"/>
      <c r="AG2356"/>
      <c r="AH2356"/>
    </row>
    <row r="2357" spans="1:34" ht="41.45" customHeight="1">
      <c r="A2357"/>
      <c r="J2357"/>
      <c r="AA2357"/>
      <c r="AB2357"/>
      <c r="AC2357"/>
      <c r="AD2357"/>
      <c r="AE2357"/>
      <c r="AF2357"/>
      <c r="AG2357"/>
      <c r="AH2357"/>
    </row>
    <row r="2358" spans="1:34" ht="41.45" customHeight="1">
      <c r="A2358"/>
      <c r="J2358"/>
      <c r="AA2358"/>
      <c r="AB2358"/>
      <c r="AC2358"/>
      <c r="AD2358"/>
      <c r="AE2358"/>
      <c r="AF2358"/>
      <c r="AG2358"/>
      <c r="AH2358"/>
    </row>
    <row r="2359" spans="1:34" ht="41.45" customHeight="1">
      <c r="A2359"/>
      <c r="J2359"/>
      <c r="AA2359"/>
      <c r="AB2359"/>
      <c r="AC2359"/>
      <c r="AD2359"/>
      <c r="AE2359"/>
      <c r="AF2359"/>
      <c r="AG2359"/>
      <c r="AH2359"/>
    </row>
    <row r="2360" spans="1:34" ht="41.45" customHeight="1">
      <c r="A2360"/>
      <c r="J2360"/>
      <c r="AA2360"/>
      <c r="AB2360"/>
      <c r="AC2360"/>
      <c r="AD2360"/>
      <c r="AE2360"/>
      <c r="AF2360"/>
      <c r="AG2360"/>
      <c r="AH2360"/>
    </row>
    <row r="2361" spans="1:34" ht="41.45" customHeight="1">
      <c r="A2361"/>
      <c r="J2361"/>
      <c r="AA2361"/>
      <c r="AB2361"/>
      <c r="AC2361"/>
      <c r="AD2361"/>
      <c r="AE2361"/>
      <c r="AF2361"/>
      <c r="AG2361"/>
      <c r="AH2361"/>
    </row>
    <row r="2362" spans="1:34" ht="41.45" customHeight="1">
      <c r="A2362"/>
      <c r="J2362"/>
      <c r="AA2362"/>
      <c r="AB2362"/>
      <c r="AC2362"/>
      <c r="AD2362"/>
      <c r="AE2362"/>
      <c r="AF2362"/>
      <c r="AG2362"/>
      <c r="AH2362"/>
    </row>
    <row r="2363" spans="1:34" ht="41.45" customHeight="1">
      <c r="A2363"/>
      <c r="J2363"/>
      <c r="AA2363"/>
      <c r="AB2363"/>
      <c r="AC2363"/>
      <c r="AD2363"/>
      <c r="AE2363"/>
      <c r="AF2363"/>
      <c r="AG2363"/>
      <c r="AH2363"/>
    </row>
    <row r="2364" spans="1:34" ht="41.45" customHeight="1">
      <c r="A2364"/>
      <c r="J2364"/>
      <c r="AA2364"/>
      <c r="AB2364"/>
      <c r="AC2364"/>
      <c r="AD2364"/>
      <c r="AE2364"/>
      <c r="AF2364"/>
      <c r="AG2364"/>
      <c r="AH2364"/>
    </row>
    <row r="2365" spans="1:34" ht="41.45" customHeight="1">
      <c r="A2365"/>
      <c r="J2365"/>
      <c r="AA2365"/>
      <c r="AB2365"/>
      <c r="AC2365"/>
      <c r="AD2365"/>
      <c r="AE2365"/>
      <c r="AF2365"/>
      <c r="AG2365"/>
      <c r="AH2365"/>
    </row>
    <row r="2366" spans="1:34" ht="41.45" customHeight="1">
      <c r="A2366"/>
      <c r="J2366"/>
      <c r="AA2366"/>
      <c r="AB2366"/>
      <c r="AC2366"/>
      <c r="AD2366"/>
      <c r="AE2366"/>
      <c r="AF2366"/>
      <c r="AG2366"/>
      <c r="AH2366"/>
    </row>
    <row r="2367" spans="1:34" ht="41.45" customHeight="1">
      <c r="A2367"/>
      <c r="J2367"/>
      <c r="AA2367"/>
      <c r="AB2367"/>
      <c r="AC2367"/>
      <c r="AD2367"/>
      <c r="AE2367"/>
      <c r="AF2367"/>
      <c r="AG2367"/>
      <c r="AH2367"/>
    </row>
    <row r="2368" spans="1:34" ht="41.45" customHeight="1">
      <c r="A2368"/>
      <c r="J2368"/>
      <c r="AA2368"/>
      <c r="AB2368"/>
      <c r="AC2368"/>
      <c r="AD2368"/>
      <c r="AE2368"/>
      <c r="AF2368"/>
      <c r="AG2368"/>
      <c r="AH2368"/>
    </row>
    <row r="2369" spans="1:34" ht="41.45" customHeight="1">
      <c r="A2369"/>
      <c r="J2369"/>
      <c r="AA2369"/>
      <c r="AB2369"/>
      <c r="AC2369"/>
      <c r="AD2369"/>
      <c r="AE2369"/>
      <c r="AF2369"/>
      <c r="AG2369"/>
      <c r="AH2369"/>
    </row>
    <row r="2370" spans="1:34" ht="41.45" customHeight="1">
      <c r="A2370"/>
      <c r="J2370"/>
      <c r="AA2370"/>
      <c r="AB2370"/>
      <c r="AC2370"/>
      <c r="AD2370"/>
      <c r="AE2370"/>
      <c r="AF2370"/>
      <c r="AG2370"/>
      <c r="AH2370"/>
    </row>
    <row r="2371" spans="1:34" ht="41.45" customHeight="1">
      <c r="A2371"/>
      <c r="J2371"/>
      <c r="AA2371"/>
      <c r="AB2371"/>
      <c r="AC2371"/>
      <c r="AD2371"/>
      <c r="AE2371"/>
      <c r="AF2371"/>
      <c r="AG2371"/>
      <c r="AH2371"/>
    </row>
    <row r="2372" spans="1:34" ht="41.45" customHeight="1">
      <c r="A2372"/>
      <c r="J2372"/>
      <c r="AA2372"/>
      <c r="AB2372"/>
      <c r="AC2372"/>
      <c r="AD2372"/>
      <c r="AE2372"/>
      <c r="AF2372"/>
      <c r="AG2372"/>
      <c r="AH2372"/>
    </row>
    <row r="2373" spans="1:34" ht="41.45" customHeight="1">
      <c r="A2373"/>
      <c r="J2373"/>
      <c r="AA2373"/>
      <c r="AB2373"/>
      <c r="AC2373"/>
      <c r="AD2373"/>
      <c r="AE2373"/>
      <c r="AF2373"/>
      <c r="AG2373"/>
      <c r="AH2373"/>
    </row>
    <row r="2374" spans="1:34" ht="41.45" customHeight="1">
      <c r="A2374"/>
      <c r="J2374"/>
      <c r="AA2374"/>
      <c r="AB2374"/>
      <c r="AC2374"/>
      <c r="AD2374"/>
      <c r="AE2374"/>
      <c r="AF2374"/>
      <c r="AG2374"/>
      <c r="AH2374"/>
    </row>
    <row r="2375" spans="1:34" ht="41.45" customHeight="1">
      <c r="A2375"/>
      <c r="J2375"/>
      <c r="AA2375"/>
      <c r="AB2375"/>
      <c r="AC2375"/>
      <c r="AD2375"/>
      <c r="AE2375"/>
      <c r="AF2375"/>
      <c r="AG2375"/>
      <c r="AH2375"/>
    </row>
    <row r="2376" spans="1:34" ht="41.45" customHeight="1">
      <c r="A2376"/>
      <c r="J2376"/>
      <c r="AA2376"/>
      <c r="AB2376"/>
      <c r="AC2376"/>
      <c r="AD2376"/>
      <c r="AE2376"/>
      <c r="AF2376"/>
      <c r="AG2376"/>
      <c r="AH2376"/>
    </row>
    <row r="2377" spans="1:34" ht="41.45" customHeight="1">
      <c r="A2377"/>
      <c r="J2377"/>
      <c r="AA2377"/>
      <c r="AB2377"/>
      <c r="AC2377"/>
      <c r="AD2377"/>
      <c r="AE2377"/>
      <c r="AF2377"/>
      <c r="AG2377"/>
      <c r="AH2377"/>
    </row>
    <row r="2378" spans="1:34" ht="41.45" customHeight="1">
      <c r="A2378"/>
      <c r="J2378"/>
      <c r="AA2378"/>
      <c r="AB2378"/>
      <c r="AC2378"/>
      <c r="AD2378"/>
      <c r="AE2378"/>
      <c r="AF2378"/>
      <c r="AG2378"/>
      <c r="AH2378"/>
    </row>
    <row r="2379" spans="1:34" ht="41.45" customHeight="1">
      <c r="A2379"/>
      <c r="J2379"/>
      <c r="AA2379"/>
      <c r="AB2379"/>
      <c r="AC2379"/>
      <c r="AD2379"/>
      <c r="AE2379"/>
      <c r="AF2379"/>
      <c r="AG2379"/>
      <c r="AH2379"/>
    </row>
    <row r="2380" spans="1:34" ht="41.45" customHeight="1">
      <c r="A2380"/>
      <c r="J2380"/>
      <c r="AA2380"/>
      <c r="AB2380"/>
      <c r="AC2380"/>
      <c r="AD2380"/>
      <c r="AE2380"/>
      <c r="AF2380"/>
      <c r="AG2380"/>
      <c r="AH2380"/>
    </row>
    <row r="2381" spans="1:34" ht="41.45" customHeight="1">
      <c r="A2381"/>
      <c r="J2381"/>
      <c r="AA2381"/>
      <c r="AB2381"/>
      <c r="AC2381"/>
      <c r="AD2381"/>
      <c r="AE2381"/>
      <c r="AF2381"/>
      <c r="AG2381"/>
      <c r="AH2381"/>
    </row>
    <row r="2382" spans="1:34" ht="41.45" customHeight="1">
      <c r="A2382"/>
      <c r="J2382"/>
      <c r="AA2382"/>
      <c r="AB2382"/>
      <c r="AC2382"/>
      <c r="AD2382"/>
      <c r="AE2382"/>
      <c r="AF2382"/>
      <c r="AG2382"/>
      <c r="AH2382"/>
    </row>
    <row r="2383" spans="1:34" ht="41.45" customHeight="1">
      <c r="A2383"/>
      <c r="J2383"/>
      <c r="AA2383"/>
      <c r="AB2383"/>
      <c r="AC2383"/>
      <c r="AD2383"/>
      <c r="AE2383"/>
      <c r="AF2383"/>
      <c r="AG2383"/>
      <c r="AH2383"/>
    </row>
    <row r="2384" spans="1:34" ht="41.45" customHeight="1">
      <c r="A2384"/>
      <c r="J2384"/>
      <c r="AA2384"/>
      <c r="AB2384"/>
      <c r="AC2384"/>
      <c r="AD2384"/>
      <c r="AE2384"/>
      <c r="AF2384"/>
      <c r="AG2384"/>
      <c r="AH2384"/>
    </row>
    <row r="2385" spans="1:34" ht="41.45" customHeight="1">
      <c r="A2385"/>
      <c r="J2385"/>
      <c r="AA2385"/>
      <c r="AB2385"/>
      <c r="AC2385"/>
      <c r="AD2385"/>
      <c r="AE2385"/>
      <c r="AF2385"/>
      <c r="AG2385"/>
      <c r="AH2385"/>
    </row>
    <row r="2386" spans="1:34" ht="41.45" customHeight="1">
      <c r="A2386"/>
      <c r="J2386"/>
      <c r="AA2386"/>
      <c r="AB2386"/>
      <c r="AC2386"/>
      <c r="AD2386"/>
      <c r="AE2386"/>
      <c r="AF2386"/>
      <c r="AG2386"/>
      <c r="AH2386"/>
    </row>
    <row r="2387" spans="1:34" ht="41.45" customHeight="1">
      <c r="A2387"/>
      <c r="J2387"/>
      <c r="AA2387"/>
      <c r="AB2387"/>
      <c r="AC2387"/>
      <c r="AD2387"/>
      <c r="AE2387"/>
      <c r="AF2387"/>
      <c r="AG2387"/>
      <c r="AH2387"/>
    </row>
    <row r="2388" spans="1:34" ht="41.45" customHeight="1">
      <c r="A2388"/>
      <c r="J2388"/>
      <c r="AA2388"/>
      <c r="AB2388"/>
      <c r="AC2388"/>
      <c r="AD2388"/>
      <c r="AE2388"/>
      <c r="AF2388"/>
      <c r="AG2388"/>
      <c r="AH2388"/>
    </row>
    <row r="2389" spans="1:34" ht="41.45" customHeight="1">
      <c r="A2389"/>
      <c r="J2389"/>
      <c r="AA2389"/>
      <c r="AB2389"/>
      <c r="AC2389"/>
      <c r="AD2389"/>
      <c r="AE2389"/>
      <c r="AF2389"/>
      <c r="AG2389"/>
      <c r="AH2389"/>
    </row>
    <row r="2390" spans="1:34" ht="41.45" customHeight="1">
      <c r="A2390"/>
      <c r="J2390"/>
      <c r="AA2390"/>
      <c r="AB2390"/>
      <c r="AC2390"/>
      <c r="AD2390"/>
      <c r="AE2390"/>
      <c r="AF2390"/>
      <c r="AG2390"/>
      <c r="AH2390"/>
    </row>
    <row r="2391" spans="1:34" ht="41.45" customHeight="1">
      <c r="A2391"/>
      <c r="J2391"/>
      <c r="AA2391"/>
      <c r="AB2391"/>
      <c r="AC2391"/>
      <c r="AD2391"/>
      <c r="AE2391"/>
      <c r="AF2391"/>
      <c r="AG2391"/>
      <c r="AH2391"/>
    </row>
    <row r="2392" spans="1:34" ht="41.45" customHeight="1">
      <c r="A2392"/>
      <c r="J2392"/>
      <c r="AA2392"/>
      <c r="AB2392"/>
      <c r="AC2392"/>
      <c r="AD2392"/>
      <c r="AE2392"/>
      <c r="AF2392"/>
      <c r="AG2392"/>
      <c r="AH2392"/>
    </row>
    <row r="2393" spans="1:34" ht="41.45" customHeight="1">
      <c r="A2393"/>
      <c r="J2393"/>
      <c r="AA2393"/>
      <c r="AB2393"/>
      <c r="AC2393"/>
      <c r="AD2393"/>
      <c r="AE2393"/>
      <c r="AF2393"/>
      <c r="AG2393"/>
      <c r="AH2393"/>
    </row>
    <row r="2394" spans="1:34" ht="41.45" customHeight="1">
      <c r="A2394"/>
      <c r="J2394"/>
      <c r="AA2394"/>
      <c r="AB2394"/>
      <c r="AC2394"/>
      <c r="AD2394"/>
      <c r="AE2394"/>
      <c r="AF2394"/>
      <c r="AG2394"/>
      <c r="AH2394"/>
    </row>
    <row r="2395" spans="1:34" ht="41.45" customHeight="1">
      <c r="A2395"/>
      <c r="J2395"/>
      <c r="AA2395"/>
      <c r="AB2395"/>
      <c r="AC2395"/>
      <c r="AD2395"/>
      <c r="AE2395"/>
      <c r="AF2395"/>
      <c r="AG2395"/>
      <c r="AH2395"/>
    </row>
    <row r="2396" spans="1:34" ht="41.45" customHeight="1">
      <c r="A2396"/>
      <c r="J2396"/>
      <c r="AA2396"/>
      <c r="AB2396"/>
      <c r="AC2396"/>
      <c r="AD2396"/>
      <c r="AE2396"/>
      <c r="AF2396"/>
      <c r="AG2396"/>
      <c r="AH2396"/>
    </row>
    <row r="2397" spans="1:34" ht="41.45" customHeight="1">
      <c r="A2397"/>
      <c r="J2397"/>
      <c r="AA2397"/>
      <c r="AB2397"/>
      <c r="AC2397"/>
      <c r="AD2397"/>
      <c r="AE2397"/>
      <c r="AF2397"/>
      <c r="AG2397"/>
      <c r="AH2397"/>
    </row>
    <row r="2398" spans="1:34" ht="41.45" customHeight="1">
      <c r="A2398"/>
      <c r="J2398"/>
      <c r="AA2398"/>
      <c r="AB2398"/>
      <c r="AC2398"/>
      <c r="AD2398"/>
      <c r="AE2398"/>
      <c r="AF2398"/>
      <c r="AG2398"/>
      <c r="AH2398"/>
    </row>
    <row r="2399" spans="1:34" ht="41.45" customHeight="1">
      <c r="A2399"/>
      <c r="J2399"/>
      <c r="AA2399"/>
      <c r="AB2399"/>
      <c r="AC2399"/>
      <c r="AD2399"/>
      <c r="AE2399"/>
      <c r="AF2399"/>
      <c r="AG2399"/>
      <c r="AH2399"/>
    </row>
    <row r="2400" spans="1:34" ht="41.45" customHeight="1">
      <c r="A2400"/>
      <c r="J2400"/>
      <c r="AA2400"/>
      <c r="AB2400"/>
      <c r="AC2400"/>
      <c r="AD2400"/>
      <c r="AE2400"/>
      <c r="AF2400"/>
      <c r="AG2400"/>
      <c r="AH2400"/>
    </row>
    <row r="2401" spans="1:34" ht="41.45" customHeight="1">
      <c r="A2401"/>
      <c r="J2401"/>
      <c r="AA2401"/>
      <c r="AB2401"/>
      <c r="AC2401"/>
      <c r="AD2401"/>
      <c r="AE2401"/>
      <c r="AF2401"/>
      <c r="AG2401"/>
      <c r="AH2401"/>
    </row>
    <row r="2402" spans="1:34" ht="41.45" customHeight="1">
      <c r="A2402"/>
      <c r="J2402"/>
      <c r="AA2402"/>
      <c r="AB2402"/>
      <c r="AC2402"/>
      <c r="AD2402"/>
      <c r="AE2402"/>
      <c r="AF2402"/>
      <c r="AG2402"/>
      <c r="AH2402"/>
    </row>
    <row r="2403" spans="1:34" ht="41.45" customHeight="1">
      <c r="A2403"/>
      <c r="J2403"/>
      <c r="AA2403"/>
      <c r="AB2403"/>
      <c r="AC2403"/>
      <c r="AD2403"/>
      <c r="AE2403"/>
      <c r="AF2403"/>
      <c r="AG2403"/>
      <c r="AH2403"/>
    </row>
    <row r="2404" spans="1:34" ht="41.45" customHeight="1">
      <c r="A2404"/>
      <c r="J2404"/>
      <c r="AA2404"/>
      <c r="AB2404"/>
      <c r="AC2404"/>
      <c r="AD2404"/>
      <c r="AE2404"/>
      <c r="AF2404"/>
      <c r="AG2404"/>
      <c r="AH2404"/>
    </row>
    <row r="2405" spans="1:34" ht="41.45" customHeight="1">
      <c r="A2405"/>
      <c r="J2405"/>
      <c r="AA2405"/>
      <c r="AB2405"/>
      <c r="AC2405"/>
      <c r="AD2405"/>
      <c r="AE2405"/>
      <c r="AF2405"/>
      <c r="AG2405"/>
      <c r="AH2405"/>
    </row>
    <row r="2406" spans="1:34" ht="41.45" customHeight="1">
      <c r="A2406"/>
      <c r="J2406"/>
      <c r="AA2406"/>
      <c r="AB2406"/>
      <c r="AC2406"/>
      <c r="AD2406"/>
      <c r="AE2406"/>
      <c r="AF2406"/>
      <c r="AG2406"/>
      <c r="AH2406"/>
    </row>
    <row r="2407" spans="1:34" ht="41.45" customHeight="1">
      <c r="A2407"/>
      <c r="J2407"/>
      <c r="AA2407"/>
      <c r="AB2407"/>
      <c r="AC2407"/>
      <c r="AD2407"/>
      <c r="AE2407"/>
      <c r="AF2407"/>
      <c r="AG2407"/>
      <c r="AH2407"/>
    </row>
    <row r="2408" spans="1:34" ht="41.45" customHeight="1">
      <c r="A2408"/>
      <c r="J2408"/>
      <c r="AA2408"/>
      <c r="AB2408"/>
      <c r="AC2408"/>
      <c r="AD2408"/>
      <c r="AE2408"/>
      <c r="AF2408"/>
      <c r="AG2408"/>
      <c r="AH2408"/>
    </row>
    <row r="2409" spans="1:34" ht="41.45" customHeight="1">
      <c r="A2409"/>
      <c r="J2409"/>
      <c r="AA2409"/>
      <c r="AB2409"/>
      <c r="AC2409"/>
      <c r="AD2409"/>
      <c r="AE2409"/>
      <c r="AF2409"/>
      <c r="AG2409"/>
      <c r="AH2409"/>
    </row>
    <row r="2410" spans="1:34" ht="41.45" customHeight="1">
      <c r="A2410"/>
      <c r="J2410"/>
      <c r="AA2410"/>
      <c r="AB2410"/>
      <c r="AC2410"/>
      <c r="AD2410"/>
      <c r="AE2410"/>
      <c r="AF2410"/>
      <c r="AG2410"/>
      <c r="AH2410"/>
    </row>
    <row r="2411" spans="1:34" ht="41.45" customHeight="1">
      <c r="A2411"/>
      <c r="J2411"/>
      <c r="AA2411"/>
      <c r="AB2411"/>
      <c r="AC2411"/>
      <c r="AD2411"/>
      <c r="AE2411"/>
      <c r="AF2411"/>
      <c r="AG2411"/>
      <c r="AH2411"/>
    </row>
    <row r="2412" spans="1:34" ht="41.45" customHeight="1">
      <c r="A2412"/>
      <c r="J2412"/>
      <c r="AA2412"/>
      <c r="AB2412"/>
      <c r="AC2412"/>
      <c r="AD2412"/>
      <c r="AE2412"/>
      <c r="AF2412"/>
      <c r="AG2412"/>
      <c r="AH2412"/>
    </row>
    <row r="2413" spans="1:34" ht="41.45" customHeight="1">
      <c r="A2413"/>
      <c r="J2413"/>
      <c r="AA2413"/>
      <c r="AB2413"/>
      <c r="AC2413"/>
      <c r="AD2413"/>
      <c r="AE2413"/>
      <c r="AF2413"/>
      <c r="AG2413"/>
      <c r="AH2413"/>
    </row>
    <row r="2414" spans="1:34" ht="41.45" customHeight="1">
      <c r="A2414"/>
      <c r="J2414"/>
      <c r="AA2414"/>
      <c r="AB2414"/>
      <c r="AC2414"/>
      <c r="AD2414"/>
      <c r="AE2414"/>
      <c r="AF2414"/>
      <c r="AG2414"/>
      <c r="AH2414"/>
    </row>
    <row r="2415" spans="1:34" ht="41.45" customHeight="1">
      <c r="A2415"/>
      <c r="J2415"/>
      <c r="AA2415"/>
      <c r="AB2415"/>
      <c r="AC2415"/>
      <c r="AD2415"/>
      <c r="AE2415"/>
      <c r="AF2415"/>
      <c r="AG2415"/>
      <c r="AH2415"/>
    </row>
    <row r="2416" spans="1:34" ht="41.45" customHeight="1">
      <c r="A2416"/>
      <c r="J2416"/>
      <c r="AA2416"/>
      <c r="AB2416"/>
      <c r="AC2416"/>
      <c r="AD2416"/>
      <c r="AE2416"/>
      <c r="AF2416"/>
      <c r="AG2416"/>
      <c r="AH2416"/>
    </row>
    <row r="2417" spans="1:34" ht="41.45" customHeight="1">
      <c r="A2417"/>
      <c r="J2417"/>
      <c r="AA2417"/>
      <c r="AB2417"/>
      <c r="AC2417"/>
      <c r="AD2417"/>
      <c r="AE2417"/>
      <c r="AF2417"/>
      <c r="AG2417"/>
      <c r="AH2417"/>
    </row>
    <row r="2418" spans="1:34" ht="41.45" customHeight="1">
      <c r="A2418"/>
      <c r="J2418"/>
      <c r="AA2418"/>
      <c r="AB2418"/>
      <c r="AC2418"/>
      <c r="AD2418"/>
      <c r="AE2418"/>
      <c r="AF2418"/>
      <c r="AG2418"/>
      <c r="AH2418"/>
    </row>
    <row r="2419" spans="1:34" ht="41.45" customHeight="1">
      <c r="A2419"/>
      <c r="J2419"/>
      <c r="AA2419"/>
      <c r="AB2419"/>
      <c r="AC2419"/>
      <c r="AD2419"/>
      <c r="AE2419"/>
      <c r="AF2419"/>
      <c r="AG2419"/>
      <c r="AH2419"/>
    </row>
    <row r="2420" spans="1:34" ht="41.45" customHeight="1">
      <c r="A2420"/>
      <c r="J2420"/>
      <c r="AA2420"/>
      <c r="AB2420"/>
      <c r="AC2420"/>
      <c r="AD2420"/>
      <c r="AE2420"/>
      <c r="AF2420"/>
      <c r="AG2420"/>
      <c r="AH2420"/>
    </row>
    <row r="2421" spans="1:34" ht="41.45" customHeight="1">
      <c r="A2421"/>
      <c r="J2421"/>
      <c r="AA2421"/>
      <c r="AB2421"/>
      <c r="AC2421"/>
      <c r="AD2421"/>
      <c r="AE2421"/>
      <c r="AF2421"/>
      <c r="AG2421"/>
      <c r="AH2421"/>
    </row>
    <row r="2422" spans="1:34" ht="41.45" customHeight="1">
      <c r="A2422"/>
      <c r="J2422"/>
      <c r="AA2422"/>
      <c r="AB2422"/>
      <c r="AC2422"/>
      <c r="AD2422"/>
      <c r="AE2422"/>
      <c r="AF2422"/>
      <c r="AG2422"/>
      <c r="AH2422"/>
    </row>
    <row r="2423" spans="1:34" ht="41.45" customHeight="1">
      <c r="A2423"/>
      <c r="J2423"/>
      <c r="AA2423"/>
      <c r="AB2423"/>
      <c r="AC2423"/>
      <c r="AD2423"/>
      <c r="AE2423"/>
      <c r="AF2423"/>
      <c r="AG2423"/>
      <c r="AH2423"/>
    </row>
    <row r="2424" spans="1:34" ht="41.45" customHeight="1">
      <c r="A2424"/>
      <c r="J2424"/>
      <c r="AA2424"/>
      <c r="AB2424"/>
      <c r="AC2424"/>
      <c r="AD2424"/>
      <c r="AE2424"/>
      <c r="AF2424"/>
      <c r="AG2424"/>
      <c r="AH2424"/>
    </row>
    <row r="2425" spans="1:34" ht="41.45" customHeight="1">
      <c r="A2425"/>
      <c r="J2425"/>
      <c r="AA2425"/>
      <c r="AB2425"/>
      <c r="AC2425"/>
      <c r="AD2425"/>
      <c r="AE2425"/>
      <c r="AF2425"/>
      <c r="AG2425"/>
      <c r="AH2425"/>
    </row>
    <row r="2426" spans="1:34" ht="41.45" customHeight="1">
      <c r="A2426"/>
      <c r="J2426"/>
      <c r="AA2426"/>
      <c r="AB2426"/>
      <c r="AC2426"/>
      <c r="AD2426"/>
      <c r="AE2426"/>
      <c r="AF2426"/>
      <c r="AG2426"/>
      <c r="AH2426"/>
    </row>
    <row r="2427" spans="1:34" ht="41.45" customHeight="1">
      <c r="A2427"/>
      <c r="J2427"/>
      <c r="AA2427"/>
      <c r="AB2427"/>
      <c r="AC2427"/>
      <c r="AD2427"/>
      <c r="AE2427"/>
      <c r="AF2427"/>
      <c r="AG2427"/>
      <c r="AH2427"/>
    </row>
    <row r="2428" spans="1:34" ht="41.45" customHeight="1">
      <c r="A2428"/>
      <c r="J2428"/>
      <c r="AA2428"/>
      <c r="AB2428"/>
      <c r="AC2428"/>
      <c r="AD2428"/>
      <c r="AE2428"/>
      <c r="AF2428"/>
      <c r="AG2428"/>
      <c r="AH2428"/>
    </row>
    <row r="2429" spans="1:34" ht="41.45" customHeight="1">
      <c r="A2429"/>
      <c r="J2429"/>
      <c r="AA2429"/>
      <c r="AB2429"/>
      <c r="AC2429"/>
      <c r="AD2429"/>
      <c r="AE2429"/>
      <c r="AF2429"/>
      <c r="AG2429"/>
      <c r="AH2429"/>
    </row>
    <row r="2430" spans="1:34" ht="41.45" customHeight="1">
      <c r="A2430"/>
      <c r="J2430"/>
      <c r="AA2430"/>
      <c r="AB2430"/>
      <c r="AC2430"/>
      <c r="AD2430"/>
      <c r="AE2430"/>
      <c r="AF2430"/>
      <c r="AG2430"/>
      <c r="AH2430"/>
    </row>
    <row r="2431" spans="1:34" ht="41.45" customHeight="1">
      <c r="A2431"/>
      <c r="J2431"/>
      <c r="AA2431"/>
      <c r="AB2431"/>
      <c r="AC2431"/>
      <c r="AD2431"/>
      <c r="AE2431"/>
      <c r="AF2431"/>
      <c r="AG2431"/>
      <c r="AH2431"/>
    </row>
    <row r="2432" spans="1:34" ht="41.45" customHeight="1">
      <c r="A2432"/>
      <c r="J2432"/>
      <c r="AA2432"/>
      <c r="AB2432"/>
      <c r="AC2432"/>
      <c r="AD2432"/>
      <c r="AE2432"/>
      <c r="AF2432"/>
      <c r="AG2432"/>
      <c r="AH2432"/>
    </row>
    <row r="2433" spans="1:34" ht="41.45" customHeight="1">
      <c r="A2433"/>
      <c r="J2433"/>
      <c r="AA2433"/>
      <c r="AB2433"/>
      <c r="AC2433"/>
      <c r="AD2433"/>
      <c r="AE2433"/>
      <c r="AF2433"/>
      <c r="AG2433"/>
      <c r="AH2433"/>
    </row>
    <row r="2434" spans="1:34" ht="41.45" customHeight="1">
      <c r="A2434"/>
      <c r="J2434"/>
      <c r="AA2434"/>
      <c r="AB2434"/>
      <c r="AC2434"/>
      <c r="AD2434"/>
      <c r="AE2434"/>
      <c r="AF2434"/>
      <c r="AG2434"/>
      <c r="AH2434"/>
    </row>
    <row r="2435" spans="1:34" ht="41.45" customHeight="1">
      <c r="A2435"/>
      <c r="J2435"/>
      <c r="AA2435"/>
      <c r="AB2435"/>
      <c r="AC2435"/>
      <c r="AD2435"/>
      <c r="AE2435"/>
      <c r="AF2435"/>
      <c r="AG2435"/>
      <c r="AH2435"/>
    </row>
    <row r="2436" spans="1:34" ht="41.45" customHeight="1">
      <c r="A2436"/>
      <c r="J2436"/>
      <c r="AA2436"/>
      <c r="AB2436"/>
      <c r="AC2436"/>
      <c r="AD2436"/>
      <c r="AE2436"/>
      <c r="AF2436"/>
      <c r="AG2436"/>
      <c r="AH2436"/>
    </row>
    <row r="2437" spans="1:34" ht="41.45" customHeight="1">
      <c r="A2437"/>
      <c r="J2437"/>
      <c r="AA2437"/>
      <c r="AB2437"/>
      <c r="AC2437"/>
      <c r="AD2437"/>
      <c r="AE2437"/>
      <c r="AF2437"/>
      <c r="AG2437"/>
      <c r="AH2437"/>
    </row>
    <row r="2438" spans="1:34" ht="41.45" customHeight="1">
      <c r="A2438"/>
      <c r="J2438"/>
      <c r="AA2438"/>
      <c r="AB2438"/>
      <c r="AC2438"/>
      <c r="AD2438"/>
      <c r="AE2438"/>
      <c r="AF2438"/>
      <c r="AG2438"/>
      <c r="AH2438"/>
    </row>
    <row r="2439" spans="1:34" ht="41.45" customHeight="1">
      <c r="A2439"/>
      <c r="J2439"/>
      <c r="AA2439"/>
      <c r="AB2439"/>
      <c r="AC2439"/>
      <c r="AD2439"/>
      <c r="AE2439"/>
      <c r="AF2439"/>
      <c r="AG2439"/>
      <c r="AH2439"/>
    </row>
    <row r="2440" spans="1:34" ht="41.45" customHeight="1">
      <c r="A2440"/>
      <c r="J2440"/>
      <c r="AA2440"/>
      <c r="AB2440"/>
      <c r="AC2440"/>
      <c r="AD2440"/>
      <c r="AE2440"/>
      <c r="AF2440"/>
      <c r="AG2440"/>
      <c r="AH2440"/>
    </row>
    <row r="2441" spans="1:34" ht="41.45" customHeight="1">
      <c r="A2441"/>
      <c r="J2441"/>
      <c r="AA2441"/>
      <c r="AB2441"/>
      <c r="AC2441"/>
      <c r="AD2441"/>
      <c r="AE2441"/>
      <c r="AF2441"/>
      <c r="AG2441"/>
      <c r="AH2441"/>
    </row>
    <row r="2442" spans="1:34" ht="41.45" customHeight="1">
      <c r="A2442"/>
      <c r="J2442"/>
      <c r="AA2442"/>
      <c r="AB2442"/>
      <c r="AC2442"/>
      <c r="AD2442"/>
      <c r="AE2442"/>
      <c r="AF2442"/>
      <c r="AG2442"/>
      <c r="AH2442"/>
    </row>
    <row r="2443" spans="1:34" ht="41.45" customHeight="1">
      <c r="A2443"/>
      <c r="J2443"/>
      <c r="AA2443"/>
      <c r="AB2443"/>
      <c r="AC2443"/>
      <c r="AD2443"/>
      <c r="AE2443"/>
      <c r="AF2443"/>
      <c r="AG2443"/>
      <c r="AH2443"/>
    </row>
    <row r="2444" spans="1:34" ht="41.45" customHeight="1">
      <c r="A2444"/>
      <c r="J2444"/>
      <c r="AA2444"/>
      <c r="AB2444"/>
      <c r="AC2444"/>
      <c r="AD2444"/>
      <c r="AE2444"/>
      <c r="AF2444"/>
      <c r="AG2444"/>
      <c r="AH2444"/>
    </row>
    <row r="2445" spans="1:34" ht="41.45" customHeight="1">
      <c r="A2445"/>
      <c r="J2445"/>
      <c r="AA2445"/>
      <c r="AB2445"/>
      <c r="AC2445"/>
      <c r="AD2445"/>
      <c r="AE2445"/>
      <c r="AF2445"/>
      <c r="AG2445"/>
      <c r="AH2445"/>
    </row>
    <row r="2446" spans="1:34" ht="41.45" customHeight="1">
      <c r="A2446"/>
      <c r="J2446"/>
      <c r="AA2446"/>
      <c r="AB2446"/>
      <c r="AC2446"/>
      <c r="AD2446"/>
      <c r="AE2446"/>
      <c r="AF2446"/>
      <c r="AG2446"/>
      <c r="AH2446"/>
    </row>
    <row r="2447" spans="1:34" ht="41.45" customHeight="1">
      <c r="A2447"/>
      <c r="J2447"/>
      <c r="AA2447"/>
      <c r="AB2447"/>
      <c r="AC2447"/>
      <c r="AD2447"/>
      <c r="AE2447"/>
      <c r="AF2447"/>
      <c r="AG2447"/>
      <c r="AH2447"/>
    </row>
    <row r="2448" spans="1:34" ht="41.45" customHeight="1">
      <c r="A2448"/>
      <c r="J2448"/>
      <c r="AA2448"/>
      <c r="AB2448"/>
      <c r="AC2448"/>
      <c r="AD2448"/>
      <c r="AE2448"/>
      <c r="AF2448"/>
      <c r="AG2448"/>
      <c r="AH2448"/>
    </row>
    <row r="2449" spans="1:34" ht="41.45" customHeight="1">
      <c r="A2449"/>
      <c r="J2449"/>
      <c r="AA2449"/>
      <c r="AB2449"/>
      <c r="AC2449"/>
      <c r="AD2449"/>
      <c r="AE2449"/>
      <c r="AF2449"/>
      <c r="AG2449"/>
      <c r="AH2449"/>
    </row>
    <row r="2450" spans="1:34" ht="41.45" customHeight="1">
      <c r="A2450"/>
      <c r="J2450"/>
      <c r="AA2450"/>
      <c r="AB2450"/>
      <c r="AC2450"/>
      <c r="AD2450"/>
      <c r="AE2450"/>
      <c r="AF2450"/>
      <c r="AG2450"/>
      <c r="AH2450"/>
    </row>
    <row r="2451" spans="1:34" ht="41.45" customHeight="1">
      <c r="A2451"/>
      <c r="J2451"/>
      <c r="AA2451"/>
      <c r="AB2451"/>
      <c r="AC2451"/>
      <c r="AD2451"/>
      <c r="AE2451"/>
      <c r="AF2451"/>
      <c r="AG2451"/>
      <c r="AH2451"/>
    </row>
    <row r="2452" spans="1:34" ht="41.45" customHeight="1">
      <c r="A2452"/>
      <c r="J2452"/>
      <c r="AA2452"/>
      <c r="AB2452"/>
      <c r="AC2452"/>
      <c r="AD2452"/>
      <c r="AE2452"/>
      <c r="AF2452"/>
      <c r="AG2452"/>
      <c r="AH2452"/>
    </row>
    <row r="2453" spans="1:34" ht="41.45" customHeight="1">
      <c r="A2453"/>
      <c r="J2453"/>
      <c r="AA2453"/>
      <c r="AB2453"/>
      <c r="AC2453"/>
      <c r="AD2453"/>
      <c r="AE2453"/>
      <c r="AF2453"/>
      <c r="AG2453"/>
      <c r="AH2453"/>
    </row>
    <row r="2454" spans="1:34" ht="41.45" customHeight="1">
      <c r="A2454"/>
      <c r="J2454"/>
      <c r="AA2454"/>
      <c r="AB2454"/>
      <c r="AC2454"/>
      <c r="AD2454"/>
      <c r="AE2454"/>
      <c r="AF2454"/>
      <c r="AG2454"/>
      <c r="AH2454"/>
    </row>
    <row r="2455" spans="1:34" ht="41.45" customHeight="1">
      <c r="A2455"/>
      <c r="J2455"/>
      <c r="AA2455"/>
      <c r="AB2455"/>
      <c r="AC2455"/>
      <c r="AD2455"/>
      <c r="AE2455"/>
      <c r="AF2455"/>
      <c r="AG2455"/>
      <c r="AH2455"/>
    </row>
    <row r="2456" spans="1:34" ht="41.45" customHeight="1">
      <c r="A2456"/>
      <c r="J2456"/>
      <c r="AA2456"/>
      <c r="AB2456"/>
      <c r="AC2456"/>
      <c r="AD2456"/>
      <c r="AE2456"/>
      <c r="AF2456"/>
      <c r="AG2456"/>
      <c r="AH2456"/>
    </row>
    <row r="2457" spans="1:34" ht="41.45" customHeight="1">
      <c r="A2457"/>
      <c r="J2457"/>
      <c r="AA2457"/>
      <c r="AB2457"/>
      <c r="AC2457"/>
      <c r="AD2457"/>
      <c r="AE2457"/>
      <c r="AF2457"/>
      <c r="AG2457"/>
      <c r="AH2457"/>
    </row>
    <row r="2458" spans="1:34" ht="41.45" customHeight="1">
      <c r="A2458"/>
      <c r="J2458"/>
      <c r="AA2458"/>
      <c r="AB2458"/>
      <c r="AC2458"/>
      <c r="AD2458"/>
      <c r="AE2458"/>
      <c r="AF2458"/>
      <c r="AG2458"/>
      <c r="AH2458"/>
    </row>
    <row r="2459" spans="1:34" ht="41.45" customHeight="1">
      <c r="A2459"/>
      <c r="J2459"/>
      <c r="AA2459"/>
      <c r="AB2459"/>
      <c r="AC2459"/>
      <c r="AD2459"/>
      <c r="AE2459"/>
      <c r="AF2459"/>
      <c r="AG2459"/>
      <c r="AH2459"/>
    </row>
    <row r="2460" spans="1:34" ht="41.45" customHeight="1">
      <c r="A2460"/>
      <c r="J2460"/>
      <c r="AA2460"/>
      <c r="AB2460"/>
      <c r="AC2460"/>
      <c r="AD2460"/>
      <c r="AE2460"/>
      <c r="AF2460"/>
      <c r="AG2460"/>
      <c r="AH2460"/>
    </row>
    <row r="2461" spans="1:34" ht="41.45" customHeight="1">
      <c r="A2461"/>
      <c r="J2461"/>
      <c r="AA2461"/>
      <c r="AB2461"/>
      <c r="AC2461"/>
      <c r="AD2461"/>
      <c r="AE2461"/>
      <c r="AF2461"/>
      <c r="AG2461"/>
      <c r="AH2461"/>
    </row>
    <row r="2462" spans="1:34" ht="41.45" customHeight="1">
      <c r="A2462"/>
      <c r="J2462"/>
      <c r="AA2462"/>
      <c r="AB2462"/>
      <c r="AC2462"/>
      <c r="AD2462"/>
      <c r="AE2462"/>
      <c r="AF2462"/>
      <c r="AG2462"/>
      <c r="AH2462"/>
    </row>
    <row r="2463" spans="1:34" ht="41.45" customHeight="1">
      <c r="A2463"/>
      <c r="J2463"/>
      <c r="AA2463"/>
      <c r="AB2463"/>
      <c r="AC2463"/>
      <c r="AD2463"/>
      <c r="AE2463"/>
      <c r="AF2463"/>
      <c r="AG2463"/>
      <c r="AH2463"/>
    </row>
    <row r="2464" spans="1:34" ht="41.45" customHeight="1">
      <c r="A2464"/>
      <c r="J2464"/>
      <c r="AA2464"/>
      <c r="AB2464"/>
      <c r="AC2464"/>
      <c r="AD2464"/>
      <c r="AE2464"/>
      <c r="AF2464"/>
      <c r="AG2464"/>
      <c r="AH2464"/>
    </row>
    <row r="2465" spans="1:34" ht="41.45" customHeight="1">
      <c r="A2465"/>
      <c r="J2465"/>
      <c r="AA2465"/>
      <c r="AB2465"/>
      <c r="AC2465"/>
      <c r="AD2465"/>
      <c r="AE2465"/>
      <c r="AF2465"/>
      <c r="AG2465"/>
      <c r="AH2465"/>
    </row>
    <row r="2466" spans="1:34" ht="41.45" customHeight="1">
      <c r="A2466"/>
      <c r="J2466"/>
      <c r="AA2466"/>
      <c r="AB2466"/>
      <c r="AC2466"/>
      <c r="AD2466"/>
      <c r="AE2466"/>
      <c r="AF2466"/>
      <c r="AG2466"/>
      <c r="AH2466"/>
    </row>
    <row r="2467" spans="1:34" ht="41.45" customHeight="1">
      <c r="A2467"/>
      <c r="J2467"/>
      <c r="AA2467"/>
      <c r="AB2467"/>
      <c r="AC2467"/>
      <c r="AD2467"/>
      <c r="AE2467"/>
      <c r="AF2467"/>
      <c r="AG2467"/>
      <c r="AH2467"/>
    </row>
    <row r="2468" spans="1:34" ht="41.45" customHeight="1">
      <c r="A2468"/>
      <c r="J2468"/>
      <c r="AA2468"/>
      <c r="AB2468"/>
      <c r="AC2468"/>
      <c r="AD2468"/>
      <c r="AE2468"/>
      <c r="AF2468"/>
      <c r="AG2468"/>
      <c r="AH2468"/>
    </row>
    <row r="2469" spans="1:34" ht="41.45" customHeight="1">
      <c r="A2469"/>
      <c r="J2469"/>
      <c r="AA2469"/>
      <c r="AB2469"/>
      <c r="AC2469"/>
      <c r="AD2469"/>
      <c r="AE2469"/>
      <c r="AF2469"/>
      <c r="AG2469"/>
      <c r="AH2469"/>
    </row>
    <row r="2470" spans="1:34" ht="41.45" customHeight="1">
      <c r="A2470"/>
      <c r="J2470"/>
      <c r="AA2470"/>
      <c r="AB2470"/>
      <c r="AC2470"/>
      <c r="AD2470"/>
      <c r="AE2470"/>
      <c r="AF2470"/>
      <c r="AG2470"/>
      <c r="AH2470"/>
    </row>
    <row r="2471" spans="1:34" ht="41.45" customHeight="1">
      <c r="A2471"/>
      <c r="J2471"/>
      <c r="AA2471"/>
      <c r="AB2471"/>
      <c r="AC2471"/>
      <c r="AD2471"/>
      <c r="AE2471"/>
      <c r="AF2471"/>
      <c r="AG2471"/>
      <c r="AH2471"/>
    </row>
    <row r="2472" spans="1:34" ht="41.45" customHeight="1">
      <c r="A2472"/>
      <c r="J2472"/>
      <c r="AA2472"/>
      <c r="AB2472"/>
      <c r="AC2472"/>
      <c r="AD2472"/>
      <c r="AE2472"/>
      <c r="AF2472"/>
      <c r="AG2472"/>
      <c r="AH2472"/>
    </row>
    <row r="2473" spans="1:34" ht="41.45" customHeight="1">
      <c r="A2473"/>
      <c r="J2473"/>
      <c r="AA2473"/>
      <c r="AB2473"/>
      <c r="AC2473"/>
      <c r="AD2473"/>
      <c r="AE2473"/>
      <c r="AF2473"/>
      <c r="AG2473"/>
      <c r="AH2473"/>
    </row>
    <row r="2474" spans="1:34" ht="41.45" customHeight="1">
      <c r="A2474"/>
      <c r="J2474"/>
      <c r="AA2474"/>
      <c r="AB2474"/>
      <c r="AC2474"/>
      <c r="AD2474"/>
      <c r="AE2474"/>
      <c r="AF2474"/>
      <c r="AG2474"/>
      <c r="AH2474"/>
    </row>
    <row r="2475" spans="1:34" ht="41.45" customHeight="1">
      <c r="A2475"/>
      <c r="J2475"/>
      <c r="AA2475"/>
      <c r="AB2475"/>
      <c r="AC2475"/>
      <c r="AD2475"/>
      <c r="AE2475"/>
      <c r="AF2475"/>
      <c r="AG2475"/>
      <c r="AH2475"/>
    </row>
    <row r="2476" spans="1:34" ht="41.45" customHeight="1">
      <c r="A2476"/>
      <c r="J2476"/>
      <c r="AA2476"/>
      <c r="AB2476"/>
      <c r="AC2476"/>
      <c r="AD2476"/>
      <c r="AE2476"/>
      <c r="AF2476"/>
      <c r="AG2476"/>
      <c r="AH2476"/>
    </row>
    <row r="2477" spans="1:34" ht="41.45" customHeight="1">
      <c r="A2477"/>
      <c r="J2477"/>
      <c r="AA2477"/>
      <c r="AB2477"/>
      <c r="AC2477"/>
      <c r="AD2477"/>
      <c r="AE2477"/>
      <c r="AF2477"/>
      <c r="AG2477"/>
      <c r="AH2477"/>
    </row>
    <row r="2478" spans="1:34" ht="41.45" customHeight="1">
      <c r="A2478"/>
      <c r="J2478"/>
      <c r="AA2478"/>
      <c r="AB2478"/>
      <c r="AC2478"/>
      <c r="AD2478"/>
      <c r="AE2478"/>
      <c r="AF2478"/>
      <c r="AG2478"/>
      <c r="AH2478"/>
    </row>
    <row r="2479" spans="1:34" ht="41.45" customHeight="1">
      <c r="A2479"/>
      <c r="J2479"/>
      <c r="AA2479"/>
      <c r="AB2479"/>
      <c r="AC2479"/>
      <c r="AD2479"/>
      <c r="AE2479"/>
      <c r="AF2479"/>
      <c r="AG2479"/>
      <c r="AH2479"/>
    </row>
    <row r="2480" spans="1:34" ht="41.45" customHeight="1">
      <c r="A2480"/>
      <c r="J2480"/>
      <c r="AA2480"/>
      <c r="AB2480"/>
      <c r="AC2480"/>
      <c r="AD2480"/>
      <c r="AE2480"/>
      <c r="AF2480"/>
      <c r="AG2480"/>
      <c r="AH2480"/>
    </row>
    <row r="2481" spans="1:34" ht="41.45" customHeight="1">
      <c r="A2481"/>
      <c r="J2481"/>
      <c r="AA2481"/>
      <c r="AB2481"/>
      <c r="AC2481"/>
      <c r="AD2481"/>
      <c r="AE2481"/>
      <c r="AF2481"/>
      <c r="AG2481"/>
      <c r="AH2481"/>
    </row>
    <row r="2482" spans="1:34" ht="41.45" customHeight="1">
      <c r="A2482"/>
      <c r="J2482"/>
      <c r="AA2482"/>
      <c r="AB2482"/>
      <c r="AC2482"/>
      <c r="AD2482"/>
      <c r="AE2482"/>
      <c r="AF2482"/>
      <c r="AG2482"/>
      <c r="AH2482"/>
    </row>
    <row r="2483" spans="1:34" ht="41.45" customHeight="1">
      <c r="A2483"/>
      <c r="J2483"/>
      <c r="AA2483"/>
      <c r="AB2483"/>
      <c r="AC2483"/>
      <c r="AD2483"/>
      <c r="AE2483"/>
      <c r="AF2483"/>
      <c r="AG2483"/>
      <c r="AH2483"/>
    </row>
    <row r="2484" spans="1:34" ht="41.45" customHeight="1">
      <c r="A2484"/>
      <c r="J2484"/>
      <c r="AA2484"/>
      <c r="AB2484"/>
      <c r="AC2484"/>
      <c r="AD2484"/>
      <c r="AE2484"/>
      <c r="AF2484"/>
      <c r="AG2484"/>
      <c r="AH2484"/>
    </row>
    <row r="2485" spans="1:34" ht="41.45" customHeight="1">
      <c r="A2485"/>
      <c r="J2485"/>
      <c r="AA2485"/>
      <c r="AB2485"/>
      <c r="AC2485"/>
      <c r="AD2485"/>
      <c r="AE2485"/>
      <c r="AF2485"/>
      <c r="AG2485"/>
      <c r="AH2485"/>
    </row>
    <row r="2486" spans="1:34" ht="41.45" customHeight="1">
      <c r="A2486"/>
      <c r="J2486"/>
      <c r="AA2486"/>
      <c r="AB2486"/>
      <c r="AC2486"/>
      <c r="AD2486"/>
      <c r="AE2486"/>
      <c r="AF2486"/>
      <c r="AG2486"/>
      <c r="AH2486"/>
    </row>
    <row r="2487" spans="1:34" ht="41.45" customHeight="1">
      <c r="A2487"/>
      <c r="J2487"/>
      <c r="AA2487"/>
      <c r="AB2487"/>
      <c r="AC2487"/>
      <c r="AD2487"/>
      <c r="AE2487"/>
      <c r="AF2487"/>
      <c r="AG2487"/>
      <c r="AH2487"/>
    </row>
    <row r="2488" spans="1:34" ht="41.45" customHeight="1">
      <c r="A2488"/>
      <c r="J2488"/>
      <c r="AA2488"/>
      <c r="AB2488"/>
      <c r="AC2488"/>
      <c r="AD2488"/>
      <c r="AE2488"/>
      <c r="AF2488"/>
      <c r="AG2488"/>
      <c r="AH2488"/>
    </row>
    <row r="2489" spans="1:34" ht="41.45" customHeight="1">
      <c r="A2489"/>
      <c r="J2489"/>
      <c r="AA2489"/>
      <c r="AB2489"/>
      <c r="AC2489"/>
      <c r="AD2489"/>
      <c r="AE2489"/>
      <c r="AF2489"/>
      <c r="AG2489"/>
      <c r="AH2489"/>
    </row>
    <row r="2490" spans="1:34" ht="41.45" customHeight="1">
      <c r="A2490"/>
      <c r="J2490"/>
      <c r="AA2490"/>
      <c r="AB2490"/>
      <c r="AC2490"/>
      <c r="AD2490"/>
      <c r="AE2490"/>
      <c r="AF2490"/>
      <c r="AG2490"/>
      <c r="AH2490"/>
    </row>
    <row r="2491" spans="1:34" ht="41.45" customHeight="1">
      <c r="A2491"/>
      <c r="J2491"/>
      <c r="AA2491"/>
      <c r="AB2491"/>
      <c r="AC2491"/>
      <c r="AD2491"/>
      <c r="AE2491"/>
      <c r="AF2491"/>
      <c r="AG2491"/>
      <c r="AH2491"/>
    </row>
    <row r="2492" spans="1:34" ht="41.45" customHeight="1">
      <c r="A2492"/>
      <c r="J2492"/>
      <c r="AA2492"/>
      <c r="AB2492"/>
      <c r="AC2492"/>
      <c r="AD2492"/>
      <c r="AE2492"/>
      <c r="AF2492"/>
      <c r="AG2492"/>
      <c r="AH2492"/>
    </row>
    <row r="2493" spans="1:34" ht="41.45" customHeight="1">
      <c r="A2493"/>
      <c r="J2493"/>
      <c r="AA2493"/>
      <c r="AB2493"/>
      <c r="AC2493"/>
      <c r="AD2493"/>
      <c r="AE2493"/>
      <c r="AF2493"/>
      <c r="AG2493"/>
      <c r="AH2493"/>
    </row>
    <row r="2494" spans="1:34" ht="41.45" customHeight="1">
      <c r="A2494"/>
      <c r="J2494"/>
      <c r="AA2494"/>
      <c r="AB2494"/>
      <c r="AC2494"/>
      <c r="AD2494"/>
      <c r="AE2494"/>
      <c r="AF2494"/>
      <c r="AG2494"/>
      <c r="AH2494"/>
    </row>
    <row r="2495" spans="1:34" ht="41.45" customHeight="1">
      <c r="A2495"/>
      <c r="J2495"/>
      <c r="AA2495"/>
      <c r="AB2495"/>
      <c r="AC2495"/>
      <c r="AD2495"/>
      <c r="AE2495"/>
      <c r="AF2495"/>
      <c r="AG2495"/>
      <c r="AH2495"/>
    </row>
    <row r="2496" spans="1:34" ht="41.45" customHeight="1">
      <c r="A2496"/>
      <c r="J2496"/>
      <c r="AA2496"/>
      <c r="AB2496"/>
      <c r="AC2496"/>
      <c r="AD2496"/>
      <c r="AE2496"/>
      <c r="AF2496"/>
      <c r="AG2496"/>
      <c r="AH2496"/>
    </row>
    <row r="2497" spans="1:34" ht="41.45" customHeight="1">
      <c r="A2497"/>
      <c r="J2497"/>
      <c r="AA2497"/>
      <c r="AB2497"/>
      <c r="AC2497"/>
      <c r="AD2497"/>
      <c r="AE2497"/>
      <c r="AF2497"/>
      <c r="AG2497"/>
      <c r="AH2497"/>
    </row>
    <row r="2498" spans="1:34" ht="41.45" customHeight="1">
      <c r="A2498"/>
      <c r="J2498"/>
      <c r="AA2498"/>
      <c r="AB2498"/>
      <c r="AC2498"/>
      <c r="AD2498"/>
      <c r="AE2498"/>
      <c r="AF2498"/>
      <c r="AG2498"/>
      <c r="AH2498"/>
    </row>
    <row r="2499" spans="1:34" ht="41.45" customHeight="1">
      <c r="A2499"/>
      <c r="J2499"/>
      <c r="AA2499"/>
      <c r="AB2499"/>
      <c r="AC2499"/>
      <c r="AD2499"/>
      <c r="AE2499"/>
      <c r="AF2499"/>
      <c r="AG2499"/>
      <c r="AH2499"/>
    </row>
    <row r="2500" spans="1:34" ht="41.45" customHeight="1">
      <c r="A2500"/>
      <c r="J2500"/>
      <c r="AA2500"/>
      <c r="AB2500"/>
      <c r="AC2500"/>
      <c r="AD2500"/>
      <c r="AE2500"/>
      <c r="AF2500"/>
      <c r="AG2500"/>
      <c r="AH2500"/>
    </row>
    <row r="2501" spans="1:34" ht="41.45" customHeight="1">
      <c r="A2501"/>
      <c r="J2501"/>
      <c r="AA2501"/>
      <c r="AB2501"/>
      <c r="AC2501"/>
      <c r="AD2501"/>
      <c r="AE2501"/>
      <c r="AF2501"/>
      <c r="AG2501"/>
      <c r="AH2501"/>
    </row>
    <row r="2502" spans="1:34" ht="41.45" customHeight="1">
      <c r="A2502"/>
      <c r="J2502"/>
      <c r="AA2502"/>
      <c r="AB2502"/>
      <c r="AC2502"/>
      <c r="AD2502"/>
      <c r="AE2502"/>
      <c r="AF2502"/>
      <c r="AG2502"/>
      <c r="AH2502"/>
    </row>
    <row r="2503" spans="1:34" ht="41.45" customHeight="1">
      <c r="A2503"/>
      <c r="J2503"/>
      <c r="AA2503"/>
      <c r="AB2503"/>
      <c r="AC2503"/>
      <c r="AD2503"/>
      <c r="AE2503"/>
      <c r="AF2503"/>
      <c r="AG2503"/>
      <c r="AH2503"/>
    </row>
    <row r="2504" spans="1:34" ht="41.45" customHeight="1">
      <c r="A2504"/>
      <c r="J2504"/>
      <c r="AA2504"/>
      <c r="AB2504"/>
      <c r="AC2504"/>
      <c r="AD2504"/>
      <c r="AE2504"/>
      <c r="AF2504"/>
      <c r="AG2504"/>
      <c r="AH2504"/>
    </row>
    <row r="2505" spans="1:34" ht="41.45" customHeight="1">
      <c r="A2505"/>
      <c r="J2505"/>
      <c r="AA2505"/>
      <c r="AB2505"/>
      <c r="AC2505"/>
      <c r="AD2505"/>
      <c r="AE2505"/>
      <c r="AF2505"/>
      <c r="AG2505"/>
      <c r="AH2505"/>
    </row>
    <row r="2506" spans="1:34" ht="41.45" customHeight="1">
      <c r="A2506"/>
      <c r="J2506"/>
      <c r="AA2506"/>
      <c r="AB2506"/>
      <c r="AC2506"/>
      <c r="AD2506"/>
      <c r="AE2506"/>
      <c r="AF2506"/>
      <c r="AG2506"/>
      <c r="AH2506"/>
    </row>
    <row r="2507" spans="1:34" ht="41.45" customHeight="1">
      <c r="A2507"/>
      <c r="J2507"/>
      <c r="AA2507"/>
      <c r="AB2507"/>
      <c r="AC2507"/>
      <c r="AD2507"/>
      <c r="AE2507"/>
      <c r="AF2507"/>
      <c r="AG2507"/>
      <c r="AH2507"/>
    </row>
    <row r="2508" spans="1:34" ht="41.45" customHeight="1">
      <c r="A2508"/>
      <c r="J2508"/>
      <c r="AA2508"/>
      <c r="AB2508"/>
      <c r="AC2508"/>
      <c r="AD2508"/>
      <c r="AE2508"/>
      <c r="AF2508"/>
      <c r="AG2508"/>
      <c r="AH2508"/>
    </row>
    <row r="2509" spans="1:34" ht="41.45" customHeight="1">
      <c r="A2509"/>
      <c r="J2509"/>
      <c r="AA2509"/>
      <c r="AB2509"/>
      <c r="AC2509"/>
      <c r="AD2509"/>
      <c r="AE2509"/>
      <c r="AF2509"/>
      <c r="AG2509"/>
      <c r="AH2509"/>
    </row>
    <row r="2510" spans="1:34" ht="41.45" customHeight="1">
      <c r="A2510"/>
      <c r="J2510"/>
      <c r="AA2510"/>
      <c r="AB2510"/>
      <c r="AC2510"/>
      <c r="AD2510"/>
      <c r="AE2510"/>
      <c r="AF2510"/>
      <c r="AG2510"/>
      <c r="AH2510"/>
    </row>
    <row r="2511" spans="1:34" ht="41.45" customHeight="1">
      <c r="A2511"/>
      <c r="J2511"/>
      <c r="AA2511"/>
      <c r="AB2511"/>
      <c r="AC2511"/>
      <c r="AD2511"/>
      <c r="AE2511"/>
      <c r="AF2511"/>
      <c r="AG2511"/>
      <c r="AH2511"/>
    </row>
    <row r="2512" spans="1:34" ht="41.45" customHeight="1">
      <c r="A2512"/>
      <c r="J2512"/>
      <c r="AA2512"/>
      <c r="AB2512"/>
      <c r="AC2512"/>
      <c r="AD2512"/>
      <c r="AE2512"/>
      <c r="AF2512"/>
      <c r="AG2512"/>
      <c r="AH2512"/>
    </row>
    <row r="2513" spans="1:34" ht="41.45" customHeight="1">
      <c r="A2513"/>
      <c r="J2513"/>
      <c r="AA2513"/>
      <c r="AB2513"/>
      <c r="AC2513"/>
      <c r="AD2513"/>
      <c r="AE2513"/>
      <c r="AF2513"/>
      <c r="AG2513"/>
      <c r="AH2513"/>
    </row>
    <row r="2514" spans="1:34" ht="41.45" customHeight="1">
      <c r="A2514"/>
      <c r="J2514"/>
      <c r="AA2514"/>
      <c r="AB2514"/>
      <c r="AC2514"/>
      <c r="AD2514"/>
      <c r="AE2514"/>
      <c r="AF2514"/>
      <c r="AG2514"/>
      <c r="AH2514"/>
    </row>
    <row r="2515" spans="1:34" ht="41.45" customHeight="1">
      <c r="A2515"/>
      <c r="J2515"/>
      <c r="AA2515"/>
      <c r="AB2515"/>
      <c r="AC2515"/>
      <c r="AD2515"/>
      <c r="AE2515"/>
      <c r="AF2515"/>
      <c r="AG2515"/>
      <c r="AH2515"/>
    </row>
    <row r="2516" spans="1:34" ht="41.45" customHeight="1">
      <c r="A2516"/>
      <c r="J2516"/>
      <c r="AA2516"/>
      <c r="AB2516"/>
      <c r="AC2516"/>
      <c r="AD2516"/>
      <c r="AE2516"/>
      <c r="AF2516"/>
      <c r="AG2516"/>
      <c r="AH2516"/>
    </row>
    <row r="2517" spans="1:34" ht="41.45" customHeight="1">
      <c r="A2517"/>
      <c r="J2517"/>
      <c r="AA2517"/>
      <c r="AB2517"/>
      <c r="AC2517"/>
      <c r="AD2517"/>
      <c r="AE2517"/>
      <c r="AF2517"/>
      <c r="AG2517"/>
      <c r="AH2517"/>
    </row>
    <row r="2518" spans="1:34" ht="41.45" customHeight="1">
      <c r="A2518"/>
      <c r="J2518"/>
      <c r="AA2518"/>
      <c r="AB2518"/>
      <c r="AC2518"/>
      <c r="AD2518"/>
      <c r="AE2518"/>
      <c r="AF2518"/>
      <c r="AG2518"/>
      <c r="AH2518"/>
    </row>
    <row r="2519" spans="1:34" ht="41.45" customHeight="1">
      <c r="A2519"/>
      <c r="J2519"/>
      <c r="AA2519"/>
      <c r="AB2519"/>
      <c r="AC2519"/>
      <c r="AD2519"/>
      <c r="AE2519"/>
      <c r="AF2519"/>
      <c r="AG2519"/>
      <c r="AH2519"/>
    </row>
    <row r="2520" spans="1:34" ht="41.45" customHeight="1">
      <c r="A2520"/>
      <c r="J2520"/>
      <c r="AA2520"/>
      <c r="AB2520"/>
      <c r="AC2520"/>
      <c r="AD2520"/>
      <c r="AE2520"/>
      <c r="AF2520"/>
      <c r="AG2520"/>
      <c r="AH2520"/>
    </row>
    <row r="2521" spans="1:34" ht="41.45" customHeight="1">
      <c r="A2521"/>
      <c r="J2521"/>
      <c r="AA2521"/>
      <c r="AB2521"/>
      <c r="AC2521"/>
      <c r="AD2521"/>
      <c r="AE2521"/>
      <c r="AF2521"/>
      <c r="AG2521"/>
      <c r="AH2521"/>
    </row>
    <row r="2522" spans="1:34" ht="41.45" customHeight="1">
      <c r="A2522"/>
      <c r="J2522"/>
      <c r="AA2522"/>
      <c r="AB2522"/>
      <c r="AC2522"/>
      <c r="AD2522"/>
      <c r="AE2522"/>
      <c r="AF2522"/>
      <c r="AG2522"/>
      <c r="AH2522"/>
    </row>
    <row r="2523" spans="1:34" ht="41.45" customHeight="1">
      <c r="A2523"/>
      <c r="J2523"/>
      <c r="AA2523"/>
      <c r="AB2523"/>
      <c r="AC2523"/>
      <c r="AD2523"/>
      <c r="AE2523"/>
      <c r="AF2523"/>
      <c r="AG2523"/>
      <c r="AH2523"/>
    </row>
    <row r="2524" spans="1:34" ht="41.45" customHeight="1">
      <c r="A2524"/>
      <c r="J2524"/>
      <c r="AA2524"/>
      <c r="AB2524"/>
      <c r="AC2524"/>
      <c r="AD2524"/>
      <c r="AE2524"/>
      <c r="AF2524"/>
      <c r="AG2524"/>
      <c r="AH2524"/>
    </row>
    <row r="2525" spans="1:34" ht="41.45" customHeight="1">
      <c r="A2525"/>
      <c r="J2525"/>
      <c r="AA2525"/>
      <c r="AB2525"/>
      <c r="AC2525"/>
      <c r="AD2525"/>
      <c r="AE2525"/>
      <c r="AF2525"/>
      <c r="AG2525"/>
      <c r="AH2525"/>
    </row>
    <row r="2526" spans="1:34" ht="41.45" customHeight="1">
      <c r="A2526"/>
      <c r="J2526"/>
      <c r="AA2526"/>
      <c r="AB2526"/>
      <c r="AC2526"/>
      <c r="AD2526"/>
      <c r="AE2526"/>
      <c r="AF2526"/>
      <c r="AG2526"/>
      <c r="AH2526"/>
    </row>
    <row r="2527" spans="1:34" ht="41.45" customHeight="1">
      <c r="A2527"/>
      <c r="J2527"/>
      <c r="AA2527"/>
      <c r="AB2527"/>
      <c r="AC2527"/>
      <c r="AD2527"/>
      <c r="AE2527"/>
      <c r="AF2527"/>
      <c r="AG2527"/>
      <c r="AH2527"/>
    </row>
    <row r="2528" spans="1:34" ht="41.45" customHeight="1">
      <c r="A2528"/>
      <c r="J2528"/>
      <c r="AA2528"/>
      <c r="AB2528"/>
      <c r="AC2528"/>
      <c r="AD2528"/>
      <c r="AE2528"/>
      <c r="AF2528"/>
      <c r="AG2528"/>
      <c r="AH2528"/>
    </row>
    <row r="2529" spans="1:34" ht="41.45" customHeight="1">
      <c r="A2529"/>
      <c r="J2529"/>
      <c r="AA2529"/>
      <c r="AB2529"/>
      <c r="AC2529"/>
      <c r="AD2529"/>
      <c r="AE2529"/>
      <c r="AF2529"/>
      <c r="AG2529"/>
      <c r="AH2529"/>
    </row>
    <row r="2530" spans="1:34" ht="41.45" customHeight="1">
      <c r="A2530"/>
      <c r="J2530"/>
      <c r="AA2530"/>
      <c r="AB2530"/>
      <c r="AC2530"/>
      <c r="AD2530"/>
      <c r="AE2530"/>
      <c r="AF2530"/>
      <c r="AG2530"/>
      <c r="AH2530"/>
    </row>
    <row r="2531" spans="1:34" ht="41.45" customHeight="1">
      <c r="A2531"/>
      <c r="J2531"/>
      <c r="AA2531"/>
      <c r="AB2531"/>
      <c r="AC2531"/>
      <c r="AD2531"/>
      <c r="AE2531"/>
      <c r="AF2531"/>
      <c r="AG2531"/>
      <c r="AH2531"/>
    </row>
    <row r="2532" spans="1:34" ht="41.45" customHeight="1">
      <c r="A2532"/>
      <c r="J2532"/>
      <c r="AA2532"/>
      <c r="AB2532"/>
      <c r="AC2532"/>
      <c r="AD2532"/>
      <c r="AE2532"/>
      <c r="AF2532"/>
      <c r="AG2532"/>
      <c r="AH2532"/>
    </row>
    <row r="2533" spans="1:34" ht="41.45" customHeight="1">
      <c r="A2533"/>
      <c r="J2533"/>
      <c r="AA2533"/>
      <c r="AB2533"/>
      <c r="AC2533"/>
      <c r="AD2533"/>
      <c r="AE2533"/>
      <c r="AF2533"/>
      <c r="AG2533"/>
      <c r="AH2533"/>
    </row>
    <row r="2534" spans="1:34" ht="41.45" customHeight="1">
      <c r="A2534"/>
      <c r="J2534"/>
      <c r="AA2534"/>
      <c r="AB2534"/>
      <c r="AC2534"/>
      <c r="AD2534"/>
      <c r="AE2534"/>
      <c r="AF2534"/>
      <c r="AG2534"/>
      <c r="AH2534"/>
    </row>
    <row r="2535" spans="1:34" ht="41.45" customHeight="1">
      <c r="A2535"/>
      <c r="J2535"/>
      <c r="AA2535"/>
      <c r="AB2535"/>
      <c r="AC2535"/>
      <c r="AD2535"/>
      <c r="AE2535"/>
      <c r="AF2535"/>
      <c r="AG2535"/>
      <c r="AH2535"/>
    </row>
    <row r="2536" spans="1:34" ht="41.45" customHeight="1">
      <c r="A2536"/>
      <c r="J2536"/>
      <c r="AA2536"/>
      <c r="AB2536"/>
      <c r="AC2536"/>
      <c r="AD2536"/>
      <c r="AE2536"/>
      <c r="AF2536"/>
      <c r="AG2536"/>
      <c r="AH2536"/>
    </row>
    <row r="2537" spans="1:34" ht="41.45" customHeight="1">
      <c r="A2537"/>
      <c r="J2537"/>
      <c r="AA2537"/>
      <c r="AB2537"/>
      <c r="AC2537"/>
      <c r="AD2537"/>
      <c r="AE2537"/>
      <c r="AF2537"/>
      <c r="AG2537"/>
      <c r="AH2537"/>
    </row>
    <row r="2538" spans="1:34" ht="41.45" customHeight="1">
      <c r="A2538"/>
      <c r="J2538"/>
      <c r="AA2538"/>
      <c r="AB2538"/>
      <c r="AC2538"/>
      <c r="AD2538"/>
      <c r="AE2538"/>
      <c r="AF2538"/>
      <c r="AG2538"/>
      <c r="AH2538"/>
    </row>
    <row r="2539" spans="1:34" ht="41.45" customHeight="1">
      <c r="A2539"/>
      <c r="J2539"/>
      <c r="AA2539"/>
      <c r="AB2539"/>
      <c r="AC2539"/>
      <c r="AD2539"/>
      <c r="AE2539"/>
      <c r="AF2539"/>
      <c r="AG2539"/>
      <c r="AH2539"/>
    </row>
    <row r="2540" spans="1:34" ht="41.45" customHeight="1">
      <c r="A2540"/>
      <c r="J2540"/>
      <c r="AA2540"/>
      <c r="AB2540"/>
      <c r="AC2540"/>
      <c r="AD2540"/>
      <c r="AE2540"/>
      <c r="AF2540"/>
      <c r="AG2540"/>
      <c r="AH2540"/>
    </row>
    <row r="2541" spans="1:34" ht="41.45" customHeight="1">
      <c r="A2541"/>
      <c r="J2541"/>
      <c r="AA2541"/>
      <c r="AB2541"/>
      <c r="AC2541"/>
      <c r="AD2541"/>
      <c r="AE2541"/>
      <c r="AF2541"/>
      <c r="AG2541"/>
      <c r="AH2541"/>
    </row>
    <row r="2542" spans="1:34" ht="41.45" customHeight="1">
      <c r="A2542"/>
      <c r="J2542"/>
      <c r="AA2542"/>
      <c r="AB2542"/>
      <c r="AC2542"/>
      <c r="AD2542"/>
      <c r="AE2542"/>
      <c r="AF2542"/>
      <c r="AG2542"/>
      <c r="AH2542"/>
    </row>
    <row r="2543" spans="1:34" ht="41.45" customHeight="1">
      <c r="A2543"/>
      <c r="J2543"/>
      <c r="AA2543"/>
      <c r="AB2543"/>
      <c r="AC2543"/>
      <c r="AD2543"/>
      <c r="AE2543"/>
      <c r="AF2543"/>
      <c r="AG2543"/>
      <c r="AH2543"/>
    </row>
    <row r="2544" spans="1:34" ht="41.45" customHeight="1">
      <c r="A2544"/>
      <c r="J2544"/>
      <c r="AA2544"/>
      <c r="AB2544"/>
      <c r="AC2544"/>
      <c r="AD2544"/>
      <c r="AE2544"/>
      <c r="AF2544"/>
      <c r="AG2544"/>
      <c r="AH2544"/>
    </row>
    <row r="2545" spans="1:34" ht="41.45" customHeight="1">
      <c r="A2545"/>
      <c r="J2545"/>
      <c r="AA2545"/>
      <c r="AB2545"/>
      <c r="AC2545"/>
      <c r="AD2545"/>
      <c r="AE2545"/>
      <c r="AF2545"/>
      <c r="AG2545"/>
      <c r="AH2545"/>
    </row>
    <row r="2546" spans="1:34" ht="41.45" customHeight="1">
      <c r="A2546"/>
      <c r="J2546"/>
      <c r="AA2546"/>
      <c r="AB2546"/>
      <c r="AC2546"/>
      <c r="AD2546"/>
      <c r="AE2546"/>
      <c r="AF2546"/>
      <c r="AG2546"/>
      <c r="AH2546"/>
    </row>
    <row r="2547" spans="1:34" ht="41.45" customHeight="1">
      <c r="A2547"/>
      <c r="J2547"/>
      <c r="AA2547"/>
      <c r="AB2547"/>
      <c r="AC2547"/>
      <c r="AD2547"/>
      <c r="AE2547"/>
      <c r="AF2547"/>
      <c r="AG2547"/>
      <c r="AH2547"/>
    </row>
    <row r="2548" spans="1:34" ht="41.45" customHeight="1">
      <c r="A2548"/>
      <c r="J2548"/>
      <c r="AA2548"/>
      <c r="AB2548"/>
      <c r="AC2548"/>
      <c r="AD2548"/>
      <c r="AE2548"/>
      <c r="AF2548"/>
      <c r="AG2548"/>
      <c r="AH2548"/>
    </row>
    <row r="2549" spans="1:34" ht="41.45" customHeight="1">
      <c r="A2549"/>
      <c r="J2549"/>
      <c r="AA2549"/>
      <c r="AB2549"/>
      <c r="AC2549"/>
      <c r="AD2549"/>
      <c r="AE2549"/>
      <c r="AF2549"/>
      <c r="AG2549"/>
      <c r="AH2549"/>
    </row>
    <row r="2550" spans="1:34" ht="41.45" customHeight="1">
      <c r="A2550"/>
      <c r="J2550"/>
      <c r="AA2550"/>
      <c r="AB2550"/>
      <c r="AC2550"/>
      <c r="AD2550"/>
      <c r="AE2550"/>
      <c r="AF2550"/>
      <c r="AG2550"/>
      <c r="AH2550"/>
    </row>
    <row r="2551" spans="1:34" ht="41.45" customHeight="1">
      <c r="A2551"/>
      <c r="J2551"/>
      <c r="AA2551"/>
      <c r="AB2551"/>
      <c r="AC2551"/>
      <c r="AD2551"/>
      <c r="AE2551"/>
      <c r="AF2551"/>
      <c r="AG2551"/>
      <c r="AH2551"/>
    </row>
    <row r="2552" spans="1:34" ht="41.45" customHeight="1">
      <c r="A2552"/>
      <c r="J2552"/>
      <c r="AA2552"/>
      <c r="AB2552"/>
      <c r="AC2552"/>
      <c r="AD2552"/>
      <c r="AE2552"/>
      <c r="AF2552"/>
      <c r="AG2552"/>
      <c r="AH2552"/>
    </row>
    <row r="2553" spans="1:34" ht="41.45" customHeight="1">
      <c r="A2553"/>
      <c r="J2553"/>
      <c r="AA2553"/>
      <c r="AB2553"/>
      <c r="AC2553"/>
      <c r="AD2553"/>
      <c r="AE2553"/>
      <c r="AF2553"/>
      <c r="AG2553"/>
      <c r="AH2553"/>
    </row>
    <row r="2554" spans="1:34" ht="41.45" customHeight="1">
      <c r="A2554"/>
      <c r="J2554"/>
      <c r="AA2554"/>
      <c r="AB2554"/>
      <c r="AC2554"/>
      <c r="AD2554"/>
      <c r="AE2554"/>
      <c r="AF2554"/>
      <c r="AG2554"/>
      <c r="AH2554"/>
    </row>
    <row r="2555" spans="1:34" ht="41.45" customHeight="1">
      <c r="A2555"/>
      <c r="J2555"/>
      <c r="AA2555"/>
      <c r="AB2555"/>
      <c r="AC2555"/>
      <c r="AD2555"/>
      <c r="AE2555"/>
      <c r="AF2555"/>
      <c r="AG2555"/>
      <c r="AH2555"/>
    </row>
    <row r="2556" spans="1:34" ht="41.45" customHeight="1">
      <c r="A2556"/>
      <c r="J2556"/>
      <c r="AA2556"/>
      <c r="AB2556"/>
      <c r="AC2556"/>
      <c r="AD2556"/>
      <c r="AE2556"/>
      <c r="AF2556"/>
      <c r="AG2556"/>
      <c r="AH2556"/>
    </row>
    <row r="2557" spans="1:34" ht="41.45" customHeight="1">
      <c r="A2557"/>
      <c r="J2557"/>
      <c r="AA2557"/>
      <c r="AB2557"/>
      <c r="AC2557"/>
      <c r="AD2557"/>
      <c r="AE2557"/>
      <c r="AF2557"/>
      <c r="AG2557"/>
      <c r="AH2557"/>
    </row>
    <row r="2558" spans="1:34" ht="41.45" customHeight="1">
      <c r="A2558"/>
      <c r="J2558"/>
      <c r="AA2558"/>
      <c r="AB2558"/>
      <c r="AC2558"/>
      <c r="AD2558"/>
      <c r="AE2558"/>
      <c r="AF2558"/>
      <c r="AG2558"/>
      <c r="AH2558"/>
    </row>
    <row r="2559" spans="1:34" ht="41.45" customHeight="1">
      <c r="A2559"/>
      <c r="J2559"/>
      <c r="AA2559"/>
      <c r="AB2559"/>
      <c r="AC2559"/>
      <c r="AD2559"/>
      <c r="AE2559"/>
      <c r="AF2559"/>
      <c r="AG2559"/>
      <c r="AH2559"/>
    </row>
    <row r="2560" spans="1:34" ht="41.45" customHeight="1">
      <c r="A2560"/>
      <c r="J2560"/>
      <c r="AA2560"/>
      <c r="AB2560"/>
      <c r="AC2560"/>
      <c r="AD2560"/>
      <c r="AE2560"/>
      <c r="AF2560"/>
      <c r="AG2560"/>
      <c r="AH2560"/>
    </row>
    <row r="2561" spans="1:34" ht="41.45" customHeight="1">
      <c r="A2561"/>
      <c r="J2561"/>
      <c r="AA2561"/>
      <c r="AB2561"/>
      <c r="AC2561"/>
      <c r="AD2561"/>
      <c r="AE2561"/>
      <c r="AF2561"/>
      <c r="AG2561"/>
      <c r="AH2561"/>
    </row>
    <row r="2562" spans="1:34" ht="41.45" customHeight="1">
      <c r="A2562"/>
      <c r="J2562"/>
      <c r="AA2562"/>
      <c r="AB2562"/>
      <c r="AC2562"/>
      <c r="AD2562"/>
      <c r="AE2562"/>
      <c r="AF2562"/>
      <c r="AG2562"/>
      <c r="AH2562"/>
    </row>
    <row r="2563" spans="1:34" ht="41.45" customHeight="1">
      <c r="A2563"/>
      <c r="J2563"/>
      <c r="AA2563"/>
      <c r="AB2563"/>
      <c r="AC2563"/>
      <c r="AD2563"/>
      <c r="AE2563"/>
      <c r="AF2563"/>
      <c r="AG2563"/>
      <c r="AH2563"/>
    </row>
    <row r="2564" spans="1:34" ht="41.45" customHeight="1">
      <c r="A2564"/>
      <c r="J2564"/>
      <c r="AA2564"/>
      <c r="AB2564"/>
      <c r="AC2564"/>
      <c r="AD2564"/>
      <c r="AE2564"/>
      <c r="AF2564"/>
      <c r="AG2564"/>
      <c r="AH2564"/>
    </row>
    <row r="2565" spans="1:34" ht="41.45" customHeight="1">
      <c r="A2565"/>
      <c r="J2565"/>
      <c r="AA2565"/>
      <c r="AB2565"/>
      <c r="AC2565"/>
      <c r="AD2565"/>
      <c r="AE2565"/>
      <c r="AF2565"/>
      <c r="AG2565"/>
      <c r="AH2565"/>
    </row>
    <row r="2566" spans="1:34" ht="41.45" customHeight="1">
      <c r="A2566"/>
      <c r="J2566"/>
      <c r="AA2566"/>
      <c r="AB2566"/>
      <c r="AC2566"/>
      <c r="AD2566"/>
      <c r="AE2566"/>
      <c r="AF2566"/>
      <c r="AG2566"/>
      <c r="AH2566"/>
    </row>
    <row r="2567" spans="1:34" ht="41.45" customHeight="1">
      <c r="A2567"/>
      <c r="J2567"/>
      <c r="AA2567"/>
      <c r="AB2567"/>
      <c r="AC2567"/>
      <c r="AD2567"/>
      <c r="AE2567"/>
      <c r="AF2567"/>
      <c r="AG2567"/>
      <c r="AH2567"/>
    </row>
    <row r="2568" spans="1:34" ht="41.45" customHeight="1">
      <c r="A2568"/>
      <c r="J2568"/>
      <c r="AA2568"/>
      <c r="AB2568"/>
      <c r="AC2568"/>
      <c r="AD2568"/>
      <c r="AE2568"/>
      <c r="AF2568"/>
      <c r="AG2568"/>
      <c r="AH2568"/>
    </row>
    <row r="2569" spans="1:34" ht="41.45" customHeight="1">
      <c r="A2569"/>
      <c r="J2569"/>
      <c r="AA2569"/>
      <c r="AB2569"/>
      <c r="AC2569"/>
      <c r="AD2569"/>
      <c r="AE2569"/>
      <c r="AF2569"/>
      <c r="AG2569"/>
      <c r="AH2569"/>
    </row>
    <row r="2570" spans="1:34" ht="41.45" customHeight="1">
      <c r="A2570"/>
      <c r="J2570"/>
      <c r="AA2570"/>
      <c r="AB2570"/>
      <c r="AC2570"/>
      <c r="AD2570"/>
      <c r="AE2570"/>
      <c r="AF2570"/>
      <c r="AG2570"/>
      <c r="AH2570"/>
    </row>
    <row r="2571" spans="1:34" ht="41.45" customHeight="1">
      <c r="A2571"/>
      <c r="J2571"/>
      <c r="AA2571"/>
      <c r="AB2571"/>
      <c r="AC2571"/>
      <c r="AD2571"/>
      <c r="AE2571"/>
      <c r="AF2571"/>
      <c r="AG2571"/>
      <c r="AH2571"/>
    </row>
    <row r="2572" spans="1:34" ht="41.45" customHeight="1">
      <c r="A2572"/>
      <c r="J2572"/>
      <c r="AA2572"/>
      <c r="AB2572"/>
      <c r="AC2572"/>
      <c r="AD2572"/>
      <c r="AE2572"/>
      <c r="AF2572"/>
      <c r="AG2572"/>
      <c r="AH2572"/>
    </row>
    <row r="2573" spans="1:34" ht="41.45" customHeight="1">
      <c r="A2573"/>
      <c r="J2573"/>
      <c r="AA2573"/>
      <c r="AB2573"/>
      <c r="AC2573"/>
      <c r="AD2573"/>
      <c r="AE2573"/>
      <c r="AF2573"/>
      <c r="AG2573"/>
      <c r="AH2573"/>
    </row>
    <row r="2574" spans="1:34" ht="41.45" customHeight="1">
      <c r="A2574"/>
      <c r="J2574"/>
      <c r="AA2574"/>
      <c r="AB2574"/>
      <c r="AC2574"/>
      <c r="AD2574"/>
      <c r="AE2574"/>
      <c r="AF2574"/>
      <c r="AG2574"/>
      <c r="AH2574"/>
    </row>
    <row r="2575" spans="1:34" ht="41.45" customHeight="1">
      <c r="A2575"/>
      <c r="J2575"/>
      <c r="AA2575"/>
      <c r="AB2575"/>
      <c r="AC2575"/>
      <c r="AD2575"/>
      <c r="AE2575"/>
      <c r="AF2575"/>
      <c r="AG2575"/>
      <c r="AH2575"/>
    </row>
    <row r="2576" spans="1:34" ht="41.45" customHeight="1">
      <c r="A2576"/>
      <c r="J2576"/>
      <c r="AA2576"/>
      <c r="AB2576"/>
      <c r="AC2576"/>
      <c r="AD2576"/>
      <c r="AE2576"/>
      <c r="AF2576"/>
      <c r="AG2576"/>
      <c r="AH2576"/>
    </row>
    <row r="2577" spans="1:34" ht="41.45" customHeight="1">
      <c r="A2577"/>
      <c r="J2577"/>
      <c r="AA2577"/>
      <c r="AB2577"/>
      <c r="AC2577"/>
      <c r="AD2577"/>
      <c r="AE2577"/>
      <c r="AF2577"/>
      <c r="AG2577"/>
      <c r="AH2577"/>
    </row>
    <row r="2578" spans="1:34" ht="41.45" customHeight="1">
      <c r="A2578"/>
      <c r="J2578"/>
      <c r="AA2578"/>
      <c r="AB2578"/>
      <c r="AC2578"/>
      <c r="AD2578"/>
      <c r="AE2578"/>
      <c r="AF2578"/>
      <c r="AG2578"/>
      <c r="AH2578"/>
    </row>
    <row r="2579" spans="1:34" ht="41.45" customHeight="1">
      <c r="A2579"/>
      <c r="J2579"/>
      <c r="AA2579"/>
      <c r="AB2579"/>
      <c r="AC2579"/>
      <c r="AD2579"/>
      <c r="AE2579"/>
      <c r="AF2579"/>
      <c r="AG2579"/>
      <c r="AH2579"/>
    </row>
    <row r="2580" spans="1:34" ht="41.45" customHeight="1">
      <c r="A2580"/>
      <c r="J2580"/>
      <c r="AA2580"/>
      <c r="AB2580"/>
      <c r="AC2580"/>
      <c r="AD2580"/>
      <c r="AE2580"/>
      <c r="AF2580"/>
      <c r="AG2580"/>
      <c r="AH2580"/>
    </row>
    <row r="2581" spans="1:34" ht="41.45" customHeight="1">
      <c r="A2581"/>
      <c r="J2581"/>
      <c r="AA2581"/>
      <c r="AB2581"/>
      <c r="AC2581"/>
      <c r="AD2581"/>
      <c r="AE2581"/>
      <c r="AF2581"/>
      <c r="AG2581"/>
      <c r="AH2581"/>
    </row>
    <row r="2582" spans="1:34" ht="41.45" customHeight="1">
      <c r="A2582"/>
      <c r="J2582"/>
      <c r="AA2582"/>
      <c r="AB2582"/>
      <c r="AC2582"/>
      <c r="AD2582"/>
      <c r="AE2582"/>
      <c r="AF2582"/>
      <c r="AG2582"/>
      <c r="AH2582"/>
    </row>
    <row r="2583" spans="1:34" ht="41.45" customHeight="1">
      <c r="A2583"/>
      <c r="J2583"/>
      <c r="AA2583"/>
      <c r="AB2583"/>
      <c r="AC2583"/>
      <c r="AD2583"/>
      <c r="AE2583"/>
      <c r="AF2583"/>
      <c r="AG2583"/>
      <c r="AH2583"/>
    </row>
    <row r="2584" spans="1:34" ht="41.45" customHeight="1">
      <c r="A2584"/>
      <c r="J2584"/>
      <c r="AA2584"/>
      <c r="AB2584"/>
      <c r="AC2584"/>
      <c r="AD2584"/>
      <c r="AE2584"/>
      <c r="AF2584"/>
      <c r="AG2584"/>
      <c r="AH2584"/>
    </row>
    <row r="2585" spans="1:34" ht="41.45" customHeight="1">
      <c r="A2585"/>
      <c r="J2585"/>
      <c r="AA2585"/>
      <c r="AB2585"/>
      <c r="AC2585"/>
      <c r="AD2585"/>
      <c r="AE2585"/>
      <c r="AF2585"/>
      <c r="AG2585"/>
      <c r="AH2585"/>
    </row>
    <row r="2586" spans="1:34" ht="41.45" customHeight="1">
      <c r="A2586"/>
      <c r="J2586"/>
      <c r="AA2586"/>
      <c r="AB2586"/>
      <c r="AC2586"/>
      <c r="AD2586"/>
      <c r="AE2586"/>
      <c r="AF2586"/>
      <c r="AG2586"/>
      <c r="AH2586"/>
    </row>
    <row r="2587" spans="1:34" ht="41.45" customHeight="1">
      <c r="A2587"/>
      <c r="J2587"/>
      <c r="AA2587"/>
      <c r="AB2587"/>
      <c r="AC2587"/>
      <c r="AD2587"/>
      <c r="AE2587"/>
      <c r="AF2587"/>
      <c r="AG2587"/>
      <c r="AH2587"/>
    </row>
    <row r="2588" spans="1:34" ht="41.45" customHeight="1">
      <c r="A2588"/>
      <c r="J2588"/>
      <c r="AA2588"/>
      <c r="AB2588"/>
      <c r="AC2588"/>
      <c r="AD2588"/>
      <c r="AE2588"/>
      <c r="AF2588"/>
      <c r="AG2588"/>
      <c r="AH2588"/>
    </row>
    <row r="2589" spans="1:34" ht="41.45" customHeight="1">
      <c r="A2589"/>
      <c r="J2589"/>
      <c r="AA2589"/>
      <c r="AB2589"/>
      <c r="AC2589"/>
      <c r="AD2589"/>
      <c r="AE2589"/>
      <c r="AF2589"/>
      <c r="AG2589"/>
      <c r="AH2589"/>
    </row>
    <row r="2590" spans="1:34" ht="41.45" customHeight="1">
      <c r="A2590"/>
      <c r="J2590"/>
      <c r="AA2590"/>
      <c r="AB2590"/>
      <c r="AC2590"/>
      <c r="AD2590"/>
      <c r="AE2590"/>
      <c r="AF2590"/>
      <c r="AG2590"/>
      <c r="AH2590"/>
    </row>
    <row r="2591" spans="1:34" ht="41.45" customHeight="1">
      <c r="A2591"/>
      <c r="J2591"/>
      <c r="AA2591"/>
      <c r="AB2591"/>
      <c r="AC2591"/>
      <c r="AD2591"/>
      <c r="AE2591"/>
      <c r="AF2591"/>
      <c r="AG2591"/>
      <c r="AH2591"/>
    </row>
    <row r="2592" spans="1:34" ht="41.45" customHeight="1">
      <c r="A2592"/>
      <c r="J2592"/>
      <c r="AA2592"/>
      <c r="AB2592"/>
      <c r="AC2592"/>
      <c r="AD2592"/>
      <c r="AE2592"/>
      <c r="AF2592"/>
      <c r="AG2592"/>
      <c r="AH2592"/>
    </row>
    <row r="2593" spans="1:34" ht="41.45" customHeight="1">
      <c r="A2593"/>
      <c r="J2593"/>
      <c r="AA2593"/>
      <c r="AB2593"/>
      <c r="AC2593"/>
      <c r="AD2593"/>
      <c r="AE2593"/>
      <c r="AF2593"/>
      <c r="AG2593"/>
      <c r="AH2593"/>
    </row>
    <row r="2594" spans="1:34" ht="41.45" customHeight="1">
      <c r="A2594"/>
      <c r="J2594"/>
      <c r="AA2594"/>
      <c r="AB2594"/>
      <c r="AC2594"/>
      <c r="AD2594"/>
      <c r="AE2594"/>
      <c r="AF2594"/>
      <c r="AG2594"/>
      <c r="AH2594"/>
    </row>
    <row r="2595" spans="1:34" ht="41.45" customHeight="1">
      <c r="A2595"/>
      <c r="J2595"/>
      <c r="AA2595"/>
      <c r="AB2595"/>
      <c r="AC2595"/>
      <c r="AD2595"/>
      <c r="AE2595"/>
      <c r="AF2595"/>
      <c r="AG2595"/>
      <c r="AH2595"/>
    </row>
    <row r="2596" spans="1:34" ht="41.45" customHeight="1">
      <c r="A2596"/>
      <c r="J2596"/>
      <c r="AA2596"/>
      <c r="AB2596"/>
      <c r="AC2596"/>
      <c r="AD2596"/>
      <c r="AE2596"/>
      <c r="AF2596"/>
      <c r="AG2596"/>
      <c r="AH2596"/>
    </row>
    <row r="2597" spans="1:34" ht="41.45" customHeight="1">
      <c r="A2597"/>
      <c r="J2597"/>
      <c r="AA2597"/>
      <c r="AB2597"/>
      <c r="AC2597"/>
      <c r="AD2597"/>
      <c r="AE2597"/>
      <c r="AF2597"/>
      <c r="AG2597"/>
      <c r="AH2597"/>
    </row>
    <row r="2598" spans="1:34" ht="41.45" customHeight="1">
      <c r="A2598"/>
      <c r="J2598"/>
      <c r="AA2598"/>
      <c r="AB2598"/>
      <c r="AC2598"/>
      <c r="AD2598"/>
      <c r="AE2598"/>
      <c r="AF2598"/>
      <c r="AG2598"/>
      <c r="AH2598"/>
    </row>
    <row r="2599" spans="1:34" ht="41.45" customHeight="1">
      <c r="A2599"/>
      <c r="J2599"/>
      <c r="AA2599"/>
      <c r="AB2599"/>
      <c r="AC2599"/>
      <c r="AD2599"/>
      <c r="AE2599"/>
      <c r="AF2599"/>
      <c r="AG2599"/>
      <c r="AH2599"/>
    </row>
    <row r="2600" spans="1:34" ht="41.45" customHeight="1">
      <c r="A2600"/>
      <c r="J2600"/>
      <c r="AA2600"/>
      <c r="AB2600"/>
      <c r="AC2600"/>
      <c r="AD2600"/>
      <c r="AE2600"/>
      <c r="AF2600"/>
      <c r="AG2600"/>
      <c r="AH2600"/>
    </row>
    <row r="2601" spans="1:34" ht="41.45" customHeight="1">
      <c r="A2601"/>
      <c r="J2601"/>
      <c r="AA2601"/>
      <c r="AB2601"/>
      <c r="AC2601"/>
      <c r="AD2601"/>
      <c r="AE2601"/>
      <c r="AF2601"/>
      <c r="AG2601"/>
      <c r="AH2601"/>
    </row>
    <row r="2602" spans="1:34" ht="41.45" customHeight="1">
      <c r="A2602"/>
      <c r="J2602"/>
      <c r="AA2602"/>
      <c r="AB2602"/>
      <c r="AC2602"/>
      <c r="AD2602"/>
      <c r="AE2602"/>
      <c r="AF2602"/>
      <c r="AG2602"/>
      <c r="AH2602"/>
    </row>
    <row r="2603" spans="1:34" ht="41.45" customHeight="1">
      <c r="A2603"/>
      <c r="J2603"/>
      <c r="AA2603"/>
      <c r="AB2603"/>
      <c r="AC2603"/>
      <c r="AD2603"/>
      <c r="AE2603"/>
      <c r="AF2603"/>
      <c r="AG2603"/>
      <c r="AH2603"/>
    </row>
    <row r="2604" spans="1:34" ht="41.45" customHeight="1">
      <c r="A2604"/>
      <c r="J2604"/>
      <c r="AA2604"/>
      <c r="AB2604"/>
      <c r="AC2604"/>
      <c r="AD2604"/>
      <c r="AE2604"/>
      <c r="AF2604"/>
      <c r="AG2604"/>
      <c r="AH2604"/>
    </row>
    <row r="2605" spans="1:34" ht="41.45" customHeight="1">
      <c r="A2605"/>
      <c r="J2605"/>
      <c r="AA2605"/>
      <c r="AB2605"/>
      <c r="AC2605"/>
      <c r="AD2605"/>
      <c r="AE2605"/>
      <c r="AF2605"/>
      <c r="AG2605"/>
      <c r="AH2605"/>
    </row>
    <row r="2606" spans="1:34" ht="41.45" customHeight="1">
      <c r="A2606"/>
      <c r="J2606"/>
      <c r="AA2606"/>
      <c r="AB2606"/>
      <c r="AC2606"/>
      <c r="AD2606"/>
      <c r="AE2606"/>
      <c r="AF2606"/>
      <c r="AG2606"/>
      <c r="AH2606"/>
    </row>
    <row r="2607" spans="1:34" ht="41.45" customHeight="1">
      <c r="A2607"/>
      <c r="J2607"/>
      <c r="AA2607"/>
      <c r="AB2607"/>
      <c r="AC2607"/>
      <c r="AD2607"/>
      <c r="AE2607"/>
      <c r="AF2607"/>
      <c r="AG2607"/>
      <c r="AH2607"/>
    </row>
    <row r="2608" spans="1:34" ht="41.45" customHeight="1">
      <c r="A2608"/>
      <c r="J2608"/>
      <c r="AA2608"/>
      <c r="AB2608"/>
      <c r="AC2608"/>
      <c r="AD2608"/>
      <c r="AE2608"/>
      <c r="AF2608"/>
      <c r="AG2608"/>
      <c r="AH2608"/>
    </row>
    <row r="2609" spans="1:34" ht="41.45" customHeight="1">
      <c r="A2609"/>
      <c r="J2609"/>
      <c r="AA2609"/>
      <c r="AB2609"/>
      <c r="AC2609"/>
      <c r="AD2609"/>
      <c r="AE2609"/>
      <c r="AF2609"/>
      <c r="AG2609"/>
      <c r="AH2609"/>
    </row>
    <row r="2610" spans="1:34" ht="41.45" customHeight="1">
      <c r="A2610"/>
      <c r="J2610"/>
      <c r="AA2610"/>
      <c r="AB2610"/>
      <c r="AC2610"/>
      <c r="AD2610"/>
      <c r="AE2610"/>
      <c r="AF2610"/>
      <c r="AG2610"/>
      <c r="AH2610"/>
    </row>
    <row r="2611" spans="1:34" ht="41.45" customHeight="1">
      <c r="A2611"/>
      <c r="J2611"/>
      <c r="AA2611"/>
      <c r="AB2611"/>
      <c r="AC2611"/>
      <c r="AD2611"/>
      <c r="AE2611"/>
      <c r="AF2611"/>
      <c r="AG2611"/>
      <c r="AH2611"/>
    </row>
    <row r="2612" spans="1:34" ht="41.45" customHeight="1">
      <c r="A2612"/>
      <c r="J2612"/>
      <c r="AA2612"/>
      <c r="AB2612"/>
      <c r="AC2612"/>
      <c r="AD2612"/>
      <c r="AE2612"/>
      <c r="AF2612"/>
      <c r="AG2612"/>
      <c r="AH2612"/>
    </row>
    <row r="2613" spans="1:34" ht="41.45" customHeight="1">
      <c r="A2613"/>
      <c r="J2613"/>
      <c r="AA2613"/>
      <c r="AB2613"/>
      <c r="AC2613"/>
      <c r="AD2613"/>
      <c r="AE2613"/>
      <c r="AF2613"/>
      <c r="AG2613"/>
      <c r="AH2613"/>
    </row>
    <row r="2614" spans="1:34" ht="41.45" customHeight="1">
      <c r="A2614"/>
      <c r="J2614"/>
      <c r="AA2614"/>
      <c r="AB2614"/>
      <c r="AC2614"/>
      <c r="AD2614"/>
      <c r="AE2614"/>
      <c r="AF2614"/>
      <c r="AG2614"/>
      <c r="AH2614"/>
    </row>
    <row r="2615" spans="1:34" ht="41.45" customHeight="1">
      <c r="A2615"/>
      <c r="J2615"/>
      <c r="AA2615"/>
      <c r="AB2615"/>
      <c r="AC2615"/>
      <c r="AD2615"/>
      <c r="AE2615"/>
      <c r="AF2615"/>
      <c r="AG2615"/>
      <c r="AH2615"/>
    </row>
    <row r="2616" spans="1:34" ht="41.45" customHeight="1">
      <c r="A2616"/>
      <c r="J2616"/>
      <c r="AA2616"/>
      <c r="AB2616"/>
      <c r="AC2616"/>
      <c r="AD2616"/>
      <c r="AE2616"/>
      <c r="AF2616"/>
      <c r="AG2616"/>
      <c r="AH2616"/>
    </row>
    <row r="2617" spans="1:34" ht="41.45" customHeight="1">
      <c r="A2617"/>
      <c r="J2617"/>
      <c r="AA2617"/>
      <c r="AB2617"/>
      <c r="AC2617"/>
      <c r="AD2617"/>
      <c r="AE2617"/>
      <c r="AF2617"/>
      <c r="AG2617"/>
      <c r="AH2617"/>
    </row>
    <row r="2618" spans="1:34" ht="41.45" customHeight="1">
      <c r="A2618"/>
      <c r="J2618"/>
      <c r="AA2618"/>
      <c r="AB2618"/>
      <c r="AC2618"/>
      <c r="AD2618"/>
      <c r="AE2618"/>
      <c r="AF2618"/>
      <c r="AG2618"/>
      <c r="AH2618"/>
    </row>
    <row r="2619" spans="1:34" ht="41.45" customHeight="1">
      <c r="A2619"/>
      <c r="J2619"/>
      <c r="AA2619"/>
      <c r="AB2619"/>
      <c r="AC2619"/>
      <c r="AD2619"/>
      <c r="AE2619"/>
      <c r="AF2619"/>
      <c r="AG2619"/>
      <c r="AH2619"/>
    </row>
    <row r="2620" spans="1:34" ht="41.45" customHeight="1">
      <c r="A2620"/>
      <c r="J2620"/>
      <c r="AA2620"/>
      <c r="AB2620"/>
      <c r="AC2620"/>
      <c r="AD2620"/>
      <c r="AE2620"/>
      <c r="AF2620"/>
      <c r="AG2620"/>
      <c r="AH2620"/>
    </row>
    <row r="2621" spans="1:34" ht="41.45" customHeight="1">
      <c r="A2621"/>
      <c r="J2621"/>
      <c r="AA2621"/>
      <c r="AB2621"/>
      <c r="AC2621"/>
      <c r="AD2621"/>
      <c r="AE2621"/>
      <c r="AF2621"/>
      <c r="AG2621"/>
      <c r="AH2621"/>
    </row>
    <row r="2622" spans="1:34" ht="41.45" customHeight="1">
      <c r="A2622"/>
      <c r="J2622"/>
      <c r="AA2622"/>
      <c r="AB2622"/>
      <c r="AC2622"/>
      <c r="AD2622"/>
      <c r="AE2622"/>
      <c r="AF2622"/>
      <c r="AG2622"/>
      <c r="AH2622"/>
    </row>
    <row r="2623" spans="1:34" ht="41.45" customHeight="1">
      <c r="A2623"/>
      <c r="J2623"/>
      <c r="AA2623"/>
      <c r="AB2623"/>
      <c r="AC2623"/>
      <c r="AD2623"/>
      <c r="AE2623"/>
      <c r="AF2623"/>
      <c r="AG2623"/>
      <c r="AH2623"/>
    </row>
    <row r="2624" spans="1:34" ht="41.45" customHeight="1">
      <c r="A2624"/>
      <c r="J2624"/>
      <c r="AA2624"/>
      <c r="AB2624"/>
      <c r="AC2624"/>
      <c r="AD2624"/>
      <c r="AE2624"/>
      <c r="AF2624"/>
      <c r="AG2624"/>
      <c r="AH2624"/>
    </row>
    <row r="2625" spans="1:34" ht="41.45" customHeight="1">
      <c r="A2625"/>
      <c r="J2625"/>
      <c r="AA2625"/>
      <c r="AB2625"/>
      <c r="AC2625"/>
      <c r="AD2625"/>
      <c r="AE2625"/>
      <c r="AF2625"/>
      <c r="AG2625"/>
      <c r="AH2625"/>
    </row>
    <row r="2626" spans="1:34" ht="41.45" customHeight="1">
      <c r="A2626"/>
      <c r="J2626"/>
      <c r="AA2626"/>
      <c r="AB2626"/>
      <c r="AC2626"/>
      <c r="AD2626"/>
      <c r="AE2626"/>
      <c r="AF2626"/>
      <c r="AG2626"/>
      <c r="AH2626"/>
    </row>
    <row r="2627" spans="1:34" ht="41.45" customHeight="1">
      <c r="A2627"/>
      <c r="J2627"/>
      <c r="AA2627"/>
      <c r="AB2627"/>
      <c r="AC2627"/>
      <c r="AD2627"/>
      <c r="AE2627"/>
      <c r="AF2627"/>
      <c r="AG2627"/>
      <c r="AH2627"/>
    </row>
    <row r="2628" spans="1:34" ht="41.45" customHeight="1">
      <c r="A2628"/>
      <c r="J2628"/>
      <c r="AA2628"/>
      <c r="AB2628"/>
      <c r="AC2628"/>
      <c r="AD2628"/>
      <c r="AE2628"/>
      <c r="AF2628"/>
      <c r="AG2628"/>
      <c r="AH2628"/>
    </row>
    <row r="2629" spans="1:34" ht="41.45" customHeight="1">
      <c r="A2629"/>
      <c r="J2629"/>
      <c r="AA2629"/>
      <c r="AB2629"/>
      <c r="AC2629"/>
      <c r="AD2629"/>
      <c r="AE2629"/>
      <c r="AF2629"/>
      <c r="AG2629"/>
      <c r="AH2629"/>
    </row>
    <row r="2630" spans="1:34" ht="41.45" customHeight="1">
      <c r="A2630"/>
      <c r="J2630"/>
      <c r="AA2630"/>
      <c r="AB2630"/>
      <c r="AC2630"/>
      <c r="AD2630"/>
      <c r="AE2630"/>
      <c r="AF2630"/>
      <c r="AG2630"/>
      <c r="AH2630"/>
    </row>
    <row r="2631" spans="1:34" ht="41.45" customHeight="1">
      <c r="A2631"/>
      <c r="J2631"/>
      <c r="AA2631"/>
      <c r="AB2631"/>
      <c r="AC2631"/>
      <c r="AD2631"/>
      <c r="AE2631"/>
      <c r="AF2631"/>
      <c r="AG2631"/>
      <c r="AH2631"/>
    </row>
    <row r="2632" spans="1:34" ht="41.45" customHeight="1">
      <c r="A2632"/>
      <c r="J2632"/>
      <c r="AA2632"/>
      <c r="AB2632"/>
      <c r="AC2632"/>
      <c r="AD2632"/>
      <c r="AE2632"/>
      <c r="AF2632"/>
      <c r="AG2632"/>
      <c r="AH2632"/>
    </row>
    <row r="2633" spans="1:34" ht="41.45" customHeight="1">
      <c r="A2633"/>
      <c r="J2633"/>
      <c r="AA2633"/>
      <c r="AB2633"/>
      <c r="AC2633"/>
      <c r="AD2633"/>
      <c r="AE2633"/>
      <c r="AF2633"/>
      <c r="AG2633"/>
      <c r="AH2633"/>
    </row>
    <row r="2634" spans="1:34" ht="41.45" customHeight="1">
      <c r="A2634"/>
      <c r="J2634"/>
      <c r="AA2634"/>
      <c r="AB2634"/>
      <c r="AC2634"/>
      <c r="AD2634"/>
      <c r="AE2634"/>
      <c r="AF2634"/>
      <c r="AG2634"/>
      <c r="AH2634"/>
    </row>
    <row r="2635" spans="1:34" ht="41.45" customHeight="1">
      <c r="A2635"/>
      <c r="J2635"/>
      <c r="AA2635"/>
      <c r="AB2635"/>
      <c r="AC2635"/>
      <c r="AD2635"/>
      <c r="AE2635"/>
      <c r="AF2635"/>
      <c r="AG2635"/>
      <c r="AH2635"/>
    </row>
    <row r="2636" spans="1:34" ht="41.45" customHeight="1">
      <c r="A2636"/>
      <c r="J2636"/>
      <c r="AA2636"/>
      <c r="AB2636"/>
      <c r="AC2636"/>
      <c r="AD2636"/>
      <c r="AE2636"/>
      <c r="AF2636"/>
      <c r="AG2636"/>
      <c r="AH2636"/>
    </row>
    <row r="2637" spans="1:34" ht="41.45" customHeight="1">
      <c r="A2637"/>
      <c r="J2637"/>
      <c r="AA2637"/>
      <c r="AB2637"/>
      <c r="AC2637"/>
      <c r="AD2637"/>
      <c r="AE2637"/>
      <c r="AF2637"/>
      <c r="AG2637"/>
      <c r="AH2637"/>
    </row>
    <row r="2638" spans="1:34" ht="41.45" customHeight="1">
      <c r="A2638"/>
      <c r="J2638"/>
      <c r="AA2638"/>
      <c r="AB2638"/>
      <c r="AC2638"/>
      <c r="AD2638"/>
      <c r="AE2638"/>
      <c r="AF2638"/>
      <c r="AG2638"/>
      <c r="AH2638"/>
    </row>
    <row r="2639" spans="1:34" ht="41.45" customHeight="1">
      <c r="A2639"/>
      <c r="J2639"/>
      <c r="AA2639"/>
      <c r="AB2639"/>
      <c r="AC2639"/>
      <c r="AD2639"/>
      <c r="AE2639"/>
      <c r="AF2639"/>
      <c r="AG2639"/>
      <c r="AH2639"/>
    </row>
    <row r="2640" spans="1:34" ht="41.45" customHeight="1">
      <c r="A2640"/>
      <c r="J2640"/>
      <c r="AA2640"/>
      <c r="AB2640"/>
      <c r="AC2640"/>
      <c r="AD2640"/>
      <c r="AE2640"/>
      <c r="AF2640"/>
      <c r="AG2640"/>
      <c r="AH2640"/>
    </row>
    <row r="2641" spans="1:34" ht="41.45" customHeight="1">
      <c r="A2641"/>
      <c r="J2641"/>
      <c r="AA2641"/>
      <c r="AB2641"/>
      <c r="AC2641"/>
      <c r="AD2641"/>
      <c r="AE2641"/>
      <c r="AF2641"/>
      <c r="AG2641"/>
      <c r="AH2641"/>
    </row>
    <row r="2642" spans="1:34" ht="41.45" customHeight="1">
      <c r="A2642"/>
      <c r="J2642"/>
      <c r="AA2642"/>
      <c r="AB2642"/>
      <c r="AC2642"/>
      <c r="AD2642"/>
      <c r="AE2642"/>
      <c r="AF2642"/>
      <c r="AG2642"/>
      <c r="AH2642"/>
    </row>
    <row r="2643" spans="1:34" ht="41.45" customHeight="1">
      <c r="A2643"/>
      <c r="J2643"/>
      <c r="AA2643"/>
      <c r="AB2643"/>
      <c r="AC2643"/>
      <c r="AD2643"/>
      <c r="AE2643"/>
      <c r="AF2643"/>
      <c r="AG2643"/>
      <c r="AH2643"/>
    </row>
    <row r="2644" spans="1:34" ht="41.45" customHeight="1">
      <c r="A2644"/>
      <c r="J2644"/>
      <c r="AA2644"/>
      <c r="AB2644"/>
      <c r="AC2644"/>
      <c r="AD2644"/>
      <c r="AE2644"/>
      <c r="AF2644"/>
      <c r="AG2644"/>
      <c r="AH2644"/>
    </row>
    <row r="2645" spans="1:34" ht="41.45" customHeight="1">
      <c r="A2645"/>
      <c r="J2645"/>
      <c r="AA2645"/>
      <c r="AB2645"/>
      <c r="AC2645"/>
      <c r="AD2645"/>
      <c r="AE2645"/>
      <c r="AF2645"/>
      <c r="AG2645"/>
      <c r="AH2645"/>
    </row>
    <row r="2646" spans="1:34" ht="41.45" customHeight="1">
      <c r="A2646"/>
      <c r="J2646"/>
      <c r="AA2646"/>
      <c r="AB2646"/>
      <c r="AC2646"/>
      <c r="AD2646"/>
      <c r="AE2646"/>
      <c r="AF2646"/>
      <c r="AG2646"/>
      <c r="AH2646"/>
    </row>
    <row r="2647" spans="1:34" ht="41.45" customHeight="1">
      <c r="A2647"/>
      <c r="J2647"/>
      <c r="AA2647"/>
      <c r="AB2647"/>
      <c r="AC2647"/>
      <c r="AD2647"/>
      <c r="AE2647"/>
      <c r="AF2647"/>
      <c r="AG2647"/>
      <c r="AH2647"/>
    </row>
    <row r="2648" spans="1:34" ht="41.45" customHeight="1">
      <c r="A2648"/>
      <c r="J2648"/>
      <c r="AA2648"/>
      <c r="AB2648"/>
      <c r="AC2648"/>
      <c r="AD2648"/>
      <c r="AE2648"/>
      <c r="AF2648"/>
      <c r="AG2648"/>
      <c r="AH2648"/>
    </row>
    <row r="2649" spans="1:34" ht="41.45" customHeight="1">
      <c r="A2649"/>
      <c r="J2649"/>
      <c r="AA2649"/>
      <c r="AB2649"/>
      <c r="AC2649"/>
      <c r="AD2649"/>
      <c r="AE2649"/>
      <c r="AF2649"/>
      <c r="AG2649"/>
      <c r="AH2649"/>
    </row>
    <row r="2650" spans="1:34" ht="41.45" customHeight="1">
      <c r="A2650"/>
      <c r="J2650"/>
      <c r="AA2650"/>
      <c r="AB2650"/>
      <c r="AC2650"/>
      <c r="AD2650"/>
      <c r="AE2650"/>
      <c r="AF2650"/>
      <c r="AG2650"/>
      <c r="AH2650"/>
    </row>
    <row r="2651" spans="1:34" ht="41.45" customHeight="1">
      <c r="A2651"/>
      <c r="J2651"/>
      <c r="AA2651"/>
      <c r="AB2651"/>
      <c r="AC2651"/>
      <c r="AD2651"/>
      <c r="AE2651"/>
      <c r="AF2651"/>
      <c r="AG2651"/>
      <c r="AH2651"/>
    </row>
    <row r="2652" spans="1:34" ht="41.45" customHeight="1">
      <c r="A2652"/>
      <c r="J2652"/>
      <c r="AA2652"/>
      <c r="AB2652"/>
      <c r="AC2652"/>
      <c r="AD2652"/>
      <c r="AE2652"/>
      <c r="AF2652"/>
      <c r="AG2652"/>
      <c r="AH2652"/>
    </row>
    <row r="2653" spans="1:34" ht="41.45" customHeight="1">
      <c r="A2653"/>
      <c r="J2653"/>
      <c r="AA2653"/>
      <c r="AB2653"/>
      <c r="AC2653"/>
      <c r="AD2653"/>
      <c r="AE2653"/>
      <c r="AF2653"/>
      <c r="AG2653"/>
      <c r="AH2653"/>
    </row>
    <row r="2654" spans="1:34" ht="41.45" customHeight="1">
      <c r="A2654"/>
      <c r="J2654"/>
      <c r="AA2654"/>
      <c r="AB2654"/>
      <c r="AC2654"/>
      <c r="AD2654"/>
      <c r="AE2654"/>
      <c r="AF2654"/>
      <c r="AG2654"/>
      <c r="AH2654"/>
    </row>
    <row r="2655" spans="1:34" ht="41.45" customHeight="1">
      <c r="A2655"/>
      <c r="J2655"/>
      <c r="AA2655"/>
      <c r="AB2655"/>
      <c r="AC2655"/>
      <c r="AD2655"/>
      <c r="AE2655"/>
      <c r="AF2655"/>
      <c r="AG2655"/>
      <c r="AH2655"/>
    </row>
    <row r="2656" spans="1:34" ht="41.45" customHeight="1">
      <c r="A2656"/>
      <c r="J2656"/>
      <c r="AA2656"/>
      <c r="AB2656"/>
      <c r="AC2656"/>
      <c r="AD2656"/>
      <c r="AE2656"/>
      <c r="AF2656"/>
      <c r="AG2656"/>
      <c r="AH2656"/>
    </row>
    <row r="2657" spans="1:34" ht="41.45" customHeight="1">
      <c r="A2657"/>
      <c r="J2657"/>
      <c r="AA2657"/>
      <c r="AB2657"/>
      <c r="AC2657"/>
      <c r="AD2657"/>
      <c r="AE2657"/>
      <c r="AF2657"/>
      <c r="AG2657"/>
      <c r="AH2657"/>
    </row>
    <row r="2658" spans="1:34" ht="41.45" customHeight="1">
      <c r="A2658"/>
      <c r="J2658"/>
      <c r="AA2658"/>
      <c r="AB2658"/>
      <c r="AC2658"/>
      <c r="AD2658"/>
      <c r="AE2658"/>
      <c r="AF2658"/>
      <c r="AG2658"/>
      <c r="AH2658"/>
    </row>
    <row r="2659" spans="1:34" ht="41.45" customHeight="1">
      <c r="A2659"/>
      <c r="J2659"/>
      <c r="AA2659"/>
      <c r="AB2659"/>
      <c r="AC2659"/>
      <c r="AD2659"/>
      <c r="AE2659"/>
      <c r="AF2659"/>
      <c r="AG2659"/>
      <c r="AH2659"/>
    </row>
    <row r="2660" spans="1:34" ht="41.45" customHeight="1">
      <c r="A2660"/>
      <c r="J2660"/>
      <c r="AA2660"/>
      <c r="AB2660"/>
      <c r="AC2660"/>
      <c r="AD2660"/>
      <c r="AE2660"/>
      <c r="AF2660"/>
      <c r="AG2660"/>
      <c r="AH2660"/>
    </row>
    <row r="2661" spans="1:34" ht="41.45" customHeight="1">
      <c r="A2661"/>
      <c r="J2661"/>
      <c r="AA2661"/>
      <c r="AB2661"/>
      <c r="AC2661"/>
      <c r="AD2661"/>
      <c r="AE2661"/>
      <c r="AF2661"/>
      <c r="AG2661"/>
      <c r="AH2661"/>
    </row>
    <row r="2662" spans="1:34" ht="41.45" customHeight="1">
      <c r="A2662"/>
      <c r="J2662"/>
      <c r="AA2662"/>
      <c r="AB2662"/>
      <c r="AC2662"/>
      <c r="AD2662"/>
      <c r="AE2662"/>
      <c r="AF2662"/>
      <c r="AG2662"/>
      <c r="AH2662"/>
    </row>
    <row r="2663" spans="1:34" ht="41.45" customHeight="1">
      <c r="A2663"/>
      <c r="J2663"/>
      <c r="AA2663"/>
      <c r="AB2663"/>
      <c r="AC2663"/>
      <c r="AD2663"/>
      <c r="AE2663"/>
      <c r="AF2663"/>
      <c r="AG2663"/>
      <c r="AH2663"/>
    </row>
    <row r="2664" spans="1:34" ht="41.45" customHeight="1">
      <c r="A2664"/>
      <c r="J2664"/>
      <c r="AA2664"/>
      <c r="AB2664"/>
      <c r="AC2664"/>
      <c r="AD2664"/>
      <c r="AE2664"/>
      <c r="AF2664"/>
      <c r="AG2664"/>
      <c r="AH2664"/>
    </row>
    <row r="2665" spans="1:34" ht="41.45" customHeight="1">
      <c r="A2665"/>
      <c r="J2665"/>
      <c r="AA2665"/>
      <c r="AB2665"/>
      <c r="AC2665"/>
      <c r="AD2665"/>
      <c r="AE2665"/>
      <c r="AF2665"/>
      <c r="AG2665"/>
      <c r="AH2665"/>
    </row>
    <row r="2666" spans="1:34" ht="41.45" customHeight="1">
      <c r="A2666"/>
      <c r="J2666"/>
      <c r="AA2666"/>
      <c r="AB2666"/>
      <c r="AC2666"/>
      <c r="AD2666"/>
      <c r="AE2666"/>
      <c r="AF2666"/>
      <c r="AG2666"/>
      <c r="AH2666"/>
    </row>
    <row r="2667" spans="1:34" ht="41.45" customHeight="1">
      <c r="A2667"/>
      <c r="J2667"/>
      <c r="AA2667"/>
      <c r="AB2667"/>
      <c r="AC2667"/>
      <c r="AD2667"/>
      <c r="AE2667"/>
      <c r="AF2667"/>
      <c r="AG2667"/>
      <c r="AH2667"/>
    </row>
    <row r="2668" spans="1:34" ht="41.45" customHeight="1">
      <c r="A2668"/>
      <c r="J2668"/>
      <c r="AA2668"/>
      <c r="AB2668"/>
      <c r="AC2668"/>
      <c r="AD2668"/>
      <c r="AE2668"/>
      <c r="AF2668"/>
      <c r="AG2668"/>
      <c r="AH2668"/>
    </row>
    <row r="2669" spans="1:34" ht="41.45" customHeight="1">
      <c r="A2669"/>
      <c r="J2669"/>
      <c r="AA2669"/>
      <c r="AB2669"/>
      <c r="AC2669"/>
      <c r="AD2669"/>
      <c r="AE2669"/>
      <c r="AF2669"/>
      <c r="AG2669"/>
      <c r="AH2669"/>
    </row>
    <row r="2670" spans="1:34" ht="41.45" customHeight="1">
      <c r="A2670"/>
      <c r="J2670"/>
      <c r="AA2670"/>
      <c r="AB2670"/>
      <c r="AC2670"/>
      <c r="AD2670"/>
      <c r="AE2670"/>
      <c r="AF2670"/>
      <c r="AG2670"/>
      <c r="AH2670"/>
    </row>
    <row r="2671" spans="1:34" ht="41.45" customHeight="1">
      <c r="A2671"/>
      <c r="J2671"/>
      <c r="AA2671"/>
      <c r="AB2671"/>
      <c r="AC2671"/>
      <c r="AD2671"/>
      <c r="AE2671"/>
      <c r="AF2671"/>
      <c r="AG2671"/>
      <c r="AH2671"/>
    </row>
    <row r="2672" spans="1:34" ht="41.45" customHeight="1">
      <c r="A2672"/>
      <c r="J2672"/>
      <c r="AA2672"/>
      <c r="AB2672"/>
      <c r="AC2672"/>
      <c r="AD2672"/>
      <c r="AE2672"/>
      <c r="AF2672"/>
      <c r="AG2672"/>
      <c r="AH2672"/>
    </row>
    <row r="2673" spans="1:34" ht="41.45" customHeight="1">
      <c r="A2673"/>
      <c r="J2673"/>
      <c r="AA2673"/>
      <c r="AB2673"/>
      <c r="AC2673"/>
      <c r="AD2673"/>
      <c r="AE2673"/>
      <c r="AF2673"/>
      <c r="AG2673"/>
      <c r="AH2673"/>
    </row>
    <row r="2674" spans="1:34" ht="41.45" customHeight="1">
      <c r="A2674"/>
      <c r="J2674"/>
      <c r="AA2674"/>
      <c r="AB2674"/>
      <c r="AC2674"/>
      <c r="AD2674"/>
      <c r="AE2674"/>
      <c r="AF2674"/>
      <c r="AG2674"/>
      <c r="AH2674"/>
    </row>
    <row r="2675" spans="1:34" ht="41.45" customHeight="1">
      <c r="A2675"/>
      <c r="J2675"/>
      <c r="AA2675"/>
      <c r="AB2675"/>
      <c r="AC2675"/>
      <c r="AD2675"/>
      <c r="AE2675"/>
      <c r="AF2675"/>
      <c r="AG2675"/>
      <c r="AH2675"/>
    </row>
    <row r="2676" spans="1:34" ht="41.45" customHeight="1">
      <c r="A2676"/>
      <c r="J2676"/>
      <c r="AA2676"/>
      <c r="AB2676"/>
      <c r="AC2676"/>
      <c r="AD2676"/>
      <c r="AE2676"/>
      <c r="AF2676"/>
      <c r="AG2676"/>
      <c r="AH2676"/>
    </row>
    <row r="2677" spans="1:34" ht="41.45" customHeight="1">
      <c r="A2677"/>
      <c r="J2677"/>
      <c r="AA2677"/>
      <c r="AB2677"/>
      <c r="AC2677"/>
      <c r="AD2677"/>
      <c r="AE2677"/>
      <c r="AF2677"/>
      <c r="AG2677"/>
      <c r="AH2677"/>
    </row>
    <row r="2678" spans="1:34" ht="41.45" customHeight="1">
      <c r="A2678"/>
      <c r="J2678"/>
      <c r="AA2678"/>
      <c r="AB2678"/>
      <c r="AC2678"/>
      <c r="AD2678"/>
      <c r="AE2678"/>
      <c r="AF2678"/>
      <c r="AG2678"/>
      <c r="AH2678"/>
    </row>
    <row r="2679" spans="1:34" ht="41.45" customHeight="1">
      <c r="A2679"/>
      <c r="J2679"/>
      <c r="AA2679"/>
      <c r="AB2679"/>
      <c r="AC2679"/>
      <c r="AD2679"/>
      <c r="AE2679"/>
      <c r="AF2679"/>
      <c r="AG2679"/>
      <c r="AH2679"/>
    </row>
    <row r="2680" spans="1:34" ht="41.45" customHeight="1">
      <c r="A2680"/>
      <c r="J2680"/>
      <c r="AA2680"/>
      <c r="AB2680"/>
      <c r="AC2680"/>
      <c r="AD2680"/>
      <c r="AE2680"/>
      <c r="AF2680"/>
      <c r="AG2680"/>
      <c r="AH2680"/>
    </row>
    <row r="2681" spans="1:34" ht="41.45" customHeight="1">
      <c r="A2681"/>
      <c r="J2681"/>
      <c r="AA2681"/>
      <c r="AB2681"/>
      <c r="AC2681"/>
      <c r="AD2681"/>
      <c r="AE2681"/>
      <c r="AF2681"/>
      <c r="AG2681"/>
      <c r="AH2681"/>
    </row>
    <row r="2682" spans="1:34" ht="41.45" customHeight="1">
      <c r="A2682"/>
      <c r="J2682"/>
      <c r="AA2682"/>
      <c r="AB2682"/>
      <c r="AC2682"/>
      <c r="AD2682"/>
      <c r="AE2682"/>
      <c r="AF2682"/>
      <c r="AG2682"/>
      <c r="AH2682"/>
    </row>
    <row r="2683" spans="1:34" ht="41.45" customHeight="1">
      <c r="A2683"/>
      <c r="J2683"/>
      <c r="AA2683"/>
      <c r="AB2683"/>
      <c r="AC2683"/>
      <c r="AD2683"/>
      <c r="AE2683"/>
      <c r="AF2683"/>
      <c r="AG2683"/>
      <c r="AH2683"/>
    </row>
    <row r="2684" spans="1:34" ht="41.45" customHeight="1">
      <c r="A2684"/>
      <c r="J2684"/>
      <c r="AA2684"/>
      <c r="AB2684"/>
      <c r="AC2684"/>
      <c r="AD2684"/>
      <c r="AE2684"/>
      <c r="AF2684"/>
      <c r="AG2684"/>
      <c r="AH2684"/>
    </row>
    <row r="2685" spans="1:34" ht="41.45" customHeight="1">
      <c r="A2685"/>
      <c r="J2685"/>
      <c r="AA2685"/>
      <c r="AB2685"/>
      <c r="AC2685"/>
      <c r="AD2685"/>
      <c r="AE2685"/>
      <c r="AF2685"/>
      <c r="AG2685"/>
      <c r="AH2685"/>
    </row>
    <row r="2686" spans="1:34" ht="41.45" customHeight="1">
      <c r="A2686"/>
      <c r="J2686"/>
      <c r="AA2686"/>
      <c r="AB2686"/>
      <c r="AC2686"/>
      <c r="AD2686"/>
      <c r="AE2686"/>
      <c r="AF2686"/>
      <c r="AG2686"/>
      <c r="AH2686"/>
    </row>
    <row r="2687" spans="1:34" ht="41.45" customHeight="1">
      <c r="A2687"/>
      <c r="J2687"/>
      <c r="AA2687"/>
      <c r="AB2687"/>
      <c r="AC2687"/>
      <c r="AD2687"/>
      <c r="AE2687"/>
      <c r="AF2687"/>
      <c r="AG2687"/>
      <c r="AH2687"/>
    </row>
    <row r="2688" spans="1:34" ht="41.45" customHeight="1">
      <c r="A2688"/>
      <c r="J2688"/>
      <c r="AA2688"/>
      <c r="AB2688"/>
      <c r="AC2688"/>
      <c r="AD2688"/>
      <c r="AE2688"/>
      <c r="AF2688"/>
      <c r="AG2688"/>
      <c r="AH2688"/>
    </row>
    <row r="2689" spans="1:34" ht="41.45" customHeight="1">
      <c r="A2689"/>
      <c r="J2689"/>
      <c r="AA2689"/>
      <c r="AB2689"/>
      <c r="AC2689"/>
      <c r="AD2689"/>
      <c r="AE2689"/>
      <c r="AF2689"/>
      <c r="AG2689"/>
      <c r="AH2689"/>
    </row>
    <row r="2690" spans="1:34" ht="41.45" customHeight="1">
      <c r="A2690"/>
      <c r="J2690"/>
      <c r="AA2690"/>
      <c r="AB2690"/>
      <c r="AC2690"/>
      <c r="AD2690"/>
      <c r="AE2690"/>
      <c r="AF2690"/>
      <c r="AG2690"/>
      <c r="AH2690"/>
    </row>
    <row r="2691" spans="1:34" ht="41.45" customHeight="1">
      <c r="A2691"/>
      <c r="J2691"/>
      <c r="AA2691"/>
      <c r="AB2691"/>
      <c r="AC2691"/>
      <c r="AD2691"/>
      <c r="AE2691"/>
      <c r="AF2691"/>
      <c r="AG2691"/>
      <c r="AH2691"/>
    </row>
    <row r="2692" spans="1:34" ht="41.45" customHeight="1">
      <c r="A2692"/>
      <c r="J2692"/>
      <c r="AA2692"/>
      <c r="AB2692"/>
      <c r="AC2692"/>
      <c r="AD2692"/>
      <c r="AE2692"/>
      <c r="AF2692"/>
      <c r="AG2692"/>
      <c r="AH2692"/>
    </row>
    <row r="2693" spans="1:34" ht="41.45" customHeight="1">
      <c r="A2693"/>
      <c r="J2693"/>
      <c r="AA2693"/>
      <c r="AB2693"/>
      <c r="AC2693"/>
      <c r="AD2693"/>
      <c r="AE2693"/>
      <c r="AF2693"/>
      <c r="AG2693"/>
      <c r="AH2693"/>
    </row>
    <row r="2694" spans="1:34" ht="41.45" customHeight="1">
      <c r="A2694"/>
      <c r="J2694"/>
      <c r="AA2694"/>
      <c r="AB2694"/>
      <c r="AC2694"/>
      <c r="AD2694"/>
      <c r="AE2694"/>
      <c r="AF2694"/>
      <c r="AG2694"/>
      <c r="AH2694"/>
    </row>
    <row r="2695" spans="1:34" ht="41.45" customHeight="1">
      <c r="A2695"/>
      <c r="J2695"/>
      <c r="AA2695"/>
      <c r="AB2695"/>
      <c r="AC2695"/>
      <c r="AD2695"/>
      <c r="AE2695"/>
      <c r="AF2695"/>
      <c r="AG2695"/>
      <c r="AH2695"/>
    </row>
    <row r="2696" spans="1:34" ht="41.45" customHeight="1">
      <c r="A2696"/>
      <c r="J2696"/>
      <c r="AA2696"/>
      <c r="AB2696"/>
      <c r="AC2696"/>
      <c r="AD2696"/>
      <c r="AE2696"/>
      <c r="AF2696"/>
      <c r="AG2696"/>
      <c r="AH2696"/>
    </row>
    <row r="2697" spans="1:34" ht="41.45" customHeight="1">
      <c r="A2697"/>
      <c r="J2697"/>
      <c r="AA2697"/>
      <c r="AB2697"/>
      <c r="AC2697"/>
      <c r="AD2697"/>
      <c r="AE2697"/>
      <c r="AF2697"/>
      <c r="AG2697"/>
      <c r="AH2697"/>
    </row>
    <row r="2698" spans="1:34" ht="41.45" customHeight="1">
      <c r="A2698"/>
      <c r="J2698"/>
      <c r="AA2698"/>
      <c r="AB2698"/>
      <c r="AC2698"/>
      <c r="AD2698"/>
      <c r="AE2698"/>
      <c r="AF2698"/>
      <c r="AG2698"/>
      <c r="AH2698"/>
    </row>
    <row r="2699" spans="1:34" ht="41.45" customHeight="1">
      <c r="A2699"/>
      <c r="J2699"/>
      <c r="AA2699"/>
      <c r="AB2699"/>
      <c r="AC2699"/>
      <c r="AD2699"/>
      <c r="AE2699"/>
      <c r="AF2699"/>
      <c r="AG2699"/>
      <c r="AH2699"/>
    </row>
    <row r="2700" spans="1:34" ht="41.45" customHeight="1">
      <c r="A2700"/>
      <c r="J2700"/>
      <c r="AA2700"/>
      <c r="AB2700"/>
      <c r="AC2700"/>
      <c r="AD2700"/>
      <c r="AE2700"/>
      <c r="AF2700"/>
      <c r="AG2700"/>
      <c r="AH2700"/>
    </row>
    <row r="2701" spans="1:34" ht="41.45" customHeight="1">
      <c r="A2701"/>
      <c r="J2701"/>
      <c r="AA2701"/>
      <c r="AB2701"/>
      <c r="AC2701"/>
      <c r="AD2701"/>
      <c r="AE2701"/>
      <c r="AF2701"/>
      <c r="AG2701"/>
      <c r="AH2701"/>
    </row>
    <row r="2702" spans="1:34" ht="41.45" customHeight="1">
      <c r="A2702"/>
      <c r="J2702"/>
      <c r="AA2702"/>
      <c r="AB2702"/>
      <c r="AC2702"/>
      <c r="AD2702"/>
      <c r="AE2702"/>
      <c r="AF2702"/>
      <c r="AG2702"/>
      <c r="AH2702"/>
    </row>
    <row r="2703" spans="1:34" ht="41.45" customHeight="1">
      <c r="A2703"/>
      <c r="J2703"/>
      <c r="AA2703"/>
      <c r="AB2703"/>
      <c r="AC2703"/>
      <c r="AD2703"/>
      <c r="AE2703"/>
      <c r="AF2703"/>
      <c r="AG2703"/>
      <c r="AH2703"/>
    </row>
    <row r="2704" spans="1:34" ht="41.45" customHeight="1">
      <c r="A2704"/>
      <c r="J2704"/>
      <c r="AA2704"/>
      <c r="AB2704"/>
      <c r="AC2704"/>
      <c r="AD2704"/>
      <c r="AE2704"/>
      <c r="AF2704"/>
      <c r="AG2704"/>
      <c r="AH2704"/>
    </row>
    <row r="2705" spans="1:34" ht="41.45" customHeight="1">
      <c r="A2705"/>
      <c r="J2705"/>
      <c r="AA2705"/>
      <c r="AB2705"/>
      <c r="AC2705"/>
      <c r="AD2705"/>
      <c r="AE2705"/>
      <c r="AF2705"/>
      <c r="AG2705"/>
      <c r="AH2705"/>
    </row>
    <row r="2706" spans="1:34" ht="41.45" customHeight="1">
      <c r="A2706"/>
      <c r="J2706"/>
      <c r="AA2706"/>
      <c r="AB2706"/>
      <c r="AC2706"/>
      <c r="AD2706"/>
      <c r="AE2706"/>
      <c r="AF2706"/>
      <c r="AG2706"/>
      <c r="AH2706"/>
    </row>
    <row r="2707" spans="1:34" ht="41.45" customHeight="1">
      <c r="A2707"/>
      <c r="J2707"/>
      <c r="AA2707"/>
      <c r="AB2707"/>
      <c r="AC2707"/>
      <c r="AD2707"/>
      <c r="AE2707"/>
      <c r="AF2707"/>
      <c r="AG2707"/>
      <c r="AH2707"/>
    </row>
    <row r="2708" spans="1:34" ht="41.45" customHeight="1">
      <c r="A2708"/>
      <c r="J2708"/>
      <c r="AA2708"/>
      <c r="AB2708"/>
      <c r="AC2708"/>
      <c r="AD2708"/>
      <c r="AE2708"/>
      <c r="AF2708"/>
      <c r="AG2708"/>
      <c r="AH2708"/>
    </row>
    <row r="2709" spans="1:34" ht="41.45" customHeight="1">
      <c r="A2709"/>
      <c r="J2709"/>
      <c r="AA2709"/>
      <c r="AB2709"/>
      <c r="AC2709"/>
      <c r="AD2709"/>
      <c r="AE2709"/>
      <c r="AF2709"/>
      <c r="AG2709"/>
      <c r="AH2709"/>
    </row>
    <row r="2710" spans="1:34" ht="41.45" customHeight="1">
      <c r="A2710"/>
      <c r="J2710"/>
      <c r="AA2710"/>
      <c r="AB2710"/>
      <c r="AC2710"/>
      <c r="AD2710"/>
      <c r="AE2710"/>
      <c r="AF2710"/>
      <c r="AG2710"/>
      <c r="AH2710"/>
    </row>
    <row r="2711" spans="1:34" ht="41.45" customHeight="1">
      <c r="A2711"/>
      <c r="J2711"/>
      <c r="AA2711"/>
      <c r="AB2711"/>
      <c r="AC2711"/>
      <c r="AD2711"/>
      <c r="AE2711"/>
      <c r="AF2711"/>
      <c r="AG2711"/>
      <c r="AH2711"/>
    </row>
    <row r="2712" spans="1:34" ht="41.45" customHeight="1">
      <c r="A2712"/>
      <c r="J2712"/>
      <c r="AA2712"/>
      <c r="AB2712"/>
      <c r="AC2712"/>
      <c r="AD2712"/>
      <c r="AE2712"/>
      <c r="AF2712"/>
      <c r="AG2712"/>
      <c r="AH2712"/>
    </row>
    <row r="2713" spans="1:34" ht="41.45" customHeight="1">
      <c r="A2713"/>
      <c r="J2713"/>
      <c r="AA2713"/>
      <c r="AB2713"/>
      <c r="AC2713"/>
      <c r="AD2713"/>
      <c r="AE2713"/>
      <c r="AF2713"/>
      <c r="AG2713"/>
      <c r="AH2713"/>
    </row>
    <row r="2714" spans="1:34" ht="41.45" customHeight="1">
      <c r="A2714"/>
      <c r="J2714"/>
      <c r="AA2714"/>
      <c r="AB2714"/>
      <c r="AC2714"/>
      <c r="AD2714"/>
      <c r="AE2714"/>
      <c r="AF2714"/>
      <c r="AG2714"/>
      <c r="AH2714"/>
    </row>
    <row r="2715" spans="1:34" ht="41.45" customHeight="1">
      <c r="A2715"/>
      <c r="J2715"/>
      <c r="AA2715"/>
      <c r="AB2715"/>
      <c r="AC2715"/>
      <c r="AD2715"/>
      <c r="AE2715"/>
      <c r="AF2715"/>
      <c r="AG2715"/>
      <c r="AH2715"/>
    </row>
    <row r="2716" spans="1:34" ht="41.45" customHeight="1">
      <c r="A2716"/>
      <c r="J2716"/>
      <c r="AA2716"/>
      <c r="AB2716"/>
      <c r="AC2716"/>
      <c r="AD2716"/>
      <c r="AE2716"/>
      <c r="AF2716"/>
      <c r="AG2716"/>
      <c r="AH2716"/>
    </row>
    <row r="2717" spans="1:34" ht="41.45" customHeight="1">
      <c r="A2717"/>
      <c r="J2717"/>
      <c r="AA2717"/>
      <c r="AB2717"/>
      <c r="AC2717"/>
      <c r="AD2717"/>
      <c r="AE2717"/>
      <c r="AF2717"/>
      <c r="AG2717"/>
      <c r="AH2717"/>
    </row>
    <row r="2718" spans="1:34" ht="41.45" customHeight="1">
      <c r="A2718"/>
      <c r="J2718"/>
      <c r="AA2718"/>
      <c r="AB2718"/>
      <c r="AC2718"/>
      <c r="AD2718"/>
      <c r="AE2718"/>
      <c r="AF2718"/>
      <c r="AG2718"/>
      <c r="AH2718"/>
    </row>
    <row r="2719" spans="1:34" ht="41.45" customHeight="1">
      <c r="A2719"/>
      <c r="J2719"/>
      <c r="AA2719"/>
      <c r="AB2719"/>
      <c r="AC2719"/>
      <c r="AD2719"/>
      <c r="AE2719"/>
      <c r="AF2719"/>
      <c r="AG2719"/>
      <c r="AH2719"/>
    </row>
    <row r="2720" spans="1:34" ht="41.45" customHeight="1">
      <c r="A2720"/>
      <c r="J2720"/>
      <c r="AA2720"/>
      <c r="AB2720"/>
      <c r="AC2720"/>
      <c r="AD2720"/>
      <c r="AE2720"/>
      <c r="AF2720"/>
      <c r="AG2720"/>
      <c r="AH2720"/>
    </row>
    <row r="2721" spans="1:34" ht="41.45" customHeight="1">
      <c r="A2721"/>
      <c r="J2721"/>
      <c r="AA2721"/>
      <c r="AB2721"/>
      <c r="AC2721"/>
      <c r="AD2721"/>
      <c r="AE2721"/>
      <c r="AF2721"/>
      <c r="AG2721"/>
      <c r="AH2721"/>
    </row>
    <row r="2722" spans="1:34" ht="41.45" customHeight="1">
      <c r="A2722"/>
      <c r="J2722"/>
      <c r="AA2722"/>
      <c r="AB2722"/>
      <c r="AC2722"/>
      <c r="AD2722"/>
      <c r="AE2722"/>
      <c r="AF2722"/>
      <c r="AG2722"/>
      <c r="AH2722"/>
    </row>
    <row r="2723" spans="1:34" ht="41.45" customHeight="1">
      <c r="A2723"/>
      <c r="J2723"/>
      <c r="AA2723"/>
      <c r="AB2723"/>
      <c r="AC2723"/>
      <c r="AD2723"/>
      <c r="AE2723"/>
      <c r="AF2723"/>
      <c r="AG2723"/>
      <c r="AH2723"/>
    </row>
    <row r="2724" spans="1:34" ht="41.45" customHeight="1">
      <c r="A2724"/>
      <c r="J2724"/>
      <c r="AA2724"/>
      <c r="AB2724"/>
      <c r="AC2724"/>
      <c r="AD2724"/>
      <c r="AE2724"/>
      <c r="AF2724"/>
      <c r="AG2724"/>
      <c r="AH2724"/>
    </row>
    <row r="2725" spans="1:34" ht="41.45" customHeight="1">
      <c r="A2725"/>
      <c r="J2725"/>
      <c r="AA2725"/>
      <c r="AB2725"/>
      <c r="AC2725"/>
      <c r="AD2725"/>
      <c r="AE2725"/>
      <c r="AF2725"/>
      <c r="AG2725"/>
      <c r="AH2725"/>
    </row>
    <row r="2726" spans="1:34" ht="41.45" customHeight="1">
      <c r="A2726"/>
      <c r="J2726"/>
      <c r="AA2726"/>
      <c r="AB2726"/>
      <c r="AC2726"/>
      <c r="AD2726"/>
      <c r="AE2726"/>
      <c r="AF2726"/>
      <c r="AG2726"/>
      <c r="AH2726"/>
    </row>
    <row r="2727" spans="1:34" ht="41.45" customHeight="1">
      <c r="A2727"/>
      <c r="J2727"/>
      <c r="AA2727"/>
      <c r="AB2727"/>
      <c r="AC2727"/>
      <c r="AD2727"/>
      <c r="AE2727"/>
      <c r="AF2727"/>
      <c r="AG2727"/>
      <c r="AH2727"/>
    </row>
    <row r="2728" spans="1:34" ht="41.45" customHeight="1">
      <c r="A2728"/>
      <c r="J2728"/>
      <c r="AA2728"/>
      <c r="AB2728"/>
      <c r="AC2728"/>
      <c r="AD2728"/>
      <c r="AE2728"/>
      <c r="AF2728"/>
      <c r="AG2728"/>
      <c r="AH2728"/>
    </row>
    <row r="2729" spans="1:34" ht="41.45" customHeight="1">
      <c r="A2729"/>
      <c r="J2729"/>
      <c r="AA2729"/>
      <c r="AB2729"/>
      <c r="AC2729"/>
      <c r="AD2729"/>
      <c r="AE2729"/>
      <c r="AF2729"/>
      <c r="AG2729"/>
      <c r="AH2729"/>
    </row>
    <row r="2730" spans="1:34" ht="41.45" customHeight="1">
      <c r="A2730"/>
      <c r="J2730"/>
      <c r="AA2730"/>
      <c r="AB2730"/>
      <c r="AC2730"/>
      <c r="AD2730"/>
      <c r="AE2730"/>
      <c r="AF2730"/>
      <c r="AG2730"/>
      <c r="AH2730"/>
    </row>
    <row r="2731" spans="1:34" ht="41.45" customHeight="1">
      <c r="A2731"/>
      <c r="J2731"/>
      <c r="AA2731"/>
      <c r="AB2731"/>
      <c r="AC2731"/>
      <c r="AD2731"/>
      <c r="AE2731"/>
      <c r="AF2731"/>
      <c r="AG2731"/>
      <c r="AH2731"/>
    </row>
    <row r="2732" spans="1:34" ht="41.45" customHeight="1">
      <c r="A2732"/>
      <c r="J2732"/>
      <c r="AA2732"/>
      <c r="AB2732"/>
      <c r="AC2732"/>
      <c r="AD2732"/>
      <c r="AE2732"/>
      <c r="AF2732"/>
      <c r="AG2732"/>
      <c r="AH2732"/>
    </row>
    <row r="2733" spans="1:34" ht="41.45" customHeight="1">
      <c r="A2733"/>
      <c r="J2733"/>
      <c r="AA2733"/>
      <c r="AB2733"/>
      <c r="AC2733"/>
      <c r="AD2733"/>
      <c r="AE2733"/>
      <c r="AF2733"/>
      <c r="AG2733"/>
      <c r="AH2733"/>
    </row>
    <row r="2734" spans="1:34" ht="41.45" customHeight="1">
      <c r="A2734"/>
      <c r="J2734"/>
      <c r="AA2734"/>
      <c r="AB2734"/>
      <c r="AC2734"/>
      <c r="AD2734"/>
      <c r="AE2734"/>
      <c r="AF2734"/>
      <c r="AG2734"/>
      <c r="AH2734"/>
    </row>
    <row r="2735" spans="1:34" ht="41.45" customHeight="1">
      <c r="A2735"/>
      <c r="J2735"/>
      <c r="AA2735"/>
      <c r="AB2735"/>
      <c r="AC2735"/>
      <c r="AD2735"/>
      <c r="AE2735"/>
      <c r="AF2735"/>
      <c r="AG2735"/>
      <c r="AH2735"/>
    </row>
    <row r="2736" spans="1:34" ht="41.45" customHeight="1">
      <c r="A2736"/>
      <c r="J2736"/>
      <c r="AA2736"/>
      <c r="AB2736"/>
      <c r="AC2736"/>
      <c r="AD2736"/>
      <c r="AE2736"/>
      <c r="AF2736"/>
      <c r="AG2736"/>
      <c r="AH2736"/>
    </row>
    <row r="2737" spans="1:34" ht="41.45" customHeight="1">
      <c r="A2737"/>
      <c r="J2737"/>
      <c r="AA2737"/>
      <c r="AB2737"/>
      <c r="AC2737"/>
      <c r="AD2737"/>
      <c r="AE2737"/>
      <c r="AF2737"/>
      <c r="AG2737"/>
      <c r="AH2737"/>
    </row>
    <row r="2738" spans="1:34" ht="41.45" customHeight="1">
      <c r="A2738"/>
      <c r="J2738"/>
      <c r="AA2738"/>
      <c r="AB2738"/>
      <c r="AC2738"/>
      <c r="AD2738"/>
      <c r="AE2738"/>
      <c r="AF2738"/>
      <c r="AG2738"/>
      <c r="AH2738"/>
    </row>
    <row r="2739" spans="1:34" ht="41.45" customHeight="1">
      <c r="A2739"/>
      <c r="J2739"/>
      <c r="AA2739"/>
      <c r="AB2739"/>
      <c r="AC2739"/>
      <c r="AD2739"/>
      <c r="AE2739"/>
      <c r="AF2739"/>
      <c r="AG2739"/>
      <c r="AH2739"/>
    </row>
    <row r="2740" spans="1:34" ht="41.45" customHeight="1">
      <c r="A2740"/>
      <c r="J2740"/>
      <c r="AA2740"/>
      <c r="AB2740"/>
      <c r="AC2740"/>
      <c r="AD2740"/>
      <c r="AE2740"/>
      <c r="AF2740"/>
      <c r="AG2740"/>
      <c r="AH2740"/>
    </row>
    <row r="2741" spans="1:34" ht="41.45" customHeight="1">
      <c r="A2741"/>
      <c r="J2741"/>
      <c r="AA2741"/>
      <c r="AB2741"/>
      <c r="AC2741"/>
      <c r="AD2741"/>
      <c r="AE2741"/>
      <c r="AF2741"/>
      <c r="AG2741"/>
      <c r="AH2741"/>
    </row>
    <row r="2742" spans="1:34" ht="41.45" customHeight="1">
      <c r="A2742"/>
      <c r="J2742"/>
      <c r="AA2742"/>
      <c r="AB2742"/>
      <c r="AC2742"/>
      <c r="AD2742"/>
      <c r="AE2742"/>
      <c r="AF2742"/>
      <c r="AG2742"/>
      <c r="AH2742"/>
    </row>
    <row r="2743" spans="1:34" ht="41.45" customHeight="1">
      <c r="A2743"/>
      <c r="J2743"/>
      <c r="AA2743"/>
      <c r="AB2743"/>
      <c r="AC2743"/>
      <c r="AD2743"/>
      <c r="AE2743"/>
      <c r="AF2743"/>
      <c r="AG2743"/>
      <c r="AH2743"/>
    </row>
    <row r="2744" spans="1:34" ht="41.45" customHeight="1">
      <c r="A2744"/>
      <c r="J2744"/>
      <c r="AA2744"/>
      <c r="AB2744"/>
      <c r="AC2744"/>
      <c r="AD2744"/>
      <c r="AE2744"/>
      <c r="AF2744"/>
      <c r="AG2744"/>
      <c r="AH2744"/>
    </row>
    <row r="2745" spans="1:34" ht="41.45" customHeight="1">
      <c r="A2745"/>
      <c r="J2745"/>
      <c r="AA2745"/>
      <c r="AB2745"/>
      <c r="AC2745"/>
      <c r="AD2745"/>
      <c r="AE2745"/>
      <c r="AF2745"/>
      <c r="AG2745"/>
      <c r="AH2745"/>
    </row>
    <row r="2746" spans="1:34" ht="41.45" customHeight="1">
      <c r="A2746"/>
      <c r="J2746"/>
      <c r="AA2746"/>
      <c r="AB2746"/>
      <c r="AC2746"/>
      <c r="AD2746"/>
      <c r="AE2746"/>
      <c r="AF2746"/>
      <c r="AG2746"/>
      <c r="AH2746"/>
    </row>
    <row r="2747" spans="1:34" ht="41.45" customHeight="1">
      <c r="A2747"/>
      <c r="J2747"/>
      <c r="AA2747"/>
      <c r="AB2747"/>
      <c r="AC2747"/>
      <c r="AD2747"/>
      <c r="AE2747"/>
      <c r="AF2747"/>
      <c r="AG2747"/>
      <c r="AH2747"/>
    </row>
    <row r="2748" spans="1:34" ht="41.45" customHeight="1">
      <c r="A2748"/>
      <c r="J2748"/>
      <c r="AA2748"/>
      <c r="AB2748"/>
      <c r="AC2748"/>
      <c r="AD2748"/>
      <c r="AE2748"/>
      <c r="AF2748"/>
      <c r="AG2748"/>
      <c r="AH2748"/>
    </row>
    <row r="2749" spans="1:34" ht="41.45" customHeight="1">
      <c r="A2749"/>
      <c r="J2749"/>
      <c r="AA2749"/>
      <c r="AB2749"/>
      <c r="AC2749"/>
      <c r="AD2749"/>
      <c r="AE2749"/>
      <c r="AF2749"/>
      <c r="AG2749"/>
      <c r="AH2749"/>
    </row>
    <row r="2750" spans="1:34" ht="41.45" customHeight="1">
      <c r="A2750"/>
      <c r="J2750"/>
      <c r="AA2750"/>
      <c r="AB2750"/>
      <c r="AC2750"/>
      <c r="AD2750"/>
      <c r="AE2750"/>
      <c r="AF2750"/>
      <c r="AG2750"/>
      <c r="AH2750"/>
    </row>
    <row r="2751" spans="1:34" ht="41.45" customHeight="1">
      <c r="A2751"/>
      <c r="J2751"/>
      <c r="AA2751"/>
      <c r="AB2751"/>
      <c r="AC2751"/>
      <c r="AD2751"/>
      <c r="AE2751"/>
      <c r="AF2751"/>
      <c r="AG2751"/>
      <c r="AH2751"/>
    </row>
    <row r="2752" spans="1:34" ht="41.45" customHeight="1">
      <c r="A2752"/>
      <c r="J2752"/>
      <c r="AA2752"/>
      <c r="AB2752"/>
      <c r="AC2752"/>
      <c r="AD2752"/>
      <c r="AE2752"/>
      <c r="AF2752"/>
      <c r="AG2752"/>
      <c r="AH2752"/>
    </row>
    <row r="2753" spans="1:34" ht="41.45" customHeight="1">
      <c r="A2753"/>
      <c r="J2753"/>
      <c r="AA2753"/>
      <c r="AB2753"/>
      <c r="AC2753"/>
      <c r="AD2753"/>
      <c r="AE2753"/>
      <c r="AF2753"/>
      <c r="AG2753"/>
      <c r="AH2753"/>
    </row>
    <row r="2754" spans="1:34" ht="41.45" customHeight="1">
      <c r="A2754"/>
      <c r="J2754"/>
      <c r="AA2754"/>
      <c r="AB2754"/>
      <c r="AC2754"/>
      <c r="AD2754"/>
      <c r="AE2754"/>
      <c r="AF2754"/>
      <c r="AG2754"/>
      <c r="AH2754"/>
    </row>
    <row r="2755" spans="1:34" ht="41.45" customHeight="1">
      <c r="A2755"/>
      <c r="J2755"/>
      <c r="AA2755"/>
      <c r="AB2755"/>
      <c r="AC2755"/>
      <c r="AD2755"/>
      <c r="AE2755"/>
      <c r="AF2755"/>
      <c r="AG2755"/>
      <c r="AH2755"/>
    </row>
    <row r="2756" spans="1:34" ht="41.45" customHeight="1">
      <c r="A2756"/>
      <c r="J2756"/>
      <c r="AA2756"/>
      <c r="AB2756"/>
      <c r="AC2756"/>
      <c r="AD2756"/>
      <c r="AE2756"/>
      <c r="AF2756"/>
      <c r="AG2756"/>
      <c r="AH2756"/>
    </row>
    <row r="2757" spans="1:34" ht="41.45" customHeight="1">
      <c r="A2757"/>
      <c r="J2757"/>
      <c r="AA2757"/>
      <c r="AB2757"/>
      <c r="AC2757"/>
      <c r="AD2757"/>
      <c r="AE2757"/>
      <c r="AF2757"/>
      <c r="AG2757"/>
      <c r="AH2757"/>
    </row>
    <row r="2758" spans="1:34" ht="41.45" customHeight="1">
      <c r="A2758"/>
      <c r="J2758"/>
      <c r="AA2758"/>
      <c r="AB2758"/>
      <c r="AC2758"/>
      <c r="AD2758"/>
      <c r="AE2758"/>
      <c r="AF2758"/>
      <c r="AG2758"/>
      <c r="AH2758"/>
    </row>
    <row r="2759" spans="1:34" ht="41.45" customHeight="1">
      <c r="A2759"/>
      <c r="J2759"/>
      <c r="AA2759"/>
      <c r="AB2759"/>
      <c r="AC2759"/>
      <c r="AD2759"/>
      <c r="AE2759"/>
      <c r="AF2759"/>
      <c r="AG2759"/>
      <c r="AH2759"/>
    </row>
    <row r="2760" spans="1:34" ht="41.45" customHeight="1">
      <c r="A2760"/>
      <c r="J2760"/>
      <c r="AA2760"/>
      <c r="AB2760"/>
      <c r="AC2760"/>
      <c r="AD2760"/>
      <c r="AE2760"/>
      <c r="AF2760"/>
      <c r="AG2760"/>
      <c r="AH2760"/>
    </row>
    <row r="2761" spans="1:34" ht="41.45" customHeight="1">
      <c r="A2761"/>
      <c r="J2761"/>
      <c r="AA2761"/>
      <c r="AB2761"/>
      <c r="AC2761"/>
      <c r="AD2761"/>
      <c r="AE2761"/>
      <c r="AF2761"/>
      <c r="AG2761"/>
      <c r="AH2761"/>
    </row>
    <row r="2762" spans="1:34" ht="41.45" customHeight="1">
      <c r="A2762"/>
      <c r="J2762"/>
      <c r="AA2762"/>
      <c r="AB2762"/>
      <c r="AC2762"/>
      <c r="AD2762"/>
      <c r="AE2762"/>
      <c r="AF2762"/>
      <c r="AG2762"/>
      <c r="AH2762"/>
    </row>
    <row r="2763" spans="1:34" ht="41.45" customHeight="1">
      <c r="A2763"/>
      <c r="J2763"/>
      <c r="AA2763"/>
      <c r="AB2763"/>
      <c r="AC2763"/>
      <c r="AD2763"/>
      <c r="AE2763"/>
      <c r="AF2763"/>
      <c r="AG2763"/>
      <c r="AH2763"/>
    </row>
    <row r="2764" spans="1:34" ht="41.45" customHeight="1">
      <c r="A2764"/>
      <c r="J2764"/>
      <c r="AA2764"/>
      <c r="AB2764"/>
      <c r="AC2764"/>
      <c r="AD2764"/>
      <c r="AE2764"/>
      <c r="AF2764"/>
      <c r="AG2764"/>
      <c r="AH2764"/>
    </row>
    <row r="2765" spans="1:34" ht="41.45" customHeight="1">
      <c r="A2765"/>
      <c r="J2765"/>
      <c r="AA2765"/>
      <c r="AB2765"/>
      <c r="AC2765"/>
      <c r="AD2765"/>
      <c r="AE2765"/>
      <c r="AF2765"/>
      <c r="AG2765"/>
      <c r="AH2765"/>
    </row>
    <row r="2766" spans="1:34" ht="41.45" customHeight="1">
      <c r="A2766"/>
      <c r="J2766"/>
      <c r="AA2766"/>
      <c r="AB2766"/>
      <c r="AC2766"/>
      <c r="AD2766"/>
      <c r="AE2766"/>
      <c r="AF2766"/>
      <c r="AG2766"/>
      <c r="AH2766"/>
    </row>
    <row r="2767" spans="1:34" ht="41.45" customHeight="1">
      <c r="A2767"/>
      <c r="J2767"/>
      <c r="AA2767"/>
      <c r="AB2767"/>
      <c r="AC2767"/>
      <c r="AD2767"/>
      <c r="AE2767"/>
      <c r="AF2767"/>
      <c r="AG2767"/>
      <c r="AH2767"/>
    </row>
    <row r="2768" spans="1:34" ht="41.45" customHeight="1">
      <c r="A2768"/>
      <c r="J2768"/>
      <c r="AA2768"/>
      <c r="AB2768"/>
      <c r="AC2768"/>
      <c r="AD2768"/>
      <c r="AE2768"/>
      <c r="AF2768"/>
      <c r="AG2768"/>
      <c r="AH2768"/>
    </row>
    <row r="2769" spans="1:34" ht="41.45" customHeight="1">
      <c r="A2769"/>
      <c r="J2769"/>
      <c r="AA2769"/>
      <c r="AB2769"/>
      <c r="AC2769"/>
      <c r="AD2769"/>
      <c r="AE2769"/>
      <c r="AF2769"/>
      <c r="AG2769"/>
      <c r="AH2769"/>
    </row>
    <row r="2770" spans="1:34" ht="41.45" customHeight="1">
      <c r="A2770"/>
      <c r="J2770"/>
      <c r="AA2770"/>
      <c r="AB2770"/>
      <c r="AC2770"/>
      <c r="AD2770"/>
      <c r="AE2770"/>
      <c r="AF2770"/>
      <c r="AG2770"/>
      <c r="AH2770"/>
    </row>
    <row r="2771" spans="1:34" ht="41.45" customHeight="1">
      <c r="A2771"/>
      <c r="J2771"/>
      <c r="AA2771"/>
      <c r="AB2771"/>
      <c r="AC2771"/>
      <c r="AD2771"/>
      <c r="AE2771"/>
      <c r="AF2771"/>
      <c r="AG2771"/>
      <c r="AH2771"/>
    </row>
    <row r="2772" spans="1:34" ht="41.45" customHeight="1">
      <c r="A2772"/>
      <c r="J2772"/>
      <c r="AA2772"/>
      <c r="AB2772"/>
      <c r="AC2772"/>
      <c r="AD2772"/>
      <c r="AE2772"/>
      <c r="AF2772"/>
      <c r="AG2772"/>
      <c r="AH2772"/>
    </row>
    <row r="2773" spans="1:34" ht="41.45" customHeight="1">
      <c r="A2773"/>
      <c r="J2773"/>
      <c r="AA2773"/>
      <c r="AB2773"/>
      <c r="AC2773"/>
      <c r="AD2773"/>
      <c r="AE2773"/>
      <c r="AF2773"/>
      <c r="AG2773"/>
      <c r="AH2773"/>
    </row>
    <row r="2774" spans="1:34" ht="41.45" customHeight="1">
      <c r="A2774"/>
      <c r="J2774"/>
      <c r="AA2774"/>
      <c r="AB2774"/>
      <c r="AC2774"/>
      <c r="AD2774"/>
      <c r="AE2774"/>
      <c r="AF2774"/>
      <c r="AG2774"/>
      <c r="AH2774"/>
    </row>
    <row r="2775" spans="1:34" ht="41.45" customHeight="1">
      <c r="A2775"/>
      <c r="J2775"/>
      <c r="AA2775"/>
      <c r="AB2775"/>
      <c r="AC2775"/>
      <c r="AD2775"/>
      <c r="AE2775"/>
      <c r="AF2775"/>
      <c r="AG2775"/>
      <c r="AH2775"/>
    </row>
    <row r="2776" spans="1:34" ht="41.45" customHeight="1">
      <c r="A2776"/>
      <c r="J2776"/>
      <c r="AA2776"/>
      <c r="AB2776"/>
      <c r="AC2776"/>
      <c r="AD2776"/>
      <c r="AE2776"/>
      <c r="AF2776"/>
      <c r="AG2776"/>
      <c r="AH2776"/>
    </row>
    <row r="2777" spans="1:34" ht="41.45" customHeight="1">
      <c r="A2777"/>
      <c r="J2777"/>
      <c r="AA2777"/>
      <c r="AB2777"/>
      <c r="AC2777"/>
      <c r="AD2777"/>
      <c r="AE2777"/>
      <c r="AF2777"/>
      <c r="AG2777"/>
      <c r="AH2777"/>
    </row>
    <row r="2778" spans="1:34" ht="41.45" customHeight="1">
      <c r="A2778"/>
      <c r="J2778"/>
      <c r="AA2778"/>
      <c r="AB2778"/>
      <c r="AC2778"/>
      <c r="AD2778"/>
      <c r="AE2778"/>
      <c r="AF2778"/>
      <c r="AG2778"/>
      <c r="AH2778"/>
    </row>
    <row r="2779" spans="1:34" ht="41.45" customHeight="1">
      <c r="A2779"/>
      <c r="J2779"/>
      <c r="AA2779"/>
      <c r="AB2779"/>
      <c r="AC2779"/>
      <c r="AD2779"/>
      <c r="AE2779"/>
      <c r="AF2779"/>
      <c r="AG2779"/>
      <c r="AH2779"/>
    </row>
    <row r="2780" spans="1:34" ht="41.45" customHeight="1">
      <c r="A2780"/>
      <c r="J2780"/>
      <c r="AA2780"/>
      <c r="AB2780"/>
      <c r="AC2780"/>
      <c r="AD2780"/>
      <c r="AE2780"/>
      <c r="AF2780"/>
      <c r="AG2780"/>
      <c r="AH2780"/>
    </row>
    <row r="2781" spans="1:34" ht="41.45" customHeight="1">
      <c r="A2781"/>
      <c r="J2781"/>
      <c r="AA2781"/>
      <c r="AB2781"/>
      <c r="AC2781"/>
      <c r="AD2781"/>
      <c r="AE2781"/>
      <c r="AF2781"/>
      <c r="AG2781"/>
      <c r="AH2781"/>
    </row>
    <row r="2782" spans="1:34" ht="41.45" customHeight="1">
      <c r="A2782"/>
      <c r="J2782"/>
      <c r="AA2782"/>
      <c r="AB2782"/>
      <c r="AC2782"/>
      <c r="AD2782"/>
      <c r="AE2782"/>
      <c r="AF2782"/>
      <c r="AG2782"/>
      <c r="AH2782"/>
    </row>
    <row r="2783" spans="1:34" ht="41.45" customHeight="1">
      <c r="A2783"/>
      <c r="J2783"/>
      <c r="AA2783"/>
      <c r="AB2783"/>
      <c r="AC2783"/>
      <c r="AD2783"/>
      <c r="AE2783"/>
      <c r="AF2783"/>
      <c r="AG2783"/>
      <c r="AH2783"/>
    </row>
    <row r="2784" spans="1:34" ht="41.45" customHeight="1">
      <c r="A2784"/>
      <c r="J2784"/>
      <c r="AA2784"/>
      <c r="AB2784"/>
      <c r="AC2784"/>
      <c r="AD2784"/>
      <c r="AE2784"/>
      <c r="AF2784"/>
      <c r="AG2784"/>
      <c r="AH2784"/>
    </row>
    <row r="2785" spans="1:34" ht="41.45" customHeight="1">
      <c r="A2785"/>
      <c r="J2785"/>
      <c r="AA2785"/>
      <c r="AB2785"/>
      <c r="AC2785"/>
      <c r="AD2785"/>
      <c r="AE2785"/>
      <c r="AF2785"/>
      <c r="AG2785"/>
      <c r="AH2785"/>
    </row>
    <row r="2786" spans="1:34" ht="41.45" customHeight="1">
      <c r="A2786"/>
      <c r="J2786"/>
      <c r="AA2786"/>
      <c r="AB2786"/>
      <c r="AC2786"/>
      <c r="AD2786"/>
      <c r="AE2786"/>
      <c r="AF2786"/>
      <c r="AG2786"/>
      <c r="AH2786"/>
    </row>
    <row r="2787" spans="1:34" ht="41.45" customHeight="1">
      <c r="A2787"/>
      <c r="J2787"/>
      <c r="AA2787"/>
      <c r="AB2787"/>
      <c r="AC2787"/>
      <c r="AD2787"/>
      <c r="AE2787"/>
      <c r="AF2787"/>
      <c r="AG2787"/>
      <c r="AH2787"/>
    </row>
    <row r="2788" spans="1:34" ht="41.45" customHeight="1">
      <c r="A2788"/>
      <c r="J2788"/>
      <c r="AA2788"/>
      <c r="AB2788"/>
      <c r="AC2788"/>
      <c r="AD2788"/>
      <c r="AE2788"/>
      <c r="AF2788"/>
      <c r="AG2788"/>
      <c r="AH2788"/>
    </row>
    <row r="2789" spans="1:34" ht="41.45" customHeight="1">
      <c r="A2789"/>
      <c r="J2789"/>
      <c r="AA2789"/>
      <c r="AB2789"/>
      <c r="AC2789"/>
      <c r="AD2789"/>
      <c r="AE2789"/>
      <c r="AF2789"/>
      <c r="AG2789"/>
      <c r="AH2789"/>
    </row>
    <row r="2790" spans="1:34" ht="41.45" customHeight="1">
      <c r="A2790"/>
      <c r="J2790"/>
      <c r="AA2790"/>
      <c r="AB2790"/>
      <c r="AC2790"/>
      <c r="AD2790"/>
      <c r="AE2790"/>
      <c r="AF2790"/>
      <c r="AG2790"/>
      <c r="AH2790"/>
    </row>
    <row r="2791" spans="1:34" ht="41.45" customHeight="1">
      <c r="A2791"/>
      <c r="J2791"/>
      <c r="AA2791"/>
      <c r="AB2791"/>
      <c r="AC2791"/>
      <c r="AD2791"/>
      <c r="AE2791"/>
      <c r="AF2791"/>
      <c r="AG2791"/>
      <c r="AH2791"/>
    </row>
    <row r="2792" spans="1:34" ht="41.45" customHeight="1">
      <c r="A2792"/>
      <c r="J2792"/>
      <c r="AA2792"/>
      <c r="AB2792"/>
      <c r="AC2792"/>
      <c r="AD2792"/>
      <c r="AE2792"/>
      <c r="AF2792"/>
      <c r="AG2792"/>
      <c r="AH2792"/>
    </row>
    <row r="2793" spans="1:34" ht="41.45" customHeight="1">
      <c r="A2793"/>
      <c r="J2793"/>
      <c r="AA2793"/>
      <c r="AB2793"/>
      <c r="AC2793"/>
      <c r="AD2793"/>
      <c r="AE2793"/>
      <c r="AF2793"/>
      <c r="AG2793"/>
      <c r="AH2793"/>
    </row>
    <row r="2794" spans="1:34" ht="41.45" customHeight="1">
      <c r="A2794"/>
      <c r="J2794"/>
      <c r="AA2794"/>
      <c r="AB2794"/>
      <c r="AC2794"/>
      <c r="AD2794"/>
      <c r="AE2794"/>
      <c r="AF2794"/>
      <c r="AG2794"/>
      <c r="AH2794"/>
    </row>
    <row r="2795" spans="1:34" ht="41.45" customHeight="1">
      <c r="A2795"/>
      <c r="J2795"/>
      <c r="AA2795"/>
      <c r="AB2795"/>
      <c r="AC2795"/>
      <c r="AD2795"/>
      <c r="AE2795"/>
      <c r="AF2795"/>
      <c r="AG2795"/>
      <c r="AH2795"/>
    </row>
    <row r="2796" spans="1:34" ht="41.45" customHeight="1">
      <c r="A2796"/>
      <c r="J2796"/>
      <c r="AA2796"/>
      <c r="AB2796"/>
      <c r="AC2796"/>
      <c r="AD2796"/>
      <c r="AE2796"/>
      <c r="AF2796"/>
      <c r="AG2796"/>
      <c r="AH2796"/>
    </row>
    <row r="2797" spans="1:34" ht="41.45" customHeight="1">
      <c r="A2797"/>
      <c r="J2797"/>
      <c r="AA2797"/>
      <c r="AB2797"/>
      <c r="AC2797"/>
      <c r="AD2797"/>
      <c r="AE2797"/>
      <c r="AF2797"/>
      <c r="AG2797"/>
      <c r="AH2797"/>
    </row>
    <row r="2798" spans="1:34" ht="41.45" customHeight="1">
      <c r="A2798"/>
      <c r="J2798"/>
      <c r="AA2798"/>
      <c r="AB2798"/>
      <c r="AC2798"/>
      <c r="AD2798"/>
      <c r="AE2798"/>
      <c r="AF2798"/>
      <c r="AG2798"/>
      <c r="AH2798"/>
    </row>
    <row r="2799" spans="1:34" ht="41.45" customHeight="1">
      <c r="A2799"/>
      <c r="J2799"/>
      <c r="AA2799"/>
      <c r="AB2799"/>
      <c r="AC2799"/>
      <c r="AD2799"/>
      <c r="AE2799"/>
      <c r="AF2799"/>
      <c r="AG2799"/>
      <c r="AH2799"/>
    </row>
    <row r="2800" spans="1:34" ht="41.45" customHeight="1">
      <c r="A2800"/>
      <c r="J2800"/>
      <c r="AA2800"/>
      <c r="AB2800"/>
      <c r="AC2800"/>
      <c r="AD2800"/>
      <c r="AE2800"/>
      <c r="AF2800"/>
      <c r="AG2800"/>
      <c r="AH2800"/>
    </row>
    <row r="2801" spans="1:34" ht="41.45" customHeight="1">
      <c r="A2801"/>
      <c r="J2801"/>
      <c r="AA2801"/>
      <c r="AB2801"/>
      <c r="AC2801"/>
      <c r="AD2801"/>
      <c r="AE2801"/>
      <c r="AF2801"/>
      <c r="AG2801"/>
      <c r="AH2801"/>
    </row>
    <row r="2802" spans="1:34" ht="41.45" customHeight="1">
      <c r="A2802"/>
      <c r="J2802"/>
      <c r="AA2802"/>
      <c r="AB2802"/>
      <c r="AC2802"/>
      <c r="AD2802"/>
      <c r="AE2802"/>
      <c r="AF2802"/>
      <c r="AG2802"/>
      <c r="AH2802"/>
    </row>
    <row r="2803" spans="1:34" ht="41.45" customHeight="1">
      <c r="A2803"/>
      <c r="J2803"/>
      <c r="AA2803"/>
      <c r="AB2803"/>
      <c r="AC2803"/>
      <c r="AD2803"/>
      <c r="AE2803"/>
      <c r="AF2803"/>
      <c r="AG2803"/>
      <c r="AH2803"/>
    </row>
    <row r="2804" spans="1:34" ht="41.45" customHeight="1">
      <c r="A2804"/>
      <c r="J2804"/>
      <c r="AA2804"/>
      <c r="AB2804"/>
      <c r="AC2804"/>
      <c r="AD2804"/>
      <c r="AE2804"/>
      <c r="AF2804"/>
      <c r="AG2804"/>
      <c r="AH2804"/>
    </row>
    <row r="2805" spans="1:34" ht="41.45" customHeight="1">
      <c r="A2805"/>
      <c r="J2805"/>
      <c r="AA2805"/>
      <c r="AB2805"/>
      <c r="AC2805"/>
      <c r="AD2805"/>
      <c r="AE2805"/>
      <c r="AF2805"/>
      <c r="AG2805"/>
      <c r="AH2805"/>
    </row>
    <row r="2806" spans="1:34" ht="41.45" customHeight="1">
      <c r="A2806"/>
      <c r="J2806"/>
      <c r="AA2806"/>
      <c r="AB2806"/>
      <c r="AC2806"/>
      <c r="AD2806"/>
      <c r="AE2806"/>
      <c r="AF2806"/>
      <c r="AG2806"/>
      <c r="AH2806"/>
    </row>
    <row r="2807" spans="1:34" ht="41.45" customHeight="1">
      <c r="A2807"/>
      <c r="J2807"/>
      <c r="AA2807"/>
      <c r="AB2807"/>
      <c r="AC2807"/>
      <c r="AD2807"/>
      <c r="AE2807"/>
      <c r="AF2807"/>
      <c r="AG2807"/>
      <c r="AH2807"/>
    </row>
    <row r="2808" spans="1:34" ht="41.45" customHeight="1">
      <c r="A2808"/>
      <c r="J2808"/>
      <c r="AA2808"/>
      <c r="AB2808"/>
      <c r="AC2808"/>
      <c r="AD2808"/>
      <c r="AE2808"/>
      <c r="AF2808"/>
      <c r="AG2808"/>
      <c r="AH2808"/>
    </row>
    <row r="2809" spans="1:34" ht="41.45" customHeight="1">
      <c r="A2809"/>
      <c r="J2809"/>
      <c r="AA2809"/>
      <c r="AB2809"/>
      <c r="AC2809"/>
      <c r="AD2809"/>
      <c r="AE2809"/>
      <c r="AF2809"/>
      <c r="AG2809"/>
      <c r="AH2809"/>
    </row>
    <row r="2810" spans="1:34" ht="41.45" customHeight="1">
      <c r="A2810"/>
      <c r="J2810"/>
      <c r="AA2810"/>
      <c r="AB2810"/>
      <c r="AC2810"/>
      <c r="AD2810"/>
      <c r="AE2810"/>
      <c r="AF2810"/>
      <c r="AG2810"/>
      <c r="AH2810"/>
    </row>
    <row r="2811" spans="1:34" ht="41.45" customHeight="1">
      <c r="A2811"/>
      <c r="J2811"/>
      <c r="AA2811"/>
      <c r="AB2811"/>
      <c r="AC2811"/>
      <c r="AD2811"/>
      <c r="AE2811"/>
      <c r="AF2811"/>
      <c r="AG2811"/>
      <c r="AH2811"/>
    </row>
    <row r="2812" spans="1:34" ht="41.45" customHeight="1">
      <c r="A2812"/>
      <c r="J2812"/>
      <c r="AA2812"/>
      <c r="AB2812"/>
      <c r="AC2812"/>
      <c r="AD2812"/>
      <c r="AE2812"/>
      <c r="AF2812"/>
      <c r="AG2812"/>
      <c r="AH2812"/>
    </row>
    <row r="2813" spans="1:34" ht="41.45" customHeight="1">
      <c r="A2813"/>
      <c r="J2813"/>
      <c r="AA2813"/>
      <c r="AB2813"/>
      <c r="AC2813"/>
      <c r="AD2813"/>
      <c r="AE2813"/>
      <c r="AF2813"/>
      <c r="AG2813"/>
      <c r="AH2813"/>
    </row>
    <row r="2814" spans="1:34" ht="41.45" customHeight="1">
      <c r="A2814"/>
      <c r="J2814"/>
      <c r="AA2814"/>
      <c r="AB2814"/>
      <c r="AC2814"/>
      <c r="AD2814"/>
      <c r="AE2814"/>
      <c r="AF2814"/>
      <c r="AG2814"/>
      <c r="AH2814"/>
    </row>
    <row r="2815" spans="1:34" ht="41.45" customHeight="1">
      <c r="A2815"/>
      <c r="J2815"/>
      <c r="AA2815"/>
      <c r="AB2815"/>
      <c r="AC2815"/>
      <c r="AD2815"/>
      <c r="AE2815"/>
      <c r="AF2815"/>
      <c r="AG2815"/>
      <c r="AH2815"/>
    </row>
    <row r="2816" spans="1:34" ht="41.45" customHeight="1">
      <c r="A2816"/>
      <c r="J2816"/>
      <c r="AA2816"/>
      <c r="AB2816"/>
      <c r="AC2816"/>
      <c r="AD2816"/>
      <c r="AE2816"/>
      <c r="AF2816"/>
      <c r="AG2816"/>
      <c r="AH2816"/>
    </row>
    <row r="2817" spans="1:34" ht="41.45" customHeight="1">
      <c r="A2817"/>
      <c r="J2817"/>
      <c r="AA2817"/>
      <c r="AB2817"/>
      <c r="AC2817"/>
      <c r="AD2817"/>
      <c r="AE2817"/>
      <c r="AF2817"/>
      <c r="AG2817"/>
      <c r="AH2817"/>
    </row>
    <row r="2818" spans="1:34" ht="41.45" customHeight="1">
      <c r="A2818"/>
      <c r="J2818"/>
      <c r="AA2818"/>
      <c r="AB2818"/>
      <c r="AC2818"/>
      <c r="AD2818"/>
      <c r="AE2818"/>
      <c r="AF2818"/>
      <c r="AG2818"/>
      <c r="AH2818"/>
    </row>
    <row r="2819" spans="1:34" ht="41.45" customHeight="1">
      <c r="A2819"/>
      <c r="J2819"/>
      <c r="AA2819"/>
      <c r="AB2819"/>
      <c r="AC2819"/>
      <c r="AD2819"/>
      <c r="AE2819"/>
      <c r="AF2819"/>
      <c r="AG2819"/>
      <c r="AH2819"/>
    </row>
    <row r="2820" spans="1:34" ht="41.45" customHeight="1">
      <c r="A2820"/>
      <c r="J2820"/>
      <c r="AA2820"/>
      <c r="AB2820"/>
      <c r="AC2820"/>
      <c r="AD2820"/>
      <c r="AE2820"/>
      <c r="AF2820"/>
      <c r="AG2820"/>
      <c r="AH2820"/>
    </row>
    <row r="2821" spans="1:34" ht="41.45" customHeight="1">
      <c r="A2821"/>
      <c r="J2821"/>
      <c r="AA2821"/>
      <c r="AB2821"/>
      <c r="AC2821"/>
      <c r="AD2821"/>
      <c r="AE2821"/>
      <c r="AF2821"/>
      <c r="AG2821"/>
      <c r="AH2821"/>
    </row>
    <row r="2822" spans="1:34" ht="41.45" customHeight="1">
      <c r="A2822"/>
      <c r="J2822"/>
      <c r="AA2822"/>
      <c r="AB2822"/>
      <c r="AC2822"/>
      <c r="AD2822"/>
      <c r="AE2822"/>
      <c r="AF2822"/>
      <c r="AG2822"/>
      <c r="AH2822"/>
    </row>
    <row r="2823" spans="1:34" ht="41.45" customHeight="1">
      <c r="A2823"/>
      <c r="J2823"/>
      <c r="AA2823"/>
      <c r="AB2823"/>
      <c r="AC2823"/>
      <c r="AD2823"/>
      <c r="AE2823"/>
      <c r="AF2823"/>
      <c r="AG2823"/>
      <c r="AH2823"/>
    </row>
    <row r="2824" spans="1:34" ht="41.45" customHeight="1">
      <c r="A2824"/>
      <c r="J2824"/>
      <c r="AA2824"/>
      <c r="AB2824"/>
      <c r="AC2824"/>
      <c r="AD2824"/>
      <c r="AE2824"/>
      <c r="AF2824"/>
      <c r="AG2824"/>
      <c r="AH2824"/>
    </row>
    <row r="2825" spans="1:34" ht="41.45" customHeight="1">
      <c r="A2825"/>
      <c r="J2825"/>
      <c r="AA2825"/>
      <c r="AB2825"/>
      <c r="AC2825"/>
      <c r="AD2825"/>
      <c r="AE2825"/>
      <c r="AF2825"/>
      <c r="AG2825"/>
      <c r="AH2825"/>
    </row>
    <row r="2826" spans="1:34" ht="41.45" customHeight="1">
      <c r="A2826"/>
      <c r="J2826"/>
      <c r="AA2826"/>
      <c r="AB2826"/>
      <c r="AC2826"/>
      <c r="AD2826"/>
      <c r="AE2826"/>
      <c r="AF2826"/>
      <c r="AG2826"/>
      <c r="AH2826"/>
    </row>
    <row r="2827" spans="1:34" ht="41.45" customHeight="1">
      <c r="A2827"/>
      <c r="J2827"/>
      <c r="AA2827"/>
      <c r="AB2827"/>
      <c r="AC2827"/>
      <c r="AD2827"/>
      <c r="AE2827"/>
      <c r="AF2827"/>
      <c r="AG2827"/>
      <c r="AH2827"/>
    </row>
    <row r="2828" spans="1:34" ht="41.45" customHeight="1">
      <c r="A2828"/>
      <c r="J2828"/>
      <c r="AA2828"/>
      <c r="AB2828"/>
      <c r="AC2828"/>
      <c r="AD2828"/>
      <c r="AE2828"/>
      <c r="AF2828"/>
      <c r="AG2828"/>
      <c r="AH2828"/>
    </row>
    <row r="2829" spans="1:34" ht="41.45" customHeight="1">
      <c r="A2829"/>
      <c r="J2829"/>
      <c r="AA2829"/>
      <c r="AB2829"/>
      <c r="AC2829"/>
      <c r="AD2829"/>
      <c r="AE2829"/>
      <c r="AF2829"/>
      <c r="AG2829"/>
      <c r="AH2829"/>
    </row>
    <row r="2830" spans="1:34" ht="41.45" customHeight="1">
      <c r="A2830"/>
      <c r="J2830"/>
      <c r="AA2830"/>
      <c r="AB2830"/>
      <c r="AC2830"/>
      <c r="AD2830"/>
      <c r="AE2830"/>
      <c r="AF2830"/>
      <c r="AG2830"/>
      <c r="AH2830"/>
    </row>
    <row r="2831" spans="1:34" ht="41.45" customHeight="1">
      <c r="A2831"/>
      <c r="J2831"/>
      <c r="AA2831"/>
      <c r="AB2831"/>
      <c r="AC2831"/>
      <c r="AD2831"/>
      <c r="AE2831"/>
      <c r="AF2831"/>
      <c r="AG2831"/>
      <c r="AH2831"/>
    </row>
    <row r="2832" spans="1:34" ht="41.45" customHeight="1">
      <c r="A2832"/>
      <c r="J2832"/>
      <c r="AA2832"/>
      <c r="AB2832"/>
      <c r="AC2832"/>
      <c r="AD2832"/>
      <c r="AE2832"/>
      <c r="AF2832"/>
      <c r="AG2832"/>
      <c r="AH2832"/>
    </row>
    <row r="2833" spans="1:34" ht="41.45" customHeight="1">
      <c r="A2833"/>
      <c r="J2833"/>
      <c r="AA2833"/>
      <c r="AB2833"/>
      <c r="AC2833"/>
      <c r="AD2833"/>
      <c r="AE2833"/>
      <c r="AF2833"/>
      <c r="AG2833"/>
      <c r="AH2833"/>
    </row>
    <row r="2834" spans="1:34" ht="41.45" customHeight="1">
      <c r="A2834"/>
      <c r="J2834"/>
      <c r="AA2834"/>
      <c r="AB2834"/>
      <c r="AC2834"/>
      <c r="AD2834"/>
      <c r="AE2834"/>
      <c r="AF2834"/>
      <c r="AG2834"/>
      <c r="AH2834"/>
    </row>
    <row r="2835" spans="1:34" ht="41.45" customHeight="1">
      <c r="A2835"/>
      <c r="J2835"/>
      <c r="AA2835"/>
      <c r="AB2835"/>
      <c r="AC2835"/>
      <c r="AD2835"/>
      <c r="AE2835"/>
      <c r="AF2835"/>
      <c r="AG2835"/>
      <c r="AH2835"/>
    </row>
    <row r="2836" spans="1:34" ht="41.45" customHeight="1">
      <c r="A2836"/>
      <c r="J2836"/>
      <c r="AA2836"/>
      <c r="AB2836"/>
      <c r="AC2836"/>
      <c r="AD2836"/>
      <c r="AE2836"/>
      <c r="AF2836"/>
      <c r="AG2836"/>
      <c r="AH2836"/>
    </row>
    <row r="2837" spans="1:34" ht="41.45" customHeight="1">
      <c r="A2837"/>
      <c r="J2837"/>
      <c r="AA2837"/>
      <c r="AB2837"/>
      <c r="AC2837"/>
      <c r="AD2837"/>
      <c r="AE2837"/>
      <c r="AF2837"/>
      <c r="AG2837"/>
      <c r="AH2837"/>
    </row>
    <row r="2838" spans="1:34" ht="41.45" customHeight="1">
      <c r="A2838"/>
      <c r="J2838"/>
      <c r="AA2838"/>
      <c r="AB2838"/>
      <c r="AC2838"/>
      <c r="AD2838"/>
      <c r="AE2838"/>
      <c r="AF2838"/>
      <c r="AG2838"/>
      <c r="AH2838"/>
    </row>
    <row r="2839" spans="1:34" ht="41.45" customHeight="1">
      <c r="A2839"/>
      <c r="J2839"/>
      <c r="AA2839"/>
      <c r="AB2839"/>
      <c r="AC2839"/>
      <c r="AD2839"/>
      <c r="AE2839"/>
      <c r="AF2839"/>
      <c r="AG2839"/>
      <c r="AH2839"/>
    </row>
    <row r="2840" spans="1:34" ht="41.45" customHeight="1">
      <c r="A2840"/>
      <c r="J2840"/>
      <c r="AA2840"/>
      <c r="AB2840"/>
      <c r="AC2840"/>
      <c r="AD2840"/>
      <c r="AE2840"/>
      <c r="AF2840"/>
      <c r="AG2840"/>
      <c r="AH2840"/>
    </row>
    <row r="2841" spans="1:34" ht="41.45" customHeight="1">
      <c r="A2841"/>
      <c r="J2841"/>
      <c r="AA2841"/>
      <c r="AB2841"/>
      <c r="AC2841"/>
      <c r="AD2841"/>
      <c r="AE2841"/>
      <c r="AF2841"/>
      <c r="AG2841"/>
      <c r="AH2841"/>
    </row>
    <row r="2842" spans="1:34" ht="41.45" customHeight="1">
      <c r="A2842"/>
      <c r="J2842"/>
      <c r="AA2842"/>
      <c r="AB2842"/>
      <c r="AC2842"/>
      <c r="AD2842"/>
      <c r="AE2842"/>
      <c r="AF2842"/>
      <c r="AG2842"/>
      <c r="AH2842"/>
    </row>
    <row r="2843" spans="1:34" ht="41.45" customHeight="1">
      <c r="A2843"/>
      <c r="J2843"/>
      <c r="AA2843"/>
      <c r="AB2843"/>
      <c r="AC2843"/>
      <c r="AD2843"/>
      <c r="AE2843"/>
      <c r="AF2843"/>
      <c r="AG2843"/>
      <c r="AH2843"/>
    </row>
    <row r="2844" spans="1:34" ht="41.45" customHeight="1">
      <c r="A2844"/>
      <c r="J2844"/>
      <c r="AA2844"/>
      <c r="AB2844"/>
      <c r="AC2844"/>
      <c r="AD2844"/>
      <c r="AE2844"/>
      <c r="AF2844"/>
      <c r="AG2844"/>
      <c r="AH2844"/>
    </row>
    <row r="2845" spans="1:34" ht="41.45" customHeight="1">
      <c r="A2845"/>
      <c r="J2845"/>
      <c r="AA2845"/>
      <c r="AB2845"/>
      <c r="AC2845"/>
      <c r="AD2845"/>
      <c r="AE2845"/>
      <c r="AF2845"/>
      <c r="AG2845"/>
      <c r="AH2845"/>
    </row>
    <row r="2846" spans="1:34" ht="41.45" customHeight="1">
      <c r="A2846"/>
      <c r="J2846"/>
      <c r="AA2846"/>
      <c r="AB2846"/>
      <c r="AC2846"/>
      <c r="AD2846"/>
      <c r="AE2846"/>
      <c r="AF2846"/>
      <c r="AG2846"/>
      <c r="AH2846"/>
    </row>
    <row r="2847" spans="1:34" ht="41.45" customHeight="1">
      <c r="A2847"/>
      <c r="J2847"/>
      <c r="AA2847"/>
      <c r="AB2847"/>
      <c r="AC2847"/>
      <c r="AD2847"/>
      <c r="AE2847"/>
      <c r="AF2847"/>
      <c r="AG2847"/>
      <c r="AH2847"/>
    </row>
    <row r="2848" spans="1:34" ht="41.45" customHeight="1">
      <c r="A2848"/>
      <c r="J2848"/>
      <c r="AA2848"/>
      <c r="AB2848"/>
      <c r="AC2848"/>
      <c r="AD2848"/>
      <c r="AE2848"/>
      <c r="AF2848"/>
      <c r="AG2848"/>
      <c r="AH2848"/>
    </row>
    <row r="2849" spans="1:34" ht="41.45" customHeight="1">
      <c r="A2849"/>
      <c r="J2849"/>
      <c r="AA2849"/>
      <c r="AB2849"/>
      <c r="AC2849"/>
      <c r="AD2849"/>
      <c r="AE2849"/>
      <c r="AF2849"/>
      <c r="AG2849"/>
      <c r="AH2849"/>
    </row>
    <row r="2850" spans="1:34" ht="41.45" customHeight="1">
      <c r="A2850"/>
      <c r="J2850"/>
      <c r="AA2850"/>
      <c r="AB2850"/>
      <c r="AC2850"/>
      <c r="AD2850"/>
      <c r="AE2850"/>
      <c r="AF2850"/>
      <c r="AG2850"/>
      <c r="AH2850"/>
    </row>
    <row r="2851" spans="1:34" ht="41.45" customHeight="1">
      <c r="A2851"/>
      <c r="J2851"/>
      <c r="AA2851"/>
      <c r="AB2851"/>
      <c r="AC2851"/>
      <c r="AD2851"/>
      <c r="AE2851"/>
      <c r="AF2851"/>
      <c r="AG2851"/>
      <c r="AH2851"/>
    </row>
    <row r="2852" spans="1:34" ht="41.45" customHeight="1">
      <c r="A2852"/>
      <c r="J2852"/>
      <c r="AA2852"/>
      <c r="AB2852"/>
      <c r="AC2852"/>
      <c r="AD2852"/>
      <c r="AE2852"/>
      <c r="AF2852"/>
      <c r="AG2852"/>
      <c r="AH2852"/>
    </row>
    <row r="2853" spans="1:34" ht="41.45" customHeight="1">
      <c r="A2853"/>
      <c r="J2853"/>
      <c r="AA2853"/>
      <c r="AB2853"/>
      <c r="AC2853"/>
      <c r="AD2853"/>
      <c r="AE2853"/>
      <c r="AF2853"/>
      <c r="AG2853"/>
      <c r="AH2853"/>
    </row>
    <row r="2854" spans="1:34" ht="41.45" customHeight="1">
      <c r="A2854"/>
      <c r="J2854"/>
      <c r="AA2854"/>
      <c r="AB2854"/>
      <c r="AC2854"/>
      <c r="AD2854"/>
      <c r="AE2854"/>
      <c r="AF2854"/>
      <c r="AG2854"/>
      <c r="AH2854"/>
    </row>
    <row r="2855" spans="1:34" ht="41.45" customHeight="1">
      <c r="A2855"/>
      <c r="J2855"/>
      <c r="AA2855"/>
      <c r="AB2855"/>
      <c r="AC2855"/>
      <c r="AD2855"/>
      <c r="AE2855"/>
      <c r="AF2855"/>
      <c r="AG2855"/>
      <c r="AH2855"/>
    </row>
    <row r="2856" spans="1:34" ht="41.45" customHeight="1">
      <c r="A2856"/>
      <c r="J2856"/>
      <c r="AA2856"/>
      <c r="AB2856"/>
      <c r="AC2856"/>
      <c r="AD2856"/>
      <c r="AE2856"/>
      <c r="AF2856"/>
      <c r="AG2856"/>
      <c r="AH2856"/>
    </row>
    <row r="2857" spans="1:34" ht="41.45" customHeight="1">
      <c r="A2857"/>
      <c r="J2857"/>
      <c r="AA2857"/>
      <c r="AB2857"/>
      <c r="AC2857"/>
      <c r="AD2857"/>
      <c r="AE2857"/>
      <c r="AF2857"/>
      <c r="AG2857"/>
      <c r="AH2857"/>
    </row>
    <row r="2858" spans="1:34" ht="41.45" customHeight="1">
      <c r="A2858"/>
      <c r="J2858"/>
      <c r="AA2858"/>
      <c r="AB2858"/>
      <c r="AC2858"/>
      <c r="AD2858"/>
      <c r="AE2858"/>
      <c r="AF2858"/>
      <c r="AG2858"/>
      <c r="AH2858"/>
    </row>
    <row r="2859" spans="1:34" ht="41.45" customHeight="1">
      <c r="A2859"/>
      <c r="J2859"/>
      <c r="AA2859"/>
      <c r="AB2859"/>
      <c r="AC2859"/>
      <c r="AD2859"/>
      <c r="AE2859"/>
      <c r="AF2859"/>
      <c r="AG2859"/>
      <c r="AH2859"/>
    </row>
    <row r="2860" spans="1:34" ht="41.45" customHeight="1">
      <c r="A2860"/>
      <c r="J2860"/>
      <c r="AA2860"/>
      <c r="AB2860"/>
      <c r="AC2860"/>
      <c r="AD2860"/>
      <c r="AE2860"/>
      <c r="AF2860"/>
      <c r="AG2860"/>
      <c r="AH2860"/>
    </row>
    <row r="2861" spans="1:34" ht="41.45" customHeight="1">
      <c r="A2861"/>
      <c r="J2861"/>
      <c r="AA2861"/>
      <c r="AB2861"/>
      <c r="AC2861"/>
      <c r="AD2861"/>
      <c r="AE2861"/>
      <c r="AF2861"/>
      <c r="AG2861"/>
      <c r="AH2861"/>
    </row>
    <row r="2862" spans="1:34" ht="41.45" customHeight="1">
      <c r="A2862"/>
      <c r="J2862"/>
      <c r="AA2862"/>
      <c r="AB2862"/>
      <c r="AC2862"/>
      <c r="AD2862"/>
      <c r="AE2862"/>
      <c r="AF2862"/>
      <c r="AG2862"/>
      <c r="AH2862"/>
    </row>
    <row r="2863" spans="1:34" ht="41.45" customHeight="1">
      <c r="A2863"/>
      <c r="J2863"/>
      <c r="AA2863"/>
      <c r="AB2863"/>
      <c r="AC2863"/>
      <c r="AD2863"/>
      <c r="AE2863"/>
      <c r="AF2863"/>
      <c r="AG2863"/>
      <c r="AH2863"/>
    </row>
    <row r="2864" spans="1:34" ht="41.45" customHeight="1">
      <c r="A2864"/>
      <c r="J2864"/>
      <c r="AA2864"/>
      <c r="AB2864"/>
      <c r="AC2864"/>
      <c r="AD2864"/>
      <c r="AE2864"/>
      <c r="AF2864"/>
      <c r="AG2864"/>
      <c r="AH2864"/>
    </row>
    <row r="2865" spans="1:34" ht="41.45" customHeight="1">
      <c r="A2865"/>
      <c r="J2865"/>
      <c r="AA2865"/>
      <c r="AB2865"/>
      <c r="AC2865"/>
      <c r="AD2865"/>
      <c r="AE2865"/>
      <c r="AF2865"/>
      <c r="AG2865"/>
      <c r="AH2865"/>
    </row>
    <row r="2866" spans="1:34" ht="41.45" customHeight="1">
      <c r="A2866"/>
      <c r="J2866"/>
      <c r="AA2866"/>
      <c r="AB2866"/>
      <c r="AC2866"/>
      <c r="AD2866"/>
      <c r="AE2866"/>
      <c r="AF2866"/>
      <c r="AG2866"/>
      <c r="AH2866"/>
    </row>
    <row r="2867" spans="1:34" ht="41.45" customHeight="1">
      <c r="A2867"/>
      <c r="J2867"/>
      <c r="AA2867"/>
      <c r="AB2867"/>
      <c r="AC2867"/>
      <c r="AD2867"/>
      <c r="AE2867"/>
      <c r="AF2867"/>
      <c r="AG2867"/>
      <c r="AH2867"/>
    </row>
    <row r="2868" spans="1:34" ht="41.45" customHeight="1">
      <c r="A2868"/>
      <c r="J2868"/>
      <c r="AA2868"/>
      <c r="AB2868"/>
      <c r="AC2868"/>
      <c r="AD2868"/>
      <c r="AE2868"/>
      <c r="AF2868"/>
      <c r="AG2868"/>
      <c r="AH2868"/>
    </row>
    <row r="2869" spans="1:34" ht="41.45" customHeight="1">
      <c r="A2869"/>
      <c r="J2869"/>
      <c r="AA2869"/>
      <c r="AB2869"/>
      <c r="AC2869"/>
      <c r="AD2869"/>
      <c r="AE2869"/>
      <c r="AF2869"/>
      <c r="AG2869"/>
      <c r="AH2869"/>
    </row>
    <row r="2870" spans="1:34" ht="41.45" customHeight="1">
      <c r="A2870"/>
      <c r="J2870"/>
      <c r="AA2870"/>
      <c r="AB2870"/>
      <c r="AC2870"/>
      <c r="AD2870"/>
      <c r="AE2870"/>
      <c r="AF2870"/>
      <c r="AG2870"/>
      <c r="AH2870"/>
    </row>
    <row r="2871" spans="1:34" ht="41.45" customHeight="1">
      <c r="A2871"/>
      <c r="J2871"/>
      <c r="AA2871"/>
      <c r="AB2871"/>
      <c r="AC2871"/>
      <c r="AD2871"/>
      <c r="AE2871"/>
      <c r="AF2871"/>
      <c r="AG2871"/>
      <c r="AH2871"/>
    </row>
    <row r="2872" spans="1:34" ht="41.45" customHeight="1">
      <c r="A2872"/>
      <c r="J2872"/>
      <c r="AA2872"/>
      <c r="AB2872"/>
      <c r="AC2872"/>
      <c r="AD2872"/>
      <c r="AE2872"/>
      <c r="AF2872"/>
      <c r="AG2872"/>
      <c r="AH2872"/>
    </row>
    <row r="2873" spans="1:34" ht="41.45" customHeight="1">
      <c r="A2873"/>
      <c r="J2873"/>
      <c r="AA2873"/>
      <c r="AB2873"/>
      <c r="AC2873"/>
      <c r="AD2873"/>
      <c r="AE2873"/>
      <c r="AF2873"/>
      <c r="AG2873"/>
      <c r="AH2873"/>
    </row>
    <row r="2874" spans="1:34" ht="41.45" customHeight="1">
      <c r="A2874"/>
      <c r="J2874"/>
      <c r="AA2874"/>
      <c r="AB2874"/>
      <c r="AC2874"/>
      <c r="AD2874"/>
      <c r="AE2874"/>
      <c r="AF2874"/>
      <c r="AG2874"/>
      <c r="AH2874"/>
    </row>
    <row r="2875" spans="1:34" ht="41.45" customHeight="1">
      <c r="A2875"/>
      <c r="J2875"/>
      <c r="AA2875"/>
      <c r="AB2875"/>
      <c r="AC2875"/>
      <c r="AD2875"/>
      <c r="AE2875"/>
      <c r="AF2875"/>
      <c r="AG2875"/>
      <c r="AH2875"/>
    </row>
    <row r="2876" spans="1:34" ht="41.45" customHeight="1">
      <c r="A2876"/>
      <c r="J2876"/>
      <c r="AA2876"/>
      <c r="AB2876"/>
      <c r="AC2876"/>
      <c r="AD2876"/>
      <c r="AE2876"/>
      <c r="AF2876"/>
      <c r="AG2876"/>
      <c r="AH2876"/>
    </row>
    <row r="2877" spans="1:34" ht="41.45" customHeight="1">
      <c r="A2877"/>
      <c r="J2877"/>
      <c r="AA2877"/>
      <c r="AB2877"/>
      <c r="AC2877"/>
      <c r="AD2877"/>
      <c r="AE2877"/>
      <c r="AF2877"/>
      <c r="AG2877"/>
      <c r="AH2877"/>
    </row>
    <row r="2878" spans="1:34" ht="41.45" customHeight="1">
      <c r="A2878"/>
      <c r="J2878"/>
      <c r="AA2878"/>
      <c r="AB2878"/>
      <c r="AC2878"/>
      <c r="AD2878"/>
      <c r="AE2878"/>
      <c r="AF2878"/>
      <c r="AG2878"/>
      <c r="AH2878"/>
    </row>
    <row r="2879" spans="1:34" ht="41.45" customHeight="1">
      <c r="A2879"/>
      <c r="J2879"/>
      <c r="AA2879"/>
      <c r="AB2879"/>
      <c r="AC2879"/>
      <c r="AD2879"/>
      <c r="AE2879"/>
      <c r="AF2879"/>
      <c r="AG2879"/>
      <c r="AH2879"/>
    </row>
    <row r="2880" spans="1:34" ht="41.45" customHeight="1">
      <c r="A2880"/>
      <c r="J2880"/>
      <c r="AA2880"/>
      <c r="AB2880"/>
      <c r="AC2880"/>
      <c r="AD2880"/>
      <c r="AE2880"/>
      <c r="AF2880"/>
      <c r="AG2880"/>
      <c r="AH2880"/>
    </row>
    <row r="2881" spans="1:34" ht="41.45" customHeight="1">
      <c r="A2881"/>
      <c r="J2881"/>
      <c r="AA2881"/>
      <c r="AB2881"/>
      <c r="AC2881"/>
      <c r="AD2881"/>
      <c r="AE2881"/>
      <c r="AF2881"/>
      <c r="AG2881"/>
      <c r="AH2881"/>
    </row>
    <row r="2882" spans="1:34" ht="41.45" customHeight="1">
      <c r="A2882"/>
      <c r="J2882"/>
      <c r="AA2882"/>
      <c r="AB2882"/>
      <c r="AC2882"/>
      <c r="AD2882"/>
      <c r="AE2882"/>
      <c r="AF2882"/>
      <c r="AG2882"/>
      <c r="AH2882"/>
    </row>
    <row r="2883" spans="1:34" ht="41.45" customHeight="1">
      <c r="A2883"/>
      <c r="J2883"/>
      <c r="AA2883"/>
      <c r="AB2883"/>
      <c r="AC2883"/>
      <c r="AD2883"/>
      <c r="AE2883"/>
      <c r="AF2883"/>
      <c r="AG2883"/>
      <c r="AH2883"/>
    </row>
    <row r="2884" spans="1:34" ht="41.45" customHeight="1">
      <c r="A2884"/>
      <c r="J2884"/>
      <c r="AA2884"/>
      <c r="AB2884"/>
      <c r="AC2884"/>
      <c r="AD2884"/>
      <c r="AE2884"/>
      <c r="AF2884"/>
      <c r="AG2884"/>
      <c r="AH2884"/>
    </row>
    <row r="2885" spans="1:34" ht="41.45" customHeight="1">
      <c r="A2885"/>
      <c r="J2885"/>
      <c r="AA2885"/>
      <c r="AB2885"/>
      <c r="AC2885"/>
      <c r="AD2885"/>
      <c r="AE2885"/>
      <c r="AF2885"/>
      <c r="AG2885"/>
      <c r="AH2885"/>
    </row>
    <row r="2886" spans="1:34" ht="41.45" customHeight="1">
      <c r="A2886"/>
      <c r="J2886"/>
      <c r="AA2886"/>
      <c r="AB2886"/>
      <c r="AC2886"/>
      <c r="AD2886"/>
      <c r="AE2886"/>
      <c r="AF2886"/>
      <c r="AG2886"/>
      <c r="AH2886"/>
    </row>
    <row r="2887" spans="1:34" ht="41.45" customHeight="1">
      <c r="A2887"/>
      <c r="J2887"/>
      <c r="AA2887"/>
      <c r="AB2887"/>
      <c r="AC2887"/>
      <c r="AD2887"/>
      <c r="AE2887"/>
      <c r="AF2887"/>
      <c r="AG2887"/>
      <c r="AH2887"/>
    </row>
    <row r="2888" spans="1:34" ht="41.45" customHeight="1">
      <c r="A2888"/>
      <c r="J2888"/>
      <c r="AA2888"/>
      <c r="AB2888"/>
      <c r="AC2888"/>
      <c r="AD2888"/>
      <c r="AE2888"/>
      <c r="AF2888"/>
      <c r="AG2888"/>
      <c r="AH2888"/>
    </row>
    <row r="2889" spans="1:34" ht="41.45" customHeight="1">
      <c r="A2889"/>
      <c r="J2889"/>
      <c r="AA2889"/>
      <c r="AB2889"/>
      <c r="AC2889"/>
      <c r="AD2889"/>
      <c r="AE2889"/>
      <c r="AF2889"/>
      <c r="AG2889"/>
      <c r="AH2889"/>
    </row>
    <row r="2890" spans="1:34" ht="41.45" customHeight="1">
      <c r="A2890"/>
      <c r="J2890"/>
      <c r="AA2890"/>
      <c r="AB2890"/>
      <c r="AC2890"/>
      <c r="AD2890"/>
      <c r="AE2890"/>
      <c r="AF2890"/>
      <c r="AG2890"/>
      <c r="AH2890"/>
    </row>
    <row r="2891" spans="1:34" ht="41.45" customHeight="1">
      <c r="A2891"/>
      <c r="J2891"/>
      <c r="AA2891"/>
      <c r="AB2891"/>
      <c r="AC2891"/>
      <c r="AD2891"/>
      <c r="AE2891"/>
      <c r="AF2891"/>
      <c r="AG2891"/>
      <c r="AH2891"/>
    </row>
    <row r="2892" spans="1:34" ht="41.45" customHeight="1">
      <c r="A2892"/>
      <c r="J2892"/>
      <c r="AA2892"/>
      <c r="AB2892"/>
      <c r="AC2892"/>
      <c r="AD2892"/>
      <c r="AE2892"/>
      <c r="AF2892"/>
      <c r="AG2892"/>
      <c r="AH2892"/>
    </row>
    <row r="2893" spans="1:34" ht="41.45" customHeight="1">
      <c r="A2893"/>
      <c r="J2893"/>
      <c r="AA2893"/>
      <c r="AB2893"/>
      <c r="AC2893"/>
      <c r="AD2893"/>
      <c r="AE2893"/>
      <c r="AF2893"/>
      <c r="AG2893"/>
      <c r="AH2893"/>
    </row>
    <row r="2894" spans="1:34" ht="41.45" customHeight="1">
      <c r="A2894"/>
      <c r="J2894"/>
      <c r="AA2894"/>
      <c r="AB2894"/>
      <c r="AC2894"/>
      <c r="AD2894"/>
      <c r="AE2894"/>
      <c r="AF2894"/>
      <c r="AG2894"/>
      <c r="AH2894"/>
    </row>
    <row r="2895" spans="1:34" ht="41.45" customHeight="1">
      <c r="A2895"/>
      <c r="J2895"/>
      <c r="AA2895"/>
      <c r="AB2895"/>
      <c r="AC2895"/>
      <c r="AD2895"/>
      <c r="AE2895"/>
      <c r="AF2895"/>
      <c r="AG2895"/>
      <c r="AH2895"/>
    </row>
    <row r="2896" spans="1:34" ht="41.45" customHeight="1">
      <c r="A2896"/>
      <c r="J2896"/>
      <c r="AA2896"/>
      <c r="AB2896"/>
      <c r="AC2896"/>
      <c r="AD2896"/>
      <c r="AE2896"/>
      <c r="AF2896"/>
      <c r="AG2896"/>
      <c r="AH2896"/>
    </row>
    <row r="2897" spans="1:34" ht="41.45" customHeight="1">
      <c r="A2897"/>
      <c r="J2897"/>
      <c r="AA2897"/>
      <c r="AB2897"/>
      <c r="AC2897"/>
      <c r="AD2897"/>
      <c r="AE2897"/>
      <c r="AF2897"/>
      <c r="AG2897"/>
      <c r="AH2897"/>
    </row>
    <row r="2898" spans="1:34" ht="41.45" customHeight="1">
      <c r="A2898"/>
      <c r="J2898"/>
      <c r="AA2898"/>
      <c r="AB2898"/>
      <c r="AC2898"/>
      <c r="AD2898"/>
      <c r="AE2898"/>
      <c r="AF2898"/>
      <c r="AG2898"/>
      <c r="AH2898"/>
    </row>
    <row r="2899" spans="1:34" ht="41.45" customHeight="1">
      <c r="A2899"/>
      <c r="J2899"/>
      <c r="AA2899"/>
      <c r="AB2899"/>
      <c r="AC2899"/>
      <c r="AD2899"/>
      <c r="AE2899"/>
      <c r="AF2899"/>
      <c r="AG2899"/>
      <c r="AH2899"/>
    </row>
    <row r="2900" spans="1:34" ht="41.45" customHeight="1">
      <c r="A2900"/>
      <c r="J2900"/>
      <c r="AA2900"/>
      <c r="AB2900"/>
      <c r="AC2900"/>
      <c r="AD2900"/>
      <c r="AE2900"/>
      <c r="AF2900"/>
      <c r="AG2900"/>
      <c r="AH2900"/>
    </row>
    <row r="2901" spans="1:34" ht="41.45" customHeight="1">
      <c r="A2901"/>
      <c r="J2901"/>
      <c r="AA2901"/>
      <c r="AB2901"/>
      <c r="AC2901"/>
      <c r="AD2901"/>
      <c r="AE2901"/>
      <c r="AF2901"/>
      <c r="AG2901"/>
      <c r="AH2901"/>
    </row>
    <row r="2902" spans="1:34" ht="41.45" customHeight="1">
      <c r="A2902"/>
      <c r="J2902"/>
      <c r="AA2902"/>
      <c r="AB2902"/>
      <c r="AC2902"/>
      <c r="AD2902"/>
      <c r="AE2902"/>
      <c r="AF2902"/>
      <c r="AG2902"/>
      <c r="AH2902"/>
    </row>
    <row r="2903" spans="1:34" ht="41.45" customHeight="1">
      <c r="A2903"/>
      <c r="J2903"/>
      <c r="AA2903"/>
      <c r="AB2903"/>
      <c r="AC2903"/>
      <c r="AD2903"/>
      <c r="AE2903"/>
      <c r="AF2903"/>
      <c r="AG2903"/>
      <c r="AH2903"/>
    </row>
    <row r="2904" spans="1:34" ht="41.45" customHeight="1">
      <c r="A2904"/>
      <c r="J2904"/>
      <c r="AA2904"/>
      <c r="AB2904"/>
      <c r="AC2904"/>
      <c r="AD2904"/>
      <c r="AE2904"/>
      <c r="AF2904"/>
      <c r="AG2904"/>
      <c r="AH2904"/>
    </row>
    <row r="2905" spans="1:34" ht="41.45" customHeight="1">
      <c r="A2905"/>
      <c r="J2905"/>
      <c r="AA2905"/>
      <c r="AB2905"/>
      <c r="AC2905"/>
      <c r="AD2905"/>
      <c r="AE2905"/>
      <c r="AF2905"/>
      <c r="AG2905"/>
      <c r="AH2905"/>
    </row>
    <row r="2906" spans="1:34" ht="41.45" customHeight="1">
      <c r="A2906"/>
      <c r="J2906"/>
      <c r="AA2906"/>
      <c r="AB2906"/>
      <c r="AC2906"/>
      <c r="AD2906"/>
      <c r="AE2906"/>
      <c r="AF2906"/>
      <c r="AG2906"/>
      <c r="AH2906"/>
    </row>
    <row r="2907" spans="1:34" ht="41.45" customHeight="1">
      <c r="A2907"/>
      <c r="J2907"/>
      <c r="AA2907"/>
      <c r="AB2907"/>
      <c r="AC2907"/>
      <c r="AD2907"/>
      <c r="AE2907"/>
      <c r="AF2907"/>
      <c r="AG2907"/>
      <c r="AH2907"/>
    </row>
    <row r="2908" spans="1:34" ht="41.45" customHeight="1">
      <c r="A2908"/>
      <c r="J2908"/>
      <c r="AA2908"/>
      <c r="AB2908"/>
      <c r="AC2908"/>
      <c r="AD2908"/>
      <c r="AE2908"/>
      <c r="AF2908"/>
      <c r="AG2908"/>
      <c r="AH2908"/>
    </row>
    <row r="2909" spans="1:34" ht="41.45" customHeight="1">
      <c r="A2909"/>
      <c r="J2909"/>
      <c r="AA2909"/>
      <c r="AB2909"/>
      <c r="AC2909"/>
      <c r="AD2909"/>
      <c r="AE2909"/>
      <c r="AF2909"/>
      <c r="AG2909"/>
      <c r="AH2909"/>
    </row>
    <row r="2910" spans="1:34" ht="41.45" customHeight="1">
      <c r="A2910"/>
      <c r="J2910"/>
      <c r="AA2910"/>
      <c r="AB2910"/>
      <c r="AC2910"/>
      <c r="AD2910"/>
      <c r="AE2910"/>
      <c r="AF2910"/>
      <c r="AG2910"/>
      <c r="AH2910"/>
    </row>
    <row r="2911" spans="1:34" ht="41.45" customHeight="1">
      <c r="A2911"/>
      <c r="J2911"/>
      <c r="AA2911"/>
      <c r="AB2911"/>
      <c r="AC2911"/>
      <c r="AD2911"/>
      <c r="AE2911"/>
      <c r="AF2911"/>
      <c r="AG2911"/>
      <c r="AH2911"/>
    </row>
    <row r="2912" spans="1:34" ht="41.45" customHeight="1">
      <c r="A2912"/>
      <c r="J2912"/>
      <c r="AA2912"/>
      <c r="AB2912"/>
      <c r="AC2912"/>
      <c r="AD2912"/>
      <c r="AE2912"/>
      <c r="AF2912"/>
      <c r="AG2912"/>
      <c r="AH2912"/>
    </row>
    <row r="2913" spans="1:34" ht="41.45" customHeight="1">
      <c r="A2913"/>
      <c r="J2913"/>
      <c r="AA2913"/>
      <c r="AB2913"/>
      <c r="AC2913"/>
      <c r="AD2913"/>
      <c r="AE2913"/>
      <c r="AF2913"/>
      <c r="AG2913"/>
      <c r="AH2913"/>
    </row>
    <row r="2914" spans="1:34" ht="41.45" customHeight="1">
      <c r="A2914"/>
      <c r="J2914"/>
      <c r="AA2914"/>
      <c r="AB2914"/>
      <c r="AC2914"/>
      <c r="AD2914"/>
      <c r="AE2914"/>
      <c r="AF2914"/>
      <c r="AG2914"/>
      <c r="AH2914"/>
    </row>
    <row r="2915" spans="1:34" ht="41.45" customHeight="1">
      <c r="A2915"/>
      <c r="J2915"/>
      <c r="AA2915"/>
      <c r="AB2915"/>
      <c r="AC2915"/>
      <c r="AD2915"/>
      <c r="AE2915"/>
      <c r="AF2915"/>
      <c r="AG2915"/>
      <c r="AH2915"/>
    </row>
    <row r="2916" spans="1:34" ht="41.45" customHeight="1">
      <c r="A2916"/>
      <c r="J2916"/>
      <c r="AA2916"/>
      <c r="AB2916"/>
      <c r="AC2916"/>
      <c r="AD2916"/>
      <c r="AE2916"/>
      <c r="AF2916"/>
      <c r="AG2916"/>
      <c r="AH2916"/>
    </row>
    <row r="2917" spans="1:34" ht="41.45" customHeight="1">
      <c r="A2917"/>
      <c r="J2917"/>
      <c r="AA2917"/>
      <c r="AB2917"/>
      <c r="AC2917"/>
      <c r="AD2917"/>
      <c r="AE2917"/>
      <c r="AF2917"/>
      <c r="AG2917"/>
      <c r="AH2917"/>
    </row>
    <row r="2918" spans="1:34" ht="41.45" customHeight="1">
      <c r="A2918"/>
      <c r="J2918"/>
      <c r="AA2918"/>
      <c r="AB2918"/>
      <c r="AC2918"/>
      <c r="AD2918"/>
      <c r="AE2918"/>
      <c r="AF2918"/>
      <c r="AG2918"/>
      <c r="AH2918"/>
    </row>
    <row r="2919" spans="1:34" ht="41.45" customHeight="1">
      <c r="A2919"/>
      <c r="J2919"/>
      <c r="AA2919"/>
      <c r="AB2919"/>
      <c r="AC2919"/>
      <c r="AD2919"/>
      <c r="AE2919"/>
      <c r="AF2919"/>
      <c r="AG2919"/>
      <c r="AH2919"/>
    </row>
    <row r="2920" spans="1:34" ht="41.45" customHeight="1">
      <c r="A2920"/>
      <c r="J2920"/>
      <c r="AA2920"/>
      <c r="AB2920"/>
      <c r="AC2920"/>
      <c r="AD2920"/>
      <c r="AE2920"/>
      <c r="AF2920"/>
      <c r="AG2920"/>
      <c r="AH2920"/>
    </row>
    <row r="2921" spans="1:34" ht="41.45" customHeight="1">
      <c r="A2921"/>
      <c r="J2921"/>
      <c r="AA2921"/>
      <c r="AB2921"/>
      <c r="AC2921"/>
      <c r="AD2921"/>
      <c r="AE2921"/>
      <c r="AF2921"/>
      <c r="AG2921"/>
      <c r="AH2921"/>
    </row>
    <row r="2922" spans="1:34" ht="41.45" customHeight="1">
      <c r="A2922"/>
      <c r="J2922"/>
      <c r="AA2922"/>
      <c r="AB2922"/>
      <c r="AC2922"/>
      <c r="AD2922"/>
      <c r="AE2922"/>
      <c r="AF2922"/>
      <c r="AG2922"/>
      <c r="AH2922"/>
    </row>
    <row r="2923" spans="1:34" ht="41.45" customHeight="1">
      <c r="A2923"/>
      <c r="J2923"/>
      <c r="AA2923"/>
      <c r="AB2923"/>
      <c r="AC2923"/>
      <c r="AD2923"/>
      <c r="AE2923"/>
      <c r="AF2923"/>
      <c r="AG2923"/>
      <c r="AH2923"/>
    </row>
    <row r="2924" spans="1:34" ht="41.45" customHeight="1">
      <c r="A2924"/>
      <c r="J2924"/>
      <c r="AA2924"/>
      <c r="AB2924"/>
      <c r="AC2924"/>
      <c r="AD2924"/>
      <c r="AE2924"/>
      <c r="AF2924"/>
      <c r="AG2924"/>
      <c r="AH2924"/>
    </row>
    <row r="2925" spans="1:34" ht="41.45" customHeight="1">
      <c r="A2925"/>
      <c r="J2925"/>
      <c r="AA2925"/>
      <c r="AB2925"/>
      <c r="AC2925"/>
      <c r="AD2925"/>
      <c r="AE2925"/>
      <c r="AF2925"/>
      <c r="AG2925"/>
      <c r="AH2925"/>
    </row>
    <row r="2926" spans="1:34" ht="41.45" customHeight="1">
      <c r="A2926"/>
      <c r="J2926"/>
      <c r="AA2926"/>
      <c r="AB2926"/>
      <c r="AC2926"/>
      <c r="AD2926"/>
      <c r="AE2926"/>
      <c r="AF2926"/>
      <c r="AG2926"/>
      <c r="AH2926"/>
    </row>
    <row r="2927" spans="1:34" ht="41.45" customHeight="1">
      <c r="A2927"/>
      <c r="J2927"/>
      <c r="AA2927"/>
      <c r="AB2927"/>
      <c r="AC2927"/>
      <c r="AD2927"/>
      <c r="AE2927"/>
      <c r="AF2927"/>
      <c r="AG2927"/>
      <c r="AH2927"/>
    </row>
    <row r="2928" spans="1:34" ht="41.45" customHeight="1">
      <c r="A2928"/>
      <c r="J2928"/>
      <c r="AA2928"/>
      <c r="AB2928"/>
      <c r="AC2928"/>
      <c r="AD2928"/>
      <c r="AE2928"/>
      <c r="AF2928"/>
      <c r="AG2928"/>
      <c r="AH2928"/>
    </row>
    <row r="2929" spans="1:34" ht="41.45" customHeight="1">
      <c r="A2929"/>
      <c r="J2929"/>
      <c r="AA2929"/>
      <c r="AB2929"/>
      <c r="AC2929"/>
      <c r="AD2929"/>
      <c r="AE2929"/>
      <c r="AF2929"/>
      <c r="AG2929"/>
      <c r="AH2929"/>
    </row>
    <row r="2930" spans="1:34" ht="41.45" customHeight="1">
      <c r="A2930"/>
      <c r="J2930"/>
      <c r="AA2930"/>
      <c r="AB2930"/>
      <c r="AC2930"/>
      <c r="AD2930"/>
      <c r="AE2930"/>
      <c r="AF2930"/>
      <c r="AG2930"/>
      <c r="AH2930"/>
    </row>
    <row r="2931" spans="1:34" ht="41.45" customHeight="1">
      <c r="A2931"/>
      <c r="J2931"/>
      <c r="AA2931"/>
      <c r="AB2931"/>
      <c r="AC2931"/>
      <c r="AD2931"/>
      <c r="AE2931"/>
      <c r="AF2931"/>
      <c r="AG2931"/>
      <c r="AH2931"/>
    </row>
    <row r="2932" spans="1:34" ht="41.45" customHeight="1">
      <c r="A2932"/>
      <c r="J2932"/>
      <c r="AA2932"/>
      <c r="AB2932"/>
      <c r="AC2932"/>
      <c r="AD2932"/>
      <c r="AE2932"/>
      <c r="AF2932"/>
      <c r="AG2932"/>
      <c r="AH2932"/>
    </row>
    <row r="2933" spans="1:34" ht="41.45" customHeight="1">
      <c r="A2933"/>
      <c r="J2933"/>
      <c r="AA2933"/>
      <c r="AB2933"/>
      <c r="AC2933"/>
      <c r="AD2933"/>
      <c r="AE2933"/>
      <c r="AF2933"/>
      <c r="AG2933"/>
      <c r="AH2933"/>
    </row>
    <row r="2934" spans="1:34" ht="41.45" customHeight="1">
      <c r="A2934"/>
      <c r="J2934"/>
      <c r="AA2934"/>
      <c r="AB2934"/>
      <c r="AC2934"/>
      <c r="AD2934"/>
      <c r="AE2934"/>
      <c r="AF2934"/>
      <c r="AG2934"/>
      <c r="AH2934"/>
    </row>
    <row r="2935" spans="1:34" ht="41.45" customHeight="1">
      <c r="A2935"/>
      <c r="J2935"/>
      <c r="AA2935"/>
      <c r="AB2935"/>
      <c r="AC2935"/>
      <c r="AD2935"/>
      <c r="AE2935"/>
      <c r="AF2935"/>
      <c r="AG2935"/>
      <c r="AH2935"/>
    </row>
    <row r="2936" spans="1:34" ht="41.45" customHeight="1">
      <c r="A2936"/>
      <c r="J2936"/>
      <c r="AA2936"/>
      <c r="AB2936"/>
      <c r="AC2936"/>
      <c r="AD2936"/>
      <c r="AE2936"/>
      <c r="AF2936"/>
      <c r="AG2936"/>
      <c r="AH2936"/>
    </row>
    <row r="2937" spans="1:34" ht="41.45" customHeight="1">
      <c r="A2937"/>
      <c r="J2937"/>
      <c r="AA2937"/>
      <c r="AB2937"/>
      <c r="AC2937"/>
      <c r="AD2937"/>
      <c r="AE2937"/>
      <c r="AF2937"/>
      <c r="AG2937"/>
      <c r="AH2937"/>
    </row>
    <row r="2938" spans="1:34" ht="41.45" customHeight="1">
      <c r="A2938"/>
      <c r="J2938"/>
      <c r="AA2938"/>
      <c r="AB2938"/>
      <c r="AC2938"/>
      <c r="AD2938"/>
      <c r="AE2938"/>
      <c r="AF2938"/>
      <c r="AG2938"/>
      <c r="AH2938"/>
    </row>
    <row r="2939" spans="1:34" ht="41.45" customHeight="1">
      <c r="A2939"/>
      <c r="J2939"/>
      <c r="AA2939"/>
      <c r="AB2939"/>
      <c r="AC2939"/>
      <c r="AD2939"/>
      <c r="AE2939"/>
      <c r="AF2939"/>
      <c r="AG2939"/>
      <c r="AH2939"/>
    </row>
    <row r="2940" spans="1:34" ht="41.45" customHeight="1">
      <c r="A2940"/>
      <c r="J2940"/>
      <c r="AA2940"/>
      <c r="AB2940"/>
      <c r="AC2940"/>
      <c r="AD2940"/>
      <c r="AE2940"/>
      <c r="AF2940"/>
      <c r="AG2940"/>
      <c r="AH2940"/>
    </row>
    <row r="2941" spans="1:34" ht="41.45" customHeight="1">
      <c r="A2941"/>
      <c r="J2941"/>
      <c r="AA2941"/>
      <c r="AB2941"/>
      <c r="AC2941"/>
      <c r="AD2941"/>
      <c r="AE2941"/>
      <c r="AF2941"/>
      <c r="AG2941"/>
      <c r="AH2941"/>
    </row>
    <row r="2942" spans="1:34" ht="41.45" customHeight="1">
      <c r="A2942"/>
      <c r="J2942"/>
      <c r="AA2942"/>
      <c r="AB2942"/>
      <c r="AC2942"/>
      <c r="AD2942"/>
      <c r="AE2942"/>
      <c r="AF2942"/>
      <c r="AG2942"/>
      <c r="AH2942"/>
    </row>
    <row r="2943" spans="1:34" ht="41.45" customHeight="1">
      <c r="A2943"/>
      <c r="J2943"/>
      <c r="AA2943"/>
      <c r="AB2943"/>
      <c r="AC2943"/>
      <c r="AD2943"/>
      <c r="AE2943"/>
      <c r="AF2943"/>
      <c r="AG2943"/>
      <c r="AH2943"/>
    </row>
    <row r="2944" spans="1:34" ht="41.45" customHeight="1">
      <c r="A2944"/>
      <c r="J2944"/>
      <c r="AA2944"/>
      <c r="AB2944"/>
      <c r="AC2944"/>
      <c r="AD2944"/>
      <c r="AE2944"/>
      <c r="AF2944"/>
      <c r="AG2944"/>
      <c r="AH2944"/>
    </row>
    <row r="2945" spans="1:34" ht="41.45" customHeight="1">
      <c r="A2945"/>
      <c r="J2945"/>
      <c r="AA2945"/>
      <c r="AB2945"/>
      <c r="AC2945"/>
      <c r="AD2945"/>
      <c r="AE2945"/>
      <c r="AF2945"/>
      <c r="AG2945"/>
      <c r="AH2945"/>
    </row>
    <row r="2946" spans="1:34" ht="41.45" customHeight="1">
      <c r="A2946"/>
      <c r="J2946"/>
      <c r="AA2946"/>
      <c r="AB2946"/>
      <c r="AC2946"/>
      <c r="AD2946"/>
      <c r="AE2946"/>
      <c r="AF2946"/>
      <c r="AG2946"/>
      <c r="AH2946"/>
    </row>
    <row r="2947" spans="1:34" ht="41.45" customHeight="1">
      <c r="A2947"/>
      <c r="J2947"/>
      <c r="AA2947"/>
      <c r="AB2947"/>
      <c r="AC2947"/>
      <c r="AD2947"/>
      <c r="AE2947"/>
      <c r="AF2947"/>
      <c r="AG2947"/>
      <c r="AH2947"/>
    </row>
    <row r="2948" spans="1:34" ht="41.45" customHeight="1">
      <c r="A2948"/>
      <c r="J2948"/>
      <c r="AA2948"/>
      <c r="AB2948"/>
      <c r="AC2948"/>
      <c r="AD2948"/>
      <c r="AE2948"/>
      <c r="AF2948"/>
      <c r="AG2948"/>
      <c r="AH2948"/>
    </row>
    <row r="2949" spans="1:34" ht="41.45" customHeight="1">
      <c r="A2949"/>
      <c r="J2949"/>
      <c r="AA2949"/>
      <c r="AB2949"/>
      <c r="AC2949"/>
      <c r="AD2949"/>
      <c r="AE2949"/>
      <c r="AF2949"/>
      <c r="AG2949"/>
      <c r="AH2949"/>
    </row>
    <row r="2950" spans="1:34" ht="41.45" customHeight="1">
      <c r="A2950"/>
      <c r="J2950"/>
      <c r="AA2950"/>
      <c r="AB2950"/>
      <c r="AC2950"/>
      <c r="AD2950"/>
      <c r="AE2950"/>
      <c r="AF2950"/>
      <c r="AG2950"/>
      <c r="AH2950"/>
    </row>
    <row r="2951" spans="1:34" ht="41.45" customHeight="1">
      <c r="A2951"/>
      <c r="J2951"/>
      <c r="AA2951"/>
      <c r="AB2951"/>
      <c r="AC2951"/>
      <c r="AD2951"/>
      <c r="AE2951"/>
      <c r="AF2951"/>
      <c r="AG2951"/>
      <c r="AH2951"/>
    </row>
    <row r="2952" spans="1:34" ht="41.45" customHeight="1">
      <c r="A2952"/>
      <c r="J2952"/>
      <c r="AA2952"/>
      <c r="AB2952"/>
      <c r="AC2952"/>
      <c r="AD2952"/>
      <c r="AE2952"/>
      <c r="AF2952"/>
      <c r="AG2952"/>
      <c r="AH2952"/>
    </row>
    <row r="2953" spans="1:34" ht="41.45" customHeight="1">
      <c r="A2953"/>
      <c r="J2953"/>
      <c r="AA2953"/>
      <c r="AB2953"/>
      <c r="AC2953"/>
      <c r="AD2953"/>
      <c r="AE2953"/>
      <c r="AF2953"/>
      <c r="AG2953"/>
      <c r="AH2953"/>
    </row>
    <row r="2954" spans="1:34" ht="41.45" customHeight="1">
      <c r="A2954"/>
      <c r="J2954"/>
      <c r="AA2954"/>
      <c r="AB2954"/>
      <c r="AC2954"/>
      <c r="AD2954"/>
      <c r="AE2954"/>
      <c r="AF2954"/>
      <c r="AG2954"/>
      <c r="AH2954"/>
    </row>
    <row r="2955" spans="1:34" ht="41.45" customHeight="1">
      <c r="A2955"/>
      <c r="J2955"/>
      <c r="AA2955"/>
      <c r="AB2955"/>
      <c r="AC2955"/>
      <c r="AD2955"/>
      <c r="AE2955"/>
      <c r="AF2955"/>
      <c r="AG2955"/>
      <c r="AH2955"/>
    </row>
    <row r="2956" spans="1:34" ht="41.45" customHeight="1">
      <c r="A2956"/>
      <c r="J2956"/>
      <c r="AA2956"/>
      <c r="AB2956"/>
      <c r="AC2956"/>
      <c r="AD2956"/>
      <c r="AE2956"/>
      <c r="AF2956"/>
      <c r="AG2956"/>
      <c r="AH2956"/>
    </row>
    <row r="2957" spans="1:34" ht="41.45" customHeight="1">
      <c r="A2957"/>
      <c r="J2957"/>
      <c r="AA2957"/>
      <c r="AB2957"/>
      <c r="AC2957"/>
      <c r="AD2957"/>
      <c r="AE2957"/>
      <c r="AF2957"/>
      <c r="AG2957"/>
      <c r="AH2957"/>
    </row>
    <row r="2958" spans="1:34" ht="41.45" customHeight="1">
      <c r="A2958"/>
      <c r="J2958"/>
      <c r="AA2958"/>
      <c r="AB2958"/>
      <c r="AC2958"/>
      <c r="AD2958"/>
      <c r="AE2958"/>
      <c r="AF2958"/>
      <c r="AG2958"/>
      <c r="AH2958"/>
    </row>
    <row r="2959" spans="1:34" ht="41.45" customHeight="1">
      <c r="A2959"/>
      <c r="J2959"/>
      <c r="AA2959"/>
      <c r="AB2959"/>
      <c r="AC2959"/>
      <c r="AD2959"/>
      <c r="AE2959"/>
      <c r="AF2959"/>
      <c r="AG2959"/>
      <c r="AH2959"/>
    </row>
    <row r="2960" spans="1:34" ht="41.45" customHeight="1">
      <c r="A2960"/>
      <c r="J2960"/>
      <c r="AA2960"/>
      <c r="AB2960"/>
      <c r="AC2960"/>
      <c r="AD2960"/>
      <c r="AE2960"/>
      <c r="AF2960"/>
      <c r="AG2960"/>
      <c r="AH2960"/>
    </row>
    <row r="2961" spans="1:34" ht="41.45" customHeight="1">
      <c r="A2961"/>
      <c r="J2961"/>
      <c r="AA2961"/>
      <c r="AB2961"/>
      <c r="AC2961"/>
      <c r="AD2961"/>
      <c r="AE2961"/>
      <c r="AF2961"/>
      <c r="AG2961"/>
      <c r="AH2961"/>
    </row>
    <row r="2962" spans="1:34" ht="41.45" customHeight="1">
      <c r="A2962"/>
      <c r="J2962"/>
      <c r="AA2962"/>
      <c r="AB2962"/>
      <c r="AC2962"/>
      <c r="AD2962"/>
      <c r="AE2962"/>
      <c r="AF2962"/>
      <c r="AG2962"/>
      <c r="AH2962"/>
    </row>
    <row r="2963" spans="1:34" ht="41.45" customHeight="1">
      <c r="A2963"/>
      <c r="J2963"/>
      <c r="AA2963"/>
      <c r="AB2963"/>
      <c r="AC2963"/>
      <c r="AD2963"/>
      <c r="AE2963"/>
      <c r="AF2963"/>
      <c r="AG2963"/>
      <c r="AH2963"/>
    </row>
    <row r="2964" spans="1:34" ht="41.45" customHeight="1">
      <c r="A2964"/>
      <c r="J2964"/>
      <c r="AA2964"/>
      <c r="AB2964"/>
      <c r="AC2964"/>
      <c r="AD2964"/>
      <c r="AE2964"/>
      <c r="AF2964"/>
      <c r="AG2964"/>
      <c r="AH2964"/>
    </row>
    <row r="2965" spans="1:34" ht="41.45" customHeight="1">
      <c r="A2965"/>
      <c r="J2965"/>
      <c r="AA2965"/>
      <c r="AB2965"/>
      <c r="AC2965"/>
      <c r="AD2965"/>
      <c r="AE2965"/>
      <c r="AF2965"/>
      <c r="AG2965"/>
      <c r="AH2965"/>
    </row>
    <row r="2966" spans="1:34" ht="41.45" customHeight="1">
      <c r="A2966"/>
      <c r="J2966"/>
      <c r="AA2966"/>
      <c r="AB2966"/>
      <c r="AC2966"/>
      <c r="AD2966"/>
      <c r="AE2966"/>
      <c r="AF2966"/>
      <c r="AG2966"/>
      <c r="AH2966"/>
    </row>
    <row r="2967" spans="1:34" ht="41.45" customHeight="1">
      <c r="A2967"/>
      <c r="J2967"/>
      <c r="AA2967"/>
      <c r="AB2967"/>
      <c r="AC2967"/>
      <c r="AD2967"/>
      <c r="AE2967"/>
      <c r="AF2967"/>
      <c r="AG2967"/>
      <c r="AH2967"/>
    </row>
    <row r="2968" spans="1:34" ht="41.45" customHeight="1">
      <c r="A2968"/>
      <c r="J2968"/>
      <c r="AA2968"/>
      <c r="AB2968"/>
      <c r="AC2968"/>
      <c r="AD2968"/>
      <c r="AE2968"/>
      <c r="AF2968"/>
      <c r="AG2968"/>
      <c r="AH2968"/>
    </row>
    <row r="2969" spans="1:34" ht="41.45" customHeight="1">
      <c r="A2969"/>
      <c r="J2969"/>
      <c r="AA2969"/>
      <c r="AB2969"/>
      <c r="AC2969"/>
      <c r="AD2969"/>
      <c r="AE2969"/>
      <c r="AF2969"/>
      <c r="AG2969"/>
      <c r="AH2969"/>
    </row>
    <row r="2970" spans="1:34" ht="41.45" customHeight="1">
      <c r="A2970"/>
      <c r="J2970"/>
      <c r="AA2970"/>
      <c r="AB2970"/>
      <c r="AC2970"/>
      <c r="AD2970"/>
      <c r="AE2970"/>
      <c r="AF2970"/>
      <c r="AG2970"/>
      <c r="AH2970"/>
    </row>
    <row r="2971" spans="1:34" ht="41.45" customHeight="1">
      <c r="A2971"/>
      <c r="J2971"/>
      <c r="AA2971"/>
      <c r="AB2971"/>
      <c r="AC2971"/>
      <c r="AD2971"/>
      <c r="AE2971"/>
      <c r="AF2971"/>
      <c r="AG2971"/>
      <c r="AH2971"/>
    </row>
    <row r="2972" spans="1:34" ht="41.45" customHeight="1">
      <c r="A2972"/>
      <c r="J2972"/>
      <c r="AA2972"/>
      <c r="AB2972"/>
      <c r="AC2972"/>
      <c r="AD2972"/>
      <c r="AE2972"/>
      <c r="AF2972"/>
      <c r="AG2972"/>
      <c r="AH2972"/>
    </row>
    <row r="2973" spans="1:34" ht="41.45" customHeight="1">
      <c r="A2973"/>
      <c r="J2973"/>
      <c r="AA2973"/>
      <c r="AB2973"/>
      <c r="AC2973"/>
      <c r="AD2973"/>
      <c r="AE2973"/>
      <c r="AF2973"/>
      <c r="AG2973"/>
      <c r="AH2973"/>
    </row>
    <row r="2974" spans="1:34" ht="41.45" customHeight="1">
      <c r="A2974"/>
      <c r="J2974"/>
      <c r="AA2974"/>
      <c r="AB2974"/>
      <c r="AC2974"/>
      <c r="AD2974"/>
      <c r="AE2974"/>
      <c r="AF2974"/>
      <c r="AG2974"/>
      <c r="AH2974"/>
    </row>
    <row r="2975" spans="1:34" ht="41.45" customHeight="1">
      <c r="A2975"/>
      <c r="J2975"/>
      <c r="AA2975"/>
      <c r="AB2975"/>
      <c r="AC2975"/>
      <c r="AD2975"/>
      <c r="AE2975"/>
      <c r="AF2975"/>
      <c r="AG2975"/>
      <c r="AH2975"/>
    </row>
    <row r="2976" spans="1:34" ht="41.45" customHeight="1">
      <c r="A2976"/>
      <c r="J2976"/>
      <c r="AA2976"/>
      <c r="AB2976"/>
      <c r="AC2976"/>
      <c r="AD2976"/>
      <c r="AE2976"/>
      <c r="AF2976"/>
      <c r="AG2976"/>
      <c r="AH2976"/>
    </row>
    <row r="2977" spans="1:34" ht="41.45" customHeight="1">
      <c r="A2977"/>
      <c r="J2977"/>
      <c r="AA2977"/>
      <c r="AB2977"/>
      <c r="AC2977"/>
      <c r="AD2977"/>
      <c r="AE2977"/>
      <c r="AF2977"/>
      <c r="AG2977"/>
      <c r="AH2977"/>
    </row>
    <row r="2978" spans="1:34" ht="41.45" customHeight="1">
      <c r="A2978"/>
      <c r="J2978"/>
      <c r="AA2978"/>
      <c r="AB2978"/>
      <c r="AC2978"/>
      <c r="AD2978"/>
      <c r="AE2978"/>
      <c r="AF2978"/>
      <c r="AG2978"/>
      <c r="AH2978"/>
    </row>
    <row r="2979" spans="1:34" ht="41.45" customHeight="1">
      <c r="A2979"/>
      <c r="J2979"/>
      <c r="AA2979"/>
      <c r="AB2979"/>
      <c r="AC2979"/>
      <c r="AD2979"/>
      <c r="AE2979"/>
      <c r="AF2979"/>
      <c r="AG2979"/>
      <c r="AH2979"/>
    </row>
    <row r="2980" spans="1:34" ht="41.45" customHeight="1">
      <c r="A2980"/>
      <c r="J2980"/>
      <c r="AA2980"/>
      <c r="AB2980"/>
      <c r="AC2980"/>
      <c r="AD2980"/>
      <c r="AE2980"/>
      <c r="AF2980"/>
      <c r="AG2980"/>
      <c r="AH2980"/>
    </row>
    <row r="2981" spans="1:34" ht="41.45" customHeight="1">
      <c r="A2981"/>
      <c r="J2981"/>
      <c r="AA2981"/>
      <c r="AB2981"/>
      <c r="AC2981"/>
      <c r="AD2981"/>
      <c r="AE2981"/>
      <c r="AF2981"/>
      <c r="AG2981"/>
      <c r="AH2981"/>
    </row>
    <row r="2982" spans="1:34" ht="41.45" customHeight="1">
      <c r="A2982"/>
      <c r="J2982"/>
      <c r="AA2982"/>
      <c r="AB2982"/>
      <c r="AC2982"/>
      <c r="AD2982"/>
      <c r="AE2982"/>
      <c r="AF2982"/>
      <c r="AG2982"/>
      <c r="AH2982"/>
    </row>
    <row r="2983" spans="1:34" ht="41.45" customHeight="1">
      <c r="A2983"/>
      <c r="J2983"/>
      <c r="AA2983"/>
      <c r="AB2983"/>
      <c r="AC2983"/>
      <c r="AD2983"/>
      <c r="AE2983"/>
      <c r="AF2983"/>
      <c r="AG2983"/>
      <c r="AH2983"/>
    </row>
    <row r="2984" spans="1:34" ht="41.45" customHeight="1">
      <c r="A2984"/>
      <c r="J2984"/>
      <c r="AA2984"/>
      <c r="AB2984"/>
      <c r="AC2984"/>
      <c r="AD2984"/>
      <c r="AE2984"/>
      <c r="AF2984"/>
      <c r="AG2984"/>
      <c r="AH2984"/>
    </row>
    <row r="2985" spans="1:34" ht="41.45" customHeight="1">
      <c r="A2985"/>
      <c r="J2985"/>
      <c r="AA2985"/>
      <c r="AB2985"/>
      <c r="AC2985"/>
      <c r="AD2985"/>
      <c r="AE2985"/>
      <c r="AF2985"/>
      <c r="AG2985"/>
      <c r="AH2985"/>
    </row>
    <row r="2986" spans="1:34" ht="41.45" customHeight="1">
      <c r="A2986"/>
      <c r="J2986"/>
      <c r="AA2986"/>
      <c r="AB2986"/>
      <c r="AC2986"/>
      <c r="AD2986"/>
      <c r="AE2986"/>
      <c r="AF2986"/>
      <c r="AG2986"/>
      <c r="AH2986"/>
    </row>
    <row r="2987" spans="1:34" ht="41.45" customHeight="1">
      <c r="A2987"/>
      <c r="J2987"/>
      <c r="AA2987"/>
      <c r="AB2987"/>
      <c r="AC2987"/>
      <c r="AD2987"/>
      <c r="AE2987"/>
      <c r="AF2987"/>
      <c r="AG2987"/>
      <c r="AH2987"/>
    </row>
    <row r="2988" spans="1:34" ht="41.45" customHeight="1">
      <c r="A2988"/>
      <c r="J2988"/>
      <c r="AA2988"/>
      <c r="AB2988"/>
      <c r="AC2988"/>
      <c r="AD2988"/>
      <c r="AE2988"/>
      <c r="AF2988"/>
      <c r="AG2988"/>
      <c r="AH2988"/>
    </row>
    <row r="2989" spans="1:34" ht="41.45" customHeight="1">
      <c r="A2989"/>
      <c r="J2989"/>
      <c r="AA2989"/>
      <c r="AB2989"/>
      <c r="AC2989"/>
      <c r="AD2989"/>
      <c r="AE2989"/>
      <c r="AF2989"/>
      <c r="AG2989"/>
      <c r="AH2989"/>
    </row>
    <row r="2990" spans="1:34" ht="41.45" customHeight="1">
      <c r="A2990"/>
      <c r="J2990"/>
      <c r="AA2990"/>
      <c r="AB2990"/>
      <c r="AC2990"/>
      <c r="AD2990"/>
      <c r="AE2990"/>
      <c r="AF2990"/>
      <c r="AG2990"/>
      <c r="AH2990"/>
    </row>
    <row r="2991" spans="1:34" ht="41.45" customHeight="1">
      <c r="A2991"/>
      <c r="J2991"/>
      <c r="AA2991"/>
      <c r="AB2991"/>
      <c r="AC2991"/>
      <c r="AD2991"/>
      <c r="AE2991"/>
      <c r="AF2991"/>
      <c r="AG2991"/>
      <c r="AH2991"/>
    </row>
    <row r="2992" spans="1:34" ht="41.45" customHeight="1">
      <c r="A2992"/>
      <c r="J2992"/>
      <c r="AA2992"/>
      <c r="AB2992"/>
      <c r="AC2992"/>
      <c r="AD2992"/>
      <c r="AE2992"/>
      <c r="AF2992"/>
      <c r="AG2992"/>
      <c r="AH2992"/>
    </row>
    <row r="2993" spans="1:34" ht="41.45" customHeight="1">
      <c r="A2993"/>
      <c r="J2993"/>
      <c r="AA2993"/>
      <c r="AB2993"/>
      <c r="AC2993"/>
      <c r="AD2993"/>
      <c r="AE2993"/>
      <c r="AF2993"/>
      <c r="AG2993"/>
      <c r="AH2993"/>
    </row>
    <row r="2994" spans="1:34" ht="41.45" customHeight="1">
      <c r="A2994"/>
      <c r="J2994"/>
      <c r="AA2994"/>
      <c r="AB2994"/>
      <c r="AC2994"/>
      <c r="AD2994"/>
      <c r="AE2994"/>
      <c r="AF2994"/>
      <c r="AG2994"/>
      <c r="AH2994"/>
    </row>
    <row r="2995" spans="1:34" ht="41.45" customHeight="1">
      <c r="A2995"/>
      <c r="J2995"/>
      <c r="AA2995"/>
      <c r="AB2995"/>
      <c r="AC2995"/>
      <c r="AD2995"/>
      <c r="AE2995"/>
      <c r="AF2995"/>
      <c r="AG2995"/>
      <c r="AH2995"/>
    </row>
    <row r="2996" spans="1:34" ht="41.45" customHeight="1">
      <c r="A2996"/>
      <c r="J2996"/>
      <c r="AA2996"/>
      <c r="AB2996"/>
      <c r="AC2996"/>
      <c r="AD2996"/>
      <c r="AE2996"/>
      <c r="AF2996"/>
      <c r="AG2996"/>
      <c r="AH2996"/>
    </row>
    <row r="2997" spans="1:34" ht="41.45" customHeight="1">
      <c r="A2997"/>
      <c r="J2997"/>
      <c r="AA2997"/>
      <c r="AB2997"/>
      <c r="AC2997"/>
      <c r="AD2997"/>
      <c r="AE2997"/>
      <c r="AF2997"/>
      <c r="AG2997"/>
      <c r="AH2997"/>
    </row>
    <row r="2998" spans="1:34" ht="41.45" customHeight="1">
      <c r="A2998"/>
      <c r="J2998"/>
      <c r="AA2998"/>
      <c r="AB2998"/>
      <c r="AC2998"/>
      <c r="AD2998"/>
      <c r="AE2998"/>
      <c r="AF2998"/>
      <c r="AG2998"/>
      <c r="AH2998"/>
    </row>
    <row r="2999" spans="1:34" ht="41.45" customHeight="1">
      <c r="A2999"/>
      <c r="J2999"/>
      <c r="AA2999"/>
      <c r="AB2999"/>
      <c r="AC2999"/>
      <c r="AD2999"/>
      <c r="AE2999"/>
      <c r="AF2999"/>
      <c r="AG2999"/>
      <c r="AH2999"/>
    </row>
    <row r="3000" spans="1:34" ht="41.45" customHeight="1">
      <c r="A3000"/>
      <c r="J3000"/>
      <c r="AA3000"/>
      <c r="AB3000"/>
      <c r="AC3000"/>
      <c r="AD3000"/>
      <c r="AE3000"/>
      <c r="AF3000"/>
      <c r="AG3000"/>
      <c r="AH3000"/>
    </row>
    <row r="3001" spans="1:34" ht="41.45" customHeight="1">
      <c r="A3001"/>
      <c r="J3001"/>
      <c r="AA3001"/>
      <c r="AB3001"/>
      <c r="AC3001"/>
      <c r="AD3001"/>
      <c r="AE3001"/>
      <c r="AF3001"/>
      <c r="AG3001"/>
      <c r="AH3001"/>
    </row>
    <row r="3002" spans="1:34" ht="41.45" customHeight="1">
      <c r="A3002"/>
      <c r="J3002"/>
      <c r="AA3002"/>
      <c r="AB3002"/>
      <c r="AC3002"/>
      <c r="AD3002"/>
      <c r="AE3002"/>
      <c r="AF3002"/>
      <c r="AG3002"/>
      <c r="AH3002"/>
    </row>
    <row r="3003" spans="1:34" ht="41.45" customHeight="1">
      <c r="A3003"/>
      <c r="J3003"/>
      <c r="AA3003"/>
      <c r="AB3003"/>
      <c r="AC3003"/>
      <c r="AD3003"/>
      <c r="AE3003"/>
      <c r="AF3003"/>
      <c r="AG3003"/>
      <c r="AH3003"/>
    </row>
    <row r="3004" spans="1:34" ht="41.45" customHeight="1">
      <c r="A3004"/>
      <c r="J3004"/>
      <c r="AA3004"/>
      <c r="AB3004"/>
      <c r="AC3004"/>
      <c r="AD3004"/>
      <c r="AE3004"/>
      <c r="AF3004"/>
      <c r="AG3004"/>
      <c r="AH3004"/>
    </row>
    <row r="3005" spans="1:34" ht="41.45" customHeight="1">
      <c r="A3005"/>
      <c r="J3005"/>
      <c r="AA3005"/>
      <c r="AB3005"/>
      <c r="AC3005"/>
      <c r="AD3005"/>
      <c r="AE3005"/>
      <c r="AF3005"/>
      <c r="AG3005"/>
      <c r="AH3005"/>
    </row>
    <row r="3006" spans="1:34" ht="41.45" customHeight="1">
      <c r="A3006"/>
      <c r="J3006"/>
      <c r="AA3006"/>
      <c r="AB3006"/>
      <c r="AC3006"/>
      <c r="AD3006"/>
      <c r="AE3006"/>
      <c r="AF3006"/>
      <c r="AG3006"/>
      <c r="AH3006"/>
    </row>
    <row r="3007" spans="1:34" ht="41.45" customHeight="1">
      <c r="A3007"/>
      <c r="J3007"/>
      <c r="AA3007"/>
      <c r="AB3007"/>
      <c r="AC3007"/>
      <c r="AD3007"/>
      <c r="AE3007"/>
      <c r="AF3007"/>
      <c r="AG3007"/>
      <c r="AH3007"/>
    </row>
    <row r="3008" spans="1:34" ht="41.45" customHeight="1">
      <c r="A3008"/>
      <c r="J3008"/>
      <c r="AA3008"/>
      <c r="AB3008"/>
      <c r="AC3008"/>
      <c r="AD3008"/>
      <c r="AE3008"/>
      <c r="AF3008"/>
      <c r="AG3008"/>
      <c r="AH3008"/>
    </row>
    <row r="3009" spans="1:34" ht="41.45" customHeight="1">
      <c r="A3009"/>
      <c r="J3009"/>
      <c r="AA3009"/>
      <c r="AB3009"/>
      <c r="AC3009"/>
      <c r="AD3009"/>
      <c r="AE3009"/>
      <c r="AF3009"/>
      <c r="AG3009"/>
      <c r="AH3009"/>
    </row>
    <row r="3010" spans="1:34" ht="41.45" customHeight="1">
      <c r="A3010"/>
      <c r="J3010"/>
      <c r="AA3010"/>
      <c r="AB3010"/>
      <c r="AC3010"/>
      <c r="AD3010"/>
      <c r="AE3010"/>
      <c r="AF3010"/>
      <c r="AG3010"/>
      <c r="AH3010"/>
    </row>
    <row r="3011" spans="1:34" ht="41.45" customHeight="1">
      <c r="A3011"/>
      <c r="J3011"/>
      <c r="AA3011"/>
      <c r="AB3011"/>
      <c r="AC3011"/>
      <c r="AD3011"/>
      <c r="AE3011"/>
      <c r="AF3011"/>
      <c r="AG3011"/>
      <c r="AH3011"/>
    </row>
    <row r="3012" spans="1:34" ht="41.45" customHeight="1">
      <c r="A3012"/>
      <c r="J3012"/>
      <c r="AA3012"/>
      <c r="AB3012"/>
      <c r="AC3012"/>
      <c r="AD3012"/>
      <c r="AE3012"/>
      <c r="AF3012"/>
      <c r="AG3012"/>
      <c r="AH3012"/>
    </row>
    <row r="3013" spans="1:34" ht="41.45" customHeight="1">
      <c r="A3013"/>
      <c r="J3013"/>
      <c r="AA3013"/>
      <c r="AB3013"/>
      <c r="AC3013"/>
      <c r="AD3013"/>
      <c r="AE3013"/>
      <c r="AF3013"/>
      <c r="AG3013"/>
      <c r="AH3013"/>
    </row>
    <row r="3014" spans="1:34" ht="41.45" customHeight="1">
      <c r="A3014"/>
      <c r="J3014"/>
      <c r="AA3014"/>
      <c r="AB3014"/>
      <c r="AC3014"/>
      <c r="AD3014"/>
      <c r="AE3014"/>
      <c r="AF3014"/>
      <c r="AG3014"/>
      <c r="AH3014"/>
    </row>
    <row r="3015" spans="1:34" ht="41.45" customHeight="1">
      <c r="A3015"/>
      <c r="J3015"/>
      <c r="AA3015"/>
      <c r="AB3015"/>
      <c r="AC3015"/>
      <c r="AD3015"/>
      <c r="AE3015"/>
      <c r="AF3015"/>
      <c r="AG3015"/>
      <c r="AH3015"/>
    </row>
    <row r="3016" spans="1:34" ht="41.45" customHeight="1">
      <c r="A3016"/>
      <c r="J3016"/>
      <c r="AA3016"/>
      <c r="AB3016"/>
      <c r="AC3016"/>
      <c r="AD3016"/>
      <c r="AE3016"/>
      <c r="AF3016"/>
      <c r="AG3016"/>
      <c r="AH3016"/>
    </row>
    <row r="3017" spans="1:34" ht="41.45" customHeight="1">
      <c r="A3017"/>
      <c r="J3017"/>
      <c r="AA3017"/>
      <c r="AB3017"/>
      <c r="AC3017"/>
      <c r="AD3017"/>
      <c r="AE3017"/>
      <c r="AF3017"/>
      <c r="AG3017"/>
      <c r="AH3017"/>
    </row>
    <row r="3018" spans="1:34" ht="41.45" customHeight="1">
      <c r="A3018"/>
      <c r="J3018"/>
      <c r="AA3018"/>
      <c r="AB3018"/>
      <c r="AC3018"/>
      <c r="AD3018"/>
      <c r="AE3018"/>
      <c r="AF3018"/>
      <c r="AG3018"/>
      <c r="AH3018"/>
    </row>
    <row r="3019" spans="1:34" ht="41.45" customHeight="1">
      <c r="A3019"/>
      <c r="J3019"/>
      <c r="AA3019"/>
      <c r="AB3019"/>
      <c r="AC3019"/>
      <c r="AD3019"/>
      <c r="AE3019"/>
      <c r="AF3019"/>
      <c r="AG3019"/>
      <c r="AH3019"/>
    </row>
    <row r="3020" spans="1:34" ht="41.45" customHeight="1">
      <c r="A3020"/>
      <c r="J3020"/>
      <c r="AA3020"/>
      <c r="AB3020"/>
      <c r="AC3020"/>
      <c r="AD3020"/>
      <c r="AE3020"/>
      <c r="AF3020"/>
      <c r="AG3020"/>
      <c r="AH3020"/>
    </row>
    <row r="3021" spans="1:34" ht="41.45" customHeight="1">
      <c r="A3021"/>
      <c r="J3021"/>
      <c r="AA3021"/>
      <c r="AB3021"/>
      <c r="AC3021"/>
      <c r="AD3021"/>
      <c r="AE3021"/>
      <c r="AF3021"/>
      <c r="AG3021"/>
      <c r="AH3021"/>
    </row>
    <row r="3022" spans="1:34" ht="41.45" customHeight="1">
      <c r="A3022"/>
      <c r="J3022"/>
      <c r="AA3022"/>
      <c r="AB3022"/>
      <c r="AC3022"/>
      <c r="AD3022"/>
      <c r="AE3022"/>
      <c r="AF3022"/>
      <c r="AG3022"/>
      <c r="AH3022"/>
    </row>
    <row r="3023" spans="1:34" ht="41.45" customHeight="1">
      <c r="A3023"/>
      <c r="J3023"/>
      <c r="AA3023"/>
      <c r="AB3023"/>
      <c r="AC3023"/>
      <c r="AD3023"/>
      <c r="AE3023"/>
      <c r="AF3023"/>
      <c r="AG3023"/>
      <c r="AH3023"/>
    </row>
    <row r="3024" spans="1:34" ht="41.45" customHeight="1">
      <c r="A3024"/>
      <c r="J3024"/>
      <c r="AA3024"/>
      <c r="AB3024"/>
      <c r="AC3024"/>
      <c r="AD3024"/>
      <c r="AE3024"/>
      <c r="AF3024"/>
      <c r="AG3024"/>
      <c r="AH3024"/>
    </row>
    <row r="3025" spans="1:34" ht="41.45" customHeight="1">
      <c r="A3025"/>
      <c r="J3025"/>
      <c r="AA3025"/>
      <c r="AB3025"/>
      <c r="AC3025"/>
      <c r="AD3025"/>
      <c r="AE3025"/>
      <c r="AF3025"/>
      <c r="AG3025"/>
      <c r="AH3025"/>
    </row>
    <row r="3026" spans="1:34" ht="41.45" customHeight="1">
      <c r="A3026"/>
      <c r="J3026"/>
      <c r="AA3026"/>
      <c r="AB3026"/>
      <c r="AC3026"/>
      <c r="AD3026"/>
      <c r="AE3026"/>
      <c r="AF3026"/>
      <c r="AG3026"/>
      <c r="AH3026"/>
    </row>
    <row r="3027" spans="1:34" ht="41.45" customHeight="1">
      <c r="A3027"/>
      <c r="J3027"/>
      <c r="AA3027"/>
      <c r="AB3027"/>
      <c r="AC3027"/>
      <c r="AD3027"/>
      <c r="AE3027"/>
      <c r="AF3027"/>
      <c r="AG3027"/>
      <c r="AH3027"/>
    </row>
    <row r="3028" spans="1:34" ht="41.45" customHeight="1">
      <c r="A3028"/>
      <c r="J3028"/>
      <c r="AA3028"/>
      <c r="AB3028"/>
      <c r="AC3028"/>
      <c r="AD3028"/>
      <c r="AE3028"/>
      <c r="AF3028"/>
      <c r="AG3028"/>
      <c r="AH3028"/>
    </row>
    <row r="3029" spans="1:34" ht="41.45" customHeight="1">
      <c r="A3029"/>
      <c r="J3029"/>
      <c r="AA3029"/>
      <c r="AB3029"/>
      <c r="AC3029"/>
      <c r="AD3029"/>
      <c r="AE3029"/>
      <c r="AF3029"/>
      <c r="AG3029"/>
      <c r="AH3029"/>
    </row>
    <row r="3030" spans="1:34" ht="41.45" customHeight="1">
      <c r="A3030"/>
      <c r="J3030"/>
      <c r="AA3030"/>
      <c r="AB3030"/>
      <c r="AC3030"/>
      <c r="AD3030"/>
      <c r="AE3030"/>
      <c r="AF3030"/>
      <c r="AG3030"/>
      <c r="AH3030"/>
    </row>
    <row r="3031" spans="1:34" ht="41.45" customHeight="1">
      <c r="A3031"/>
      <c r="J3031"/>
      <c r="AA3031"/>
      <c r="AB3031"/>
      <c r="AC3031"/>
      <c r="AD3031"/>
      <c r="AE3031"/>
      <c r="AF3031"/>
      <c r="AG3031"/>
      <c r="AH3031"/>
    </row>
    <row r="3032" spans="1:34" ht="41.45" customHeight="1">
      <c r="A3032"/>
      <c r="J3032"/>
      <c r="AA3032"/>
      <c r="AB3032"/>
      <c r="AC3032"/>
      <c r="AD3032"/>
      <c r="AE3032"/>
      <c r="AF3032"/>
      <c r="AG3032"/>
      <c r="AH3032"/>
    </row>
    <row r="3033" spans="1:34" ht="41.45" customHeight="1">
      <c r="A3033"/>
      <c r="J3033"/>
      <c r="AA3033"/>
      <c r="AB3033"/>
      <c r="AC3033"/>
      <c r="AD3033"/>
      <c r="AE3033"/>
      <c r="AF3033"/>
      <c r="AG3033"/>
      <c r="AH3033"/>
    </row>
    <row r="3034" spans="1:34" ht="41.45" customHeight="1">
      <c r="A3034"/>
      <c r="J3034"/>
      <c r="AA3034"/>
      <c r="AB3034"/>
      <c r="AC3034"/>
      <c r="AD3034"/>
      <c r="AE3034"/>
      <c r="AF3034"/>
      <c r="AG3034"/>
      <c r="AH3034"/>
    </row>
    <row r="3035" spans="1:34" ht="41.45" customHeight="1">
      <c r="A3035"/>
      <c r="J3035"/>
      <c r="AA3035"/>
      <c r="AB3035"/>
      <c r="AC3035"/>
      <c r="AD3035"/>
      <c r="AE3035"/>
      <c r="AF3035"/>
      <c r="AG3035"/>
      <c r="AH3035"/>
    </row>
    <row r="3036" spans="1:34" ht="41.45" customHeight="1">
      <c r="A3036"/>
      <c r="J3036"/>
      <c r="AA3036"/>
      <c r="AB3036"/>
      <c r="AC3036"/>
      <c r="AD3036"/>
      <c r="AE3036"/>
      <c r="AF3036"/>
      <c r="AG3036"/>
      <c r="AH3036"/>
    </row>
    <row r="3037" spans="1:34" ht="41.45" customHeight="1">
      <c r="A3037"/>
      <c r="J3037"/>
      <c r="AA3037"/>
      <c r="AB3037"/>
      <c r="AC3037"/>
      <c r="AD3037"/>
      <c r="AE3037"/>
      <c r="AF3037"/>
      <c r="AG3037"/>
      <c r="AH3037"/>
    </row>
    <row r="3038" spans="1:34" ht="41.45" customHeight="1">
      <c r="A3038"/>
      <c r="J3038"/>
      <c r="AA3038"/>
      <c r="AB3038"/>
      <c r="AC3038"/>
      <c r="AD3038"/>
      <c r="AE3038"/>
      <c r="AF3038"/>
      <c r="AG3038"/>
      <c r="AH3038"/>
    </row>
    <row r="3039" spans="1:34" ht="41.45" customHeight="1">
      <c r="A3039"/>
      <c r="J3039"/>
      <c r="AA3039"/>
      <c r="AB3039"/>
      <c r="AC3039"/>
      <c r="AD3039"/>
      <c r="AE3039"/>
      <c r="AF3039"/>
      <c r="AG3039"/>
      <c r="AH3039"/>
    </row>
    <row r="3040" spans="1:34" ht="41.45" customHeight="1">
      <c r="A3040"/>
      <c r="J3040"/>
      <c r="AA3040"/>
      <c r="AB3040"/>
      <c r="AC3040"/>
      <c r="AD3040"/>
      <c r="AE3040"/>
      <c r="AF3040"/>
      <c r="AG3040"/>
      <c r="AH3040"/>
    </row>
    <row r="3041" spans="1:34" ht="41.45" customHeight="1">
      <c r="A3041"/>
      <c r="J3041"/>
      <c r="AA3041"/>
      <c r="AB3041"/>
      <c r="AC3041"/>
      <c r="AD3041"/>
      <c r="AE3041"/>
      <c r="AF3041"/>
      <c r="AG3041"/>
      <c r="AH3041"/>
    </row>
    <row r="3042" spans="1:34" ht="41.45" customHeight="1">
      <c r="A3042"/>
      <c r="J3042"/>
      <c r="AA3042"/>
      <c r="AB3042"/>
      <c r="AC3042"/>
      <c r="AD3042"/>
      <c r="AE3042"/>
      <c r="AF3042"/>
      <c r="AG3042"/>
      <c r="AH3042"/>
    </row>
    <row r="3043" spans="1:34" ht="41.45" customHeight="1">
      <c r="A3043"/>
      <c r="J3043"/>
      <c r="AA3043"/>
      <c r="AB3043"/>
      <c r="AC3043"/>
      <c r="AD3043"/>
      <c r="AE3043"/>
      <c r="AF3043"/>
      <c r="AG3043"/>
      <c r="AH3043"/>
    </row>
    <row r="3044" spans="1:34" ht="41.45" customHeight="1">
      <c r="A3044"/>
      <c r="J3044"/>
      <c r="AA3044"/>
      <c r="AB3044"/>
      <c r="AC3044"/>
      <c r="AD3044"/>
      <c r="AE3044"/>
      <c r="AF3044"/>
      <c r="AG3044"/>
      <c r="AH3044"/>
    </row>
    <row r="3045" spans="1:34" ht="41.45" customHeight="1">
      <c r="A3045"/>
      <c r="J3045"/>
      <c r="AA3045"/>
      <c r="AB3045"/>
      <c r="AC3045"/>
      <c r="AD3045"/>
      <c r="AE3045"/>
      <c r="AF3045"/>
      <c r="AG3045"/>
      <c r="AH3045"/>
    </row>
    <row r="3046" spans="1:34" ht="41.45" customHeight="1">
      <c r="A3046"/>
      <c r="J3046"/>
      <c r="AA3046"/>
      <c r="AB3046"/>
      <c r="AC3046"/>
      <c r="AD3046"/>
      <c r="AE3046"/>
      <c r="AF3046"/>
      <c r="AG3046"/>
      <c r="AH3046"/>
    </row>
    <row r="3047" spans="1:34" ht="41.45" customHeight="1">
      <c r="A3047"/>
      <c r="J3047"/>
      <c r="AA3047"/>
      <c r="AB3047"/>
      <c r="AC3047"/>
      <c r="AD3047"/>
      <c r="AE3047"/>
      <c r="AF3047"/>
      <c r="AG3047"/>
      <c r="AH3047"/>
    </row>
    <row r="3048" spans="1:34" ht="41.45" customHeight="1">
      <c r="A3048"/>
      <c r="J3048"/>
      <c r="AA3048"/>
      <c r="AB3048"/>
      <c r="AC3048"/>
      <c r="AD3048"/>
      <c r="AE3048"/>
      <c r="AF3048"/>
      <c r="AG3048"/>
      <c r="AH3048"/>
    </row>
    <row r="3049" spans="1:34" ht="41.45" customHeight="1">
      <c r="A3049"/>
      <c r="J3049"/>
      <c r="AA3049"/>
      <c r="AB3049"/>
      <c r="AC3049"/>
      <c r="AD3049"/>
      <c r="AE3049"/>
      <c r="AF3049"/>
      <c r="AG3049"/>
      <c r="AH3049"/>
    </row>
    <row r="3050" spans="1:34" ht="41.45" customHeight="1">
      <c r="A3050"/>
      <c r="J3050"/>
      <c r="AA3050"/>
      <c r="AB3050"/>
      <c r="AC3050"/>
      <c r="AD3050"/>
      <c r="AE3050"/>
      <c r="AF3050"/>
      <c r="AG3050"/>
      <c r="AH3050"/>
    </row>
    <row r="3051" spans="1:34" ht="41.45" customHeight="1">
      <c r="A3051"/>
      <c r="J3051"/>
      <c r="AA3051"/>
      <c r="AB3051"/>
      <c r="AC3051"/>
      <c r="AD3051"/>
      <c r="AE3051"/>
      <c r="AF3051"/>
      <c r="AG3051"/>
      <c r="AH3051"/>
    </row>
    <row r="3052" spans="1:34" ht="41.45" customHeight="1">
      <c r="A3052"/>
      <c r="J3052"/>
      <c r="AA3052"/>
      <c r="AB3052"/>
      <c r="AC3052"/>
      <c r="AD3052"/>
      <c r="AE3052"/>
      <c r="AF3052"/>
      <c r="AG3052"/>
      <c r="AH3052"/>
    </row>
    <row r="3053" spans="1:34" ht="41.45" customHeight="1">
      <c r="A3053"/>
      <c r="J3053"/>
      <c r="AA3053"/>
      <c r="AB3053"/>
      <c r="AC3053"/>
      <c r="AD3053"/>
      <c r="AE3053"/>
      <c r="AF3053"/>
      <c r="AG3053"/>
      <c r="AH3053"/>
    </row>
    <row r="3054" spans="1:34" ht="41.45" customHeight="1">
      <c r="A3054"/>
      <c r="J3054"/>
      <c r="AA3054"/>
      <c r="AB3054"/>
      <c r="AC3054"/>
      <c r="AD3054"/>
      <c r="AE3054"/>
      <c r="AF3054"/>
      <c r="AG3054"/>
      <c r="AH3054"/>
    </row>
    <row r="3055" spans="1:34" ht="41.45" customHeight="1">
      <c r="A3055"/>
      <c r="J3055"/>
      <c r="AA3055"/>
      <c r="AB3055"/>
      <c r="AC3055"/>
      <c r="AD3055"/>
      <c r="AE3055"/>
      <c r="AF3055"/>
      <c r="AG3055"/>
      <c r="AH3055"/>
    </row>
    <row r="3056" spans="1:34" ht="41.45" customHeight="1">
      <c r="A3056"/>
      <c r="J3056"/>
      <c r="AA3056"/>
      <c r="AB3056"/>
      <c r="AC3056"/>
      <c r="AD3056"/>
      <c r="AE3056"/>
      <c r="AF3056"/>
      <c r="AG3056"/>
      <c r="AH3056"/>
    </row>
    <row r="3057" spans="1:34" ht="41.45" customHeight="1">
      <c r="A3057"/>
      <c r="J3057"/>
      <c r="AA3057"/>
      <c r="AB3057"/>
      <c r="AC3057"/>
      <c r="AD3057"/>
      <c r="AE3057"/>
      <c r="AF3057"/>
      <c r="AG3057"/>
      <c r="AH3057"/>
    </row>
    <row r="3058" spans="1:34" ht="41.45" customHeight="1">
      <c r="A3058"/>
      <c r="J3058"/>
      <c r="AA3058"/>
      <c r="AB3058"/>
      <c r="AC3058"/>
      <c r="AD3058"/>
      <c r="AE3058"/>
      <c r="AF3058"/>
      <c r="AG3058"/>
      <c r="AH3058"/>
    </row>
    <row r="3059" spans="1:34" ht="41.45" customHeight="1">
      <c r="A3059"/>
      <c r="J3059"/>
      <c r="AA3059"/>
      <c r="AB3059"/>
      <c r="AC3059"/>
      <c r="AD3059"/>
      <c r="AE3059"/>
      <c r="AF3059"/>
      <c r="AG3059"/>
      <c r="AH3059"/>
    </row>
    <row r="3060" spans="1:34" ht="41.45" customHeight="1">
      <c r="A3060"/>
      <c r="J3060"/>
      <c r="AA3060"/>
      <c r="AB3060"/>
      <c r="AC3060"/>
      <c r="AD3060"/>
      <c r="AE3060"/>
      <c r="AF3060"/>
      <c r="AG3060"/>
      <c r="AH3060"/>
    </row>
    <row r="3061" spans="1:34" ht="41.45" customHeight="1">
      <c r="A3061"/>
      <c r="J3061"/>
      <c r="AA3061"/>
      <c r="AB3061"/>
      <c r="AC3061"/>
      <c r="AD3061"/>
      <c r="AE3061"/>
      <c r="AF3061"/>
      <c r="AG3061"/>
      <c r="AH3061"/>
    </row>
    <row r="3062" spans="1:34" ht="41.45" customHeight="1">
      <c r="A3062"/>
      <c r="J3062"/>
      <c r="AA3062"/>
      <c r="AB3062"/>
      <c r="AC3062"/>
      <c r="AD3062"/>
      <c r="AE3062"/>
      <c r="AF3062"/>
      <c r="AG3062"/>
      <c r="AH3062"/>
    </row>
    <row r="3063" spans="1:34" ht="41.45" customHeight="1">
      <c r="A3063"/>
      <c r="J3063"/>
      <c r="AA3063"/>
      <c r="AB3063"/>
      <c r="AC3063"/>
      <c r="AD3063"/>
      <c r="AE3063"/>
      <c r="AF3063"/>
      <c r="AG3063"/>
      <c r="AH3063"/>
    </row>
    <row r="3064" spans="1:34" ht="41.45" customHeight="1">
      <c r="A3064"/>
      <c r="J3064"/>
      <c r="AA3064"/>
      <c r="AB3064"/>
      <c r="AC3064"/>
      <c r="AD3064"/>
      <c r="AE3064"/>
      <c r="AF3064"/>
      <c r="AG3064"/>
      <c r="AH3064"/>
    </row>
    <row r="3065" spans="1:34" ht="41.45" customHeight="1">
      <c r="A3065"/>
      <c r="J3065"/>
      <c r="AA3065"/>
      <c r="AB3065"/>
      <c r="AC3065"/>
      <c r="AD3065"/>
      <c r="AE3065"/>
      <c r="AF3065"/>
      <c r="AG3065"/>
      <c r="AH3065"/>
    </row>
    <row r="3066" spans="1:34" ht="41.45" customHeight="1">
      <c r="A3066"/>
      <c r="J3066"/>
      <c r="AA3066"/>
      <c r="AB3066"/>
      <c r="AC3066"/>
      <c r="AD3066"/>
      <c r="AE3066"/>
      <c r="AF3066"/>
      <c r="AG3066"/>
      <c r="AH3066"/>
    </row>
    <row r="3067" spans="1:34" ht="41.45" customHeight="1">
      <c r="A3067"/>
      <c r="J3067"/>
      <c r="AA3067"/>
      <c r="AB3067"/>
      <c r="AC3067"/>
      <c r="AD3067"/>
      <c r="AE3067"/>
      <c r="AF3067"/>
      <c r="AG3067"/>
      <c r="AH3067"/>
    </row>
    <row r="3068" spans="1:34" ht="41.45" customHeight="1">
      <c r="A3068"/>
      <c r="J3068"/>
      <c r="AA3068"/>
      <c r="AB3068"/>
      <c r="AC3068"/>
      <c r="AD3068"/>
      <c r="AE3068"/>
      <c r="AF3068"/>
      <c r="AG3068"/>
      <c r="AH3068"/>
    </row>
    <row r="3069" spans="1:34" ht="41.45" customHeight="1">
      <c r="A3069"/>
      <c r="J3069"/>
      <c r="AA3069"/>
      <c r="AB3069"/>
      <c r="AC3069"/>
      <c r="AD3069"/>
      <c r="AE3069"/>
      <c r="AF3069"/>
      <c r="AG3069"/>
      <c r="AH3069"/>
    </row>
    <row r="3070" spans="1:34" ht="41.45" customHeight="1">
      <c r="A3070"/>
      <c r="J3070"/>
      <c r="AA3070"/>
      <c r="AB3070"/>
      <c r="AC3070"/>
      <c r="AD3070"/>
      <c r="AE3070"/>
      <c r="AF3070"/>
      <c r="AG3070"/>
      <c r="AH3070"/>
    </row>
    <row r="3071" spans="1:34" ht="41.45" customHeight="1">
      <c r="A3071"/>
      <c r="J3071"/>
      <c r="AA3071"/>
      <c r="AB3071"/>
      <c r="AC3071"/>
      <c r="AD3071"/>
      <c r="AE3071"/>
      <c r="AF3071"/>
      <c r="AG3071"/>
      <c r="AH3071"/>
    </row>
    <row r="3072" spans="1:34" ht="41.45" customHeight="1">
      <c r="A3072"/>
      <c r="J3072"/>
      <c r="AA3072"/>
      <c r="AB3072"/>
      <c r="AC3072"/>
      <c r="AD3072"/>
      <c r="AE3072"/>
      <c r="AF3072"/>
      <c r="AG3072"/>
      <c r="AH3072"/>
    </row>
    <row r="3073" spans="1:34" ht="41.45" customHeight="1">
      <c r="A3073"/>
      <c r="J3073"/>
      <c r="AA3073"/>
      <c r="AB3073"/>
      <c r="AC3073"/>
      <c r="AD3073"/>
      <c r="AE3073"/>
      <c r="AF3073"/>
      <c r="AG3073"/>
      <c r="AH3073"/>
    </row>
    <row r="3074" spans="1:34" ht="41.45" customHeight="1">
      <c r="A3074"/>
      <c r="J3074"/>
      <c r="AA3074"/>
      <c r="AB3074"/>
      <c r="AC3074"/>
      <c r="AD3074"/>
      <c r="AE3074"/>
      <c r="AF3074"/>
      <c r="AG3074"/>
      <c r="AH3074"/>
    </row>
    <row r="3075" spans="1:34" ht="41.45" customHeight="1">
      <c r="A3075"/>
      <c r="J3075"/>
      <c r="AA3075"/>
      <c r="AB3075"/>
      <c r="AC3075"/>
      <c r="AD3075"/>
      <c r="AE3075"/>
      <c r="AF3075"/>
      <c r="AG3075"/>
      <c r="AH3075"/>
    </row>
    <row r="3076" spans="1:34" ht="41.45" customHeight="1">
      <c r="A3076"/>
      <c r="J3076"/>
      <c r="AA3076"/>
      <c r="AB3076"/>
      <c r="AC3076"/>
      <c r="AD3076"/>
      <c r="AE3076"/>
      <c r="AF3076"/>
      <c r="AG3076"/>
      <c r="AH3076"/>
    </row>
    <row r="3077" spans="1:34" ht="41.45" customHeight="1">
      <c r="A3077"/>
      <c r="J3077"/>
      <c r="AA3077"/>
      <c r="AB3077"/>
      <c r="AC3077"/>
      <c r="AD3077"/>
      <c r="AE3077"/>
      <c r="AF3077"/>
      <c r="AG3077"/>
      <c r="AH3077"/>
    </row>
    <row r="3078" spans="1:34" ht="41.45" customHeight="1">
      <c r="A3078"/>
      <c r="J3078"/>
      <c r="AA3078"/>
      <c r="AB3078"/>
      <c r="AC3078"/>
      <c r="AD3078"/>
      <c r="AE3078"/>
      <c r="AF3078"/>
      <c r="AG3078"/>
      <c r="AH3078"/>
    </row>
    <row r="3079" spans="1:34" ht="41.45" customHeight="1">
      <c r="A3079"/>
      <c r="J3079"/>
      <c r="AA3079"/>
      <c r="AB3079"/>
      <c r="AC3079"/>
      <c r="AD3079"/>
      <c r="AE3079"/>
      <c r="AF3079"/>
      <c r="AG3079"/>
      <c r="AH3079"/>
    </row>
    <row r="3080" spans="1:34" ht="41.45" customHeight="1">
      <c r="A3080"/>
      <c r="J3080"/>
      <c r="AA3080"/>
      <c r="AB3080"/>
      <c r="AC3080"/>
      <c r="AD3080"/>
      <c r="AE3080"/>
      <c r="AF3080"/>
      <c r="AG3080"/>
      <c r="AH3080"/>
    </row>
    <row r="3081" spans="1:34" ht="41.45" customHeight="1">
      <c r="A3081"/>
      <c r="J3081"/>
      <c r="AA3081"/>
      <c r="AB3081"/>
      <c r="AC3081"/>
      <c r="AD3081"/>
      <c r="AE3081"/>
      <c r="AF3081"/>
      <c r="AG3081"/>
      <c r="AH3081"/>
    </row>
    <row r="3082" spans="1:34" ht="41.45" customHeight="1">
      <c r="A3082"/>
      <c r="J3082"/>
      <c r="AA3082"/>
      <c r="AB3082"/>
      <c r="AC3082"/>
      <c r="AD3082"/>
      <c r="AE3082"/>
      <c r="AF3082"/>
      <c r="AG3082"/>
      <c r="AH3082"/>
    </row>
    <row r="3083" spans="1:34" ht="41.45" customHeight="1">
      <c r="A3083"/>
      <c r="J3083"/>
      <c r="AA3083"/>
      <c r="AB3083"/>
      <c r="AC3083"/>
      <c r="AD3083"/>
      <c r="AE3083"/>
      <c r="AF3083"/>
      <c r="AG3083"/>
      <c r="AH3083"/>
    </row>
    <row r="3084" spans="1:34" ht="41.45" customHeight="1">
      <c r="A3084"/>
      <c r="J3084"/>
      <c r="AA3084"/>
      <c r="AB3084"/>
      <c r="AC3084"/>
      <c r="AD3084"/>
      <c r="AE3084"/>
      <c r="AF3084"/>
      <c r="AG3084"/>
      <c r="AH3084"/>
    </row>
    <row r="3085" spans="1:34" ht="41.45" customHeight="1">
      <c r="A3085"/>
      <c r="J3085"/>
      <c r="AA3085"/>
      <c r="AB3085"/>
      <c r="AC3085"/>
      <c r="AD3085"/>
      <c r="AE3085"/>
      <c r="AF3085"/>
      <c r="AG3085"/>
      <c r="AH3085"/>
    </row>
    <row r="3086" spans="1:34" ht="41.45" customHeight="1">
      <c r="A3086"/>
      <c r="J3086"/>
      <c r="AA3086"/>
      <c r="AB3086"/>
      <c r="AC3086"/>
      <c r="AD3086"/>
      <c r="AE3086"/>
      <c r="AF3086"/>
      <c r="AG3086"/>
      <c r="AH3086"/>
    </row>
    <row r="3087" spans="1:34" ht="41.45" customHeight="1">
      <c r="A3087"/>
      <c r="J3087"/>
      <c r="AA3087"/>
      <c r="AB3087"/>
      <c r="AC3087"/>
      <c r="AD3087"/>
      <c r="AE3087"/>
      <c r="AF3087"/>
      <c r="AG3087"/>
      <c r="AH3087"/>
    </row>
    <row r="3088" spans="1:34" ht="41.45" customHeight="1">
      <c r="A3088"/>
      <c r="J3088"/>
      <c r="AA3088"/>
      <c r="AB3088"/>
      <c r="AC3088"/>
      <c r="AD3088"/>
      <c r="AE3088"/>
      <c r="AF3088"/>
      <c r="AG3088"/>
      <c r="AH3088"/>
    </row>
    <row r="3089" spans="1:34" ht="41.45" customHeight="1">
      <c r="A3089"/>
      <c r="J3089"/>
      <c r="AA3089"/>
      <c r="AB3089"/>
      <c r="AC3089"/>
      <c r="AD3089"/>
      <c r="AE3089"/>
      <c r="AF3089"/>
      <c r="AG3089"/>
      <c r="AH3089"/>
    </row>
    <row r="3090" spans="1:34" ht="41.45" customHeight="1">
      <c r="A3090"/>
      <c r="J3090"/>
      <c r="AA3090"/>
      <c r="AB3090"/>
      <c r="AC3090"/>
      <c r="AD3090"/>
      <c r="AE3090"/>
      <c r="AF3090"/>
      <c r="AG3090"/>
      <c r="AH3090"/>
    </row>
    <row r="3091" spans="1:34" ht="41.45" customHeight="1">
      <c r="A3091"/>
      <c r="J3091"/>
      <c r="AA3091"/>
      <c r="AB3091"/>
      <c r="AC3091"/>
      <c r="AD3091"/>
      <c r="AE3091"/>
      <c r="AF3091"/>
      <c r="AG3091"/>
      <c r="AH3091"/>
    </row>
    <row r="3092" spans="1:34" ht="41.45" customHeight="1">
      <c r="A3092"/>
      <c r="J3092"/>
      <c r="AA3092"/>
      <c r="AB3092"/>
      <c r="AC3092"/>
      <c r="AD3092"/>
      <c r="AE3092"/>
      <c r="AF3092"/>
      <c r="AG3092"/>
      <c r="AH3092"/>
    </row>
    <row r="3093" spans="1:34" ht="41.45" customHeight="1">
      <c r="A3093"/>
      <c r="J3093"/>
      <c r="AA3093"/>
      <c r="AB3093"/>
      <c r="AC3093"/>
      <c r="AD3093"/>
      <c r="AE3093"/>
      <c r="AF3093"/>
      <c r="AG3093"/>
      <c r="AH3093"/>
    </row>
    <row r="3094" spans="1:34" ht="41.45" customHeight="1">
      <c r="A3094"/>
      <c r="J3094"/>
      <c r="AA3094"/>
      <c r="AB3094"/>
      <c r="AC3094"/>
      <c r="AD3094"/>
      <c r="AE3094"/>
      <c r="AF3094"/>
      <c r="AG3094"/>
      <c r="AH3094"/>
    </row>
    <row r="3095" spans="1:34" ht="41.45" customHeight="1">
      <c r="A3095"/>
      <c r="J3095"/>
      <c r="AA3095"/>
      <c r="AB3095"/>
      <c r="AC3095"/>
      <c r="AD3095"/>
      <c r="AE3095"/>
      <c r="AF3095"/>
      <c r="AG3095"/>
      <c r="AH3095"/>
    </row>
    <row r="3096" spans="1:34" ht="41.45" customHeight="1">
      <c r="A3096"/>
      <c r="J3096"/>
      <c r="AA3096"/>
      <c r="AB3096"/>
      <c r="AC3096"/>
      <c r="AD3096"/>
      <c r="AE3096"/>
      <c r="AF3096"/>
      <c r="AG3096"/>
      <c r="AH3096"/>
    </row>
    <row r="3097" spans="1:34" ht="41.45" customHeight="1">
      <c r="A3097"/>
      <c r="J3097"/>
      <c r="AA3097"/>
      <c r="AB3097"/>
      <c r="AC3097"/>
      <c r="AD3097"/>
      <c r="AE3097"/>
      <c r="AF3097"/>
      <c r="AG3097"/>
      <c r="AH3097"/>
    </row>
    <row r="3098" spans="1:34" ht="41.45" customHeight="1">
      <c r="A3098"/>
      <c r="J3098"/>
      <c r="AA3098"/>
      <c r="AB3098"/>
      <c r="AC3098"/>
      <c r="AD3098"/>
      <c r="AE3098"/>
      <c r="AF3098"/>
      <c r="AG3098"/>
      <c r="AH3098"/>
    </row>
    <row r="3099" spans="1:34" ht="41.45" customHeight="1">
      <c r="A3099"/>
      <c r="J3099"/>
      <c r="AA3099"/>
      <c r="AB3099"/>
      <c r="AC3099"/>
      <c r="AD3099"/>
      <c r="AE3099"/>
      <c r="AF3099"/>
      <c r="AG3099"/>
      <c r="AH3099"/>
    </row>
    <row r="3100" spans="1:34" ht="41.45" customHeight="1">
      <c r="A3100"/>
      <c r="J3100"/>
      <c r="AA3100"/>
      <c r="AB3100"/>
      <c r="AC3100"/>
      <c r="AD3100"/>
      <c r="AE3100"/>
      <c r="AF3100"/>
      <c r="AG3100"/>
      <c r="AH3100"/>
    </row>
    <row r="3101" spans="1:34" ht="41.45" customHeight="1">
      <c r="A3101"/>
      <c r="J3101"/>
      <c r="AA3101"/>
      <c r="AB3101"/>
      <c r="AC3101"/>
      <c r="AD3101"/>
      <c r="AE3101"/>
      <c r="AF3101"/>
      <c r="AG3101"/>
      <c r="AH3101"/>
    </row>
    <row r="3102" spans="1:34" ht="41.45" customHeight="1">
      <c r="A3102"/>
      <c r="J3102"/>
      <c r="AA3102"/>
      <c r="AB3102"/>
      <c r="AC3102"/>
      <c r="AD3102"/>
      <c r="AE3102"/>
      <c r="AF3102"/>
      <c r="AG3102"/>
      <c r="AH3102"/>
    </row>
    <row r="3103" spans="1:34" ht="41.45" customHeight="1">
      <c r="A3103"/>
      <c r="J3103"/>
      <c r="AA3103"/>
      <c r="AB3103"/>
      <c r="AC3103"/>
      <c r="AD3103"/>
      <c r="AE3103"/>
      <c r="AF3103"/>
      <c r="AG3103"/>
      <c r="AH3103"/>
    </row>
    <row r="3104" spans="1:34" ht="41.45" customHeight="1">
      <c r="A3104"/>
      <c r="J3104"/>
      <c r="AA3104"/>
      <c r="AB3104"/>
      <c r="AC3104"/>
      <c r="AD3104"/>
      <c r="AE3104"/>
      <c r="AF3104"/>
      <c r="AG3104"/>
      <c r="AH3104"/>
    </row>
    <row r="3105" spans="1:34" ht="41.45" customHeight="1">
      <c r="A3105"/>
      <c r="J3105"/>
      <c r="AA3105"/>
      <c r="AB3105"/>
      <c r="AC3105"/>
      <c r="AD3105"/>
      <c r="AE3105"/>
      <c r="AF3105"/>
      <c r="AG3105"/>
      <c r="AH3105"/>
    </row>
    <row r="3106" spans="1:34" ht="41.45" customHeight="1">
      <c r="A3106"/>
      <c r="J3106"/>
      <c r="AA3106"/>
      <c r="AB3106"/>
      <c r="AC3106"/>
      <c r="AD3106"/>
      <c r="AE3106"/>
      <c r="AF3106"/>
      <c r="AG3106"/>
      <c r="AH3106"/>
    </row>
    <row r="3107" spans="1:34" ht="41.45" customHeight="1">
      <c r="A3107"/>
      <c r="J3107"/>
      <c r="AA3107"/>
      <c r="AB3107"/>
      <c r="AC3107"/>
      <c r="AD3107"/>
      <c r="AE3107"/>
      <c r="AF3107"/>
      <c r="AG3107"/>
      <c r="AH3107"/>
    </row>
    <row r="3108" spans="1:34" ht="41.45" customHeight="1">
      <c r="A3108"/>
      <c r="J3108"/>
      <c r="AA3108"/>
      <c r="AB3108"/>
      <c r="AC3108"/>
      <c r="AD3108"/>
      <c r="AE3108"/>
      <c r="AF3108"/>
      <c r="AG3108"/>
      <c r="AH3108"/>
    </row>
    <row r="3109" spans="1:34" ht="41.45" customHeight="1">
      <c r="A3109"/>
      <c r="J3109"/>
      <c r="AA3109"/>
      <c r="AB3109"/>
      <c r="AC3109"/>
      <c r="AD3109"/>
      <c r="AE3109"/>
      <c r="AF3109"/>
      <c r="AG3109"/>
      <c r="AH3109"/>
    </row>
    <row r="3110" spans="1:34" ht="41.45" customHeight="1">
      <c r="A3110"/>
      <c r="J3110"/>
      <c r="AA3110"/>
      <c r="AB3110"/>
      <c r="AC3110"/>
      <c r="AD3110"/>
      <c r="AE3110"/>
      <c r="AF3110"/>
      <c r="AG3110"/>
      <c r="AH3110"/>
    </row>
    <row r="3111" spans="1:34" ht="41.45" customHeight="1">
      <c r="A3111"/>
      <c r="J3111"/>
      <c r="AA3111"/>
      <c r="AB3111"/>
      <c r="AC3111"/>
      <c r="AD3111"/>
      <c r="AE3111"/>
      <c r="AF3111"/>
      <c r="AG3111"/>
      <c r="AH3111"/>
    </row>
    <row r="3112" spans="1:34" ht="41.45" customHeight="1">
      <c r="A3112"/>
      <c r="J3112"/>
      <c r="AA3112"/>
      <c r="AB3112"/>
      <c r="AC3112"/>
      <c r="AD3112"/>
      <c r="AE3112"/>
      <c r="AF3112"/>
      <c r="AG3112"/>
      <c r="AH3112"/>
    </row>
    <row r="3113" spans="1:34" ht="41.45" customHeight="1">
      <c r="A3113"/>
      <c r="J3113"/>
      <c r="AA3113"/>
      <c r="AB3113"/>
      <c r="AC3113"/>
      <c r="AD3113"/>
      <c r="AE3113"/>
      <c r="AF3113"/>
      <c r="AG3113"/>
      <c r="AH3113"/>
    </row>
    <row r="3114" spans="1:34" ht="41.45" customHeight="1">
      <c r="A3114"/>
      <c r="J3114"/>
      <c r="AA3114"/>
      <c r="AB3114"/>
      <c r="AC3114"/>
      <c r="AD3114"/>
      <c r="AE3114"/>
      <c r="AF3114"/>
      <c r="AG3114"/>
      <c r="AH3114"/>
    </row>
    <row r="3115" spans="1:34" ht="41.45" customHeight="1">
      <c r="A3115"/>
      <c r="J3115"/>
      <c r="AA3115"/>
      <c r="AB3115"/>
      <c r="AC3115"/>
      <c r="AD3115"/>
      <c r="AE3115"/>
      <c r="AF3115"/>
      <c r="AG3115"/>
      <c r="AH3115"/>
    </row>
    <row r="3116" spans="1:34" ht="41.45" customHeight="1">
      <c r="A3116"/>
      <c r="J3116"/>
      <c r="AA3116"/>
      <c r="AB3116"/>
      <c r="AC3116"/>
      <c r="AD3116"/>
      <c r="AE3116"/>
      <c r="AF3116"/>
      <c r="AG3116"/>
      <c r="AH3116"/>
    </row>
    <row r="3117" spans="1:34" ht="41.45" customHeight="1">
      <c r="A3117"/>
      <c r="J3117"/>
      <c r="AA3117"/>
      <c r="AB3117"/>
      <c r="AC3117"/>
      <c r="AD3117"/>
      <c r="AE3117"/>
      <c r="AF3117"/>
      <c r="AG3117"/>
      <c r="AH3117"/>
    </row>
    <row r="3118" spans="1:34" ht="41.45" customHeight="1">
      <c r="A3118"/>
      <c r="J3118"/>
      <c r="AA3118"/>
      <c r="AB3118"/>
      <c r="AC3118"/>
      <c r="AD3118"/>
      <c r="AE3118"/>
      <c r="AF3118"/>
      <c r="AG3118"/>
      <c r="AH3118"/>
    </row>
    <row r="3119" spans="1:34" ht="41.45" customHeight="1">
      <c r="A3119"/>
      <c r="J3119"/>
      <c r="AA3119"/>
      <c r="AB3119"/>
      <c r="AC3119"/>
      <c r="AD3119"/>
      <c r="AE3119"/>
      <c r="AF3119"/>
      <c r="AG3119"/>
      <c r="AH3119"/>
    </row>
    <row r="3120" spans="1:34" ht="41.45" customHeight="1">
      <c r="A3120"/>
      <c r="J3120"/>
      <c r="AA3120"/>
      <c r="AB3120"/>
      <c r="AC3120"/>
      <c r="AD3120"/>
      <c r="AE3120"/>
      <c r="AF3120"/>
      <c r="AG3120"/>
      <c r="AH3120"/>
    </row>
    <row r="3121" spans="1:34" ht="41.45" customHeight="1">
      <c r="A3121"/>
      <c r="J3121"/>
      <c r="AA3121"/>
      <c r="AB3121"/>
      <c r="AC3121"/>
      <c r="AD3121"/>
      <c r="AE3121"/>
      <c r="AF3121"/>
      <c r="AG3121"/>
      <c r="AH3121"/>
    </row>
    <row r="3122" spans="1:34" ht="41.45" customHeight="1">
      <c r="A3122"/>
      <c r="J3122"/>
      <c r="AA3122"/>
      <c r="AB3122"/>
      <c r="AC3122"/>
      <c r="AD3122"/>
      <c r="AE3122"/>
      <c r="AF3122"/>
      <c r="AG3122"/>
      <c r="AH3122"/>
    </row>
    <row r="3123" spans="1:34" ht="41.45" customHeight="1">
      <c r="A3123"/>
      <c r="J3123"/>
      <c r="AA3123"/>
      <c r="AB3123"/>
      <c r="AC3123"/>
      <c r="AD3123"/>
      <c r="AE3123"/>
      <c r="AF3123"/>
      <c r="AG3123"/>
      <c r="AH3123"/>
    </row>
    <row r="3124" spans="1:34" ht="41.45" customHeight="1">
      <c r="A3124"/>
      <c r="J3124"/>
      <c r="AA3124"/>
      <c r="AB3124"/>
      <c r="AC3124"/>
      <c r="AD3124"/>
      <c r="AE3124"/>
      <c r="AF3124"/>
      <c r="AG3124"/>
      <c r="AH3124"/>
    </row>
    <row r="3125" spans="1:34" ht="41.45" customHeight="1">
      <c r="A3125"/>
      <c r="J3125"/>
      <c r="AA3125"/>
      <c r="AB3125"/>
      <c r="AC3125"/>
      <c r="AD3125"/>
      <c r="AE3125"/>
      <c r="AF3125"/>
      <c r="AG3125"/>
      <c r="AH3125"/>
    </row>
    <row r="3126" spans="1:34" ht="41.45" customHeight="1">
      <c r="A3126"/>
      <c r="J3126"/>
      <c r="AA3126"/>
      <c r="AB3126"/>
      <c r="AC3126"/>
      <c r="AD3126"/>
      <c r="AE3126"/>
      <c r="AF3126"/>
      <c r="AG3126"/>
      <c r="AH3126"/>
    </row>
    <row r="3127" spans="1:34" ht="41.45" customHeight="1">
      <c r="A3127"/>
      <c r="J3127"/>
      <c r="AA3127"/>
      <c r="AB3127"/>
      <c r="AC3127"/>
      <c r="AD3127"/>
      <c r="AE3127"/>
      <c r="AF3127"/>
      <c r="AG3127"/>
      <c r="AH3127"/>
    </row>
    <row r="3128" spans="1:34" ht="41.45" customHeight="1">
      <c r="A3128"/>
      <c r="J3128"/>
      <c r="AA3128"/>
      <c r="AB3128"/>
      <c r="AC3128"/>
      <c r="AD3128"/>
      <c r="AE3128"/>
      <c r="AF3128"/>
      <c r="AG3128"/>
      <c r="AH3128"/>
    </row>
    <row r="3129" spans="1:34" ht="41.45" customHeight="1">
      <c r="A3129"/>
      <c r="J3129"/>
      <c r="AA3129"/>
      <c r="AB3129"/>
      <c r="AC3129"/>
      <c r="AD3129"/>
      <c r="AE3129"/>
      <c r="AF3129"/>
      <c r="AG3129"/>
      <c r="AH3129"/>
    </row>
    <row r="3130" spans="1:34" ht="41.45" customHeight="1">
      <c r="A3130"/>
      <c r="J3130"/>
      <c r="AA3130"/>
      <c r="AB3130"/>
      <c r="AC3130"/>
      <c r="AD3130"/>
      <c r="AE3130"/>
      <c r="AF3130"/>
      <c r="AG3130"/>
      <c r="AH3130"/>
    </row>
    <row r="3131" spans="1:34" ht="41.45" customHeight="1">
      <c r="A3131"/>
      <c r="J3131"/>
      <c r="AA3131"/>
      <c r="AB3131"/>
      <c r="AC3131"/>
      <c r="AD3131"/>
      <c r="AE3131"/>
      <c r="AF3131"/>
      <c r="AG3131"/>
      <c r="AH3131"/>
    </row>
    <row r="3132" spans="1:34" ht="41.45" customHeight="1">
      <c r="A3132"/>
      <c r="J3132"/>
      <c r="AA3132"/>
      <c r="AB3132"/>
      <c r="AC3132"/>
      <c r="AD3132"/>
      <c r="AE3132"/>
      <c r="AF3132"/>
      <c r="AG3132"/>
      <c r="AH3132"/>
    </row>
    <row r="3133" spans="1:34" ht="41.45" customHeight="1">
      <c r="A3133"/>
      <c r="J3133"/>
      <c r="AA3133"/>
      <c r="AB3133"/>
      <c r="AC3133"/>
      <c r="AD3133"/>
      <c r="AE3133"/>
      <c r="AF3133"/>
      <c r="AG3133"/>
      <c r="AH3133"/>
    </row>
    <row r="3134" spans="1:34" ht="41.45" customHeight="1">
      <c r="A3134"/>
      <c r="J3134"/>
      <c r="AA3134"/>
      <c r="AB3134"/>
      <c r="AC3134"/>
      <c r="AD3134"/>
      <c r="AE3134"/>
      <c r="AF3134"/>
      <c r="AG3134"/>
      <c r="AH3134"/>
    </row>
    <row r="3135" spans="1:34" ht="41.45" customHeight="1">
      <c r="A3135"/>
      <c r="J3135"/>
      <c r="AA3135"/>
      <c r="AB3135"/>
      <c r="AC3135"/>
      <c r="AD3135"/>
      <c r="AE3135"/>
      <c r="AF3135"/>
      <c r="AG3135"/>
      <c r="AH3135"/>
    </row>
    <row r="3136" spans="1:34" ht="41.45" customHeight="1">
      <c r="A3136"/>
      <c r="J3136"/>
      <c r="AA3136"/>
      <c r="AB3136"/>
      <c r="AC3136"/>
      <c r="AD3136"/>
      <c r="AE3136"/>
      <c r="AF3136"/>
      <c r="AG3136"/>
      <c r="AH3136"/>
    </row>
    <row r="3137" spans="1:34" ht="41.45" customHeight="1">
      <c r="A3137"/>
      <c r="J3137"/>
      <c r="AA3137"/>
      <c r="AB3137"/>
      <c r="AC3137"/>
      <c r="AD3137"/>
      <c r="AE3137"/>
      <c r="AF3137"/>
      <c r="AG3137"/>
      <c r="AH3137"/>
    </row>
    <row r="3138" spans="1:34" ht="41.45" customHeight="1">
      <c r="A3138"/>
      <c r="J3138"/>
      <c r="AA3138"/>
      <c r="AB3138"/>
      <c r="AC3138"/>
      <c r="AD3138"/>
      <c r="AE3138"/>
      <c r="AF3138"/>
      <c r="AG3138"/>
      <c r="AH3138"/>
    </row>
    <row r="3139" spans="1:34" ht="41.45" customHeight="1">
      <c r="A3139"/>
      <c r="J3139"/>
      <c r="AA3139"/>
      <c r="AB3139"/>
      <c r="AC3139"/>
      <c r="AD3139"/>
      <c r="AE3139"/>
      <c r="AF3139"/>
      <c r="AG3139"/>
      <c r="AH3139"/>
    </row>
    <row r="3140" spans="1:34" ht="41.45" customHeight="1">
      <c r="A3140"/>
      <c r="J3140"/>
      <c r="AA3140"/>
      <c r="AB3140"/>
      <c r="AC3140"/>
      <c r="AD3140"/>
      <c r="AE3140"/>
      <c r="AF3140"/>
      <c r="AG3140"/>
      <c r="AH3140"/>
    </row>
    <row r="3141" spans="1:34" ht="41.45" customHeight="1">
      <c r="A3141"/>
      <c r="J3141"/>
      <c r="AA3141"/>
      <c r="AB3141"/>
      <c r="AC3141"/>
      <c r="AD3141"/>
      <c r="AE3141"/>
      <c r="AF3141"/>
      <c r="AG3141"/>
      <c r="AH3141"/>
    </row>
    <row r="3142" spans="1:34" ht="41.45" customHeight="1">
      <c r="A3142"/>
      <c r="J3142"/>
      <c r="AA3142"/>
      <c r="AB3142"/>
      <c r="AC3142"/>
      <c r="AD3142"/>
      <c r="AE3142"/>
      <c r="AF3142"/>
      <c r="AG3142"/>
      <c r="AH3142"/>
    </row>
    <row r="3143" spans="1:34" ht="41.45" customHeight="1">
      <c r="A3143"/>
      <c r="J3143"/>
      <c r="AA3143"/>
      <c r="AB3143"/>
      <c r="AC3143"/>
      <c r="AD3143"/>
      <c r="AE3143"/>
      <c r="AF3143"/>
      <c r="AG3143"/>
      <c r="AH3143"/>
    </row>
    <row r="3144" spans="1:34" ht="41.45" customHeight="1">
      <c r="A3144"/>
      <c r="J3144"/>
      <c r="AA3144"/>
      <c r="AB3144"/>
      <c r="AC3144"/>
      <c r="AD3144"/>
      <c r="AE3144"/>
      <c r="AF3144"/>
      <c r="AG3144"/>
      <c r="AH3144"/>
    </row>
    <row r="3145" spans="1:34" ht="41.45" customHeight="1">
      <c r="A3145"/>
      <c r="J3145"/>
      <c r="AA3145"/>
      <c r="AB3145"/>
      <c r="AC3145"/>
      <c r="AD3145"/>
      <c r="AE3145"/>
      <c r="AF3145"/>
      <c r="AG3145"/>
      <c r="AH3145"/>
    </row>
    <row r="3146" spans="1:34" ht="41.45" customHeight="1">
      <c r="A3146"/>
      <c r="J3146"/>
      <c r="AA3146"/>
      <c r="AB3146"/>
      <c r="AC3146"/>
      <c r="AD3146"/>
      <c r="AE3146"/>
      <c r="AF3146"/>
      <c r="AG3146"/>
      <c r="AH3146"/>
    </row>
    <row r="3147" spans="1:34" ht="41.45" customHeight="1">
      <c r="A3147"/>
      <c r="J3147"/>
      <c r="AA3147"/>
      <c r="AB3147"/>
      <c r="AC3147"/>
      <c r="AD3147"/>
      <c r="AE3147"/>
      <c r="AF3147"/>
      <c r="AG3147"/>
      <c r="AH3147"/>
    </row>
    <row r="3148" spans="1:34" ht="41.45" customHeight="1">
      <c r="A3148"/>
      <c r="J3148"/>
      <c r="AA3148"/>
      <c r="AB3148"/>
      <c r="AC3148"/>
      <c r="AD3148"/>
      <c r="AE3148"/>
      <c r="AF3148"/>
      <c r="AG3148"/>
      <c r="AH3148"/>
    </row>
    <row r="3149" spans="1:34" ht="41.45" customHeight="1">
      <c r="A3149"/>
      <c r="J3149"/>
      <c r="AA3149"/>
      <c r="AB3149"/>
      <c r="AC3149"/>
      <c r="AD3149"/>
      <c r="AE3149"/>
      <c r="AF3149"/>
      <c r="AG3149"/>
      <c r="AH3149"/>
    </row>
    <row r="3150" spans="1:34" ht="41.45" customHeight="1">
      <c r="A3150"/>
      <c r="J3150"/>
      <c r="AA3150"/>
      <c r="AB3150"/>
      <c r="AC3150"/>
      <c r="AD3150"/>
      <c r="AE3150"/>
      <c r="AF3150"/>
      <c r="AG3150"/>
      <c r="AH3150"/>
    </row>
    <row r="3151" spans="1:34" ht="41.45" customHeight="1">
      <c r="A3151"/>
      <c r="J3151"/>
      <c r="AA3151"/>
      <c r="AB3151"/>
      <c r="AC3151"/>
      <c r="AD3151"/>
      <c r="AE3151"/>
      <c r="AF3151"/>
      <c r="AG3151"/>
      <c r="AH3151"/>
    </row>
    <row r="3152" spans="1:34" ht="41.45" customHeight="1">
      <c r="A3152"/>
      <c r="J3152"/>
      <c r="AA3152"/>
      <c r="AB3152"/>
      <c r="AC3152"/>
      <c r="AD3152"/>
      <c r="AE3152"/>
      <c r="AF3152"/>
      <c r="AG3152"/>
      <c r="AH3152"/>
    </row>
    <row r="3153" spans="1:34" ht="41.45" customHeight="1">
      <c r="A3153"/>
      <c r="J3153"/>
      <c r="AA3153"/>
      <c r="AB3153"/>
      <c r="AC3153"/>
      <c r="AD3153"/>
      <c r="AE3153"/>
      <c r="AF3153"/>
      <c r="AG3153"/>
      <c r="AH3153"/>
    </row>
    <row r="3154" spans="1:34" ht="41.45" customHeight="1">
      <c r="A3154"/>
      <c r="J3154"/>
      <c r="AA3154"/>
      <c r="AB3154"/>
      <c r="AC3154"/>
      <c r="AD3154"/>
      <c r="AE3154"/>
      <c r="AF3154"/>
      <c r="AG3154"/>
      <c r="AH3154"/>
    </row>
    <row r="3155" spans="1:34" ht="41.45" customHeight="1">
      <c r="A3155"/>
      <c r="J3155"/>
      <c r="AA3155"/>
      <c r="AB3155"/>
      <c r="AC3155"/>
      <c r="AD3155"/>
      <c r="AE3155"/>
      <c r="AF3155"/>
      <c r="AG3155"/>
      <c r="AH3155"/>
    </row>
    <row r="3156" spans="1:34" ht="41.45" customHeight="1">
      <c r="A3156"/>
      <c r="J3156"/>
      <c r="AA3156"/>
      <c r="AB3156"/>
      <c r="AC3156"/>
      <c r="AD3156"/>
      <c r="AE3156"/>
      <c r="AF3156"/>
      <c r="AG3156"/>
      <c r="AH3156"/>
    </row>
    <row r="3157" spans="1:34" ht="41.45" customHeight="1">
      <c r="A3157"/>
      <c r="J3157"/>
      <c r="AA3157"/>
      <c r="AB3157"/>
      <c r="AC3157"/>
      <c r="AD3157"/>
      <c r="AE3157"/>
      <c r="AF3157"/>
      <c r="AG3157"/>
      <c r="AH3157"/>
    </row>
    <row r="3158" spans="1:34" ht="41.45" customHeight="1">
      <c r="A3158"/>
      <c r="J3158"/>
      <c r="AA3158"/>
      <c r="AB3158"/>
      <c r="AC3158"/>
      <c r="AD3158"/>
      <c r="AE3158"/>
      <c r="AF3158"/>
      <c r="AG3158"/>
      <c r="AH3158"/>
    </row>
    <row r="3159" spans="1:34" ht="41.45" customHeight="1">
      <c r="A3159"/>
      <c r="J3159"/>
      <c r="AA3159"/>
      <c r="AB3159"/>
      <c r="AC3159"/>
      <c r="AD3159"/>
      <c r="AE3159"/>
      <c r="AF3159"/>
      <c r="AG3159"/>
      <c r="AH3159"/>
    </row>
    <row r="3160" spans="1:34" ht="41.45" customHeight="1">
      <c r="A3160"/>
      <c r="J3160"/>
      <c r="AA3160"/>
      <c r="AB3160"/>
      <c r="AC3160"/>
      <c r="AD3160"/>
      <c r="AE3160"/>
      <c r="AF3160"/>
      <c r="AG3160"/>
      <c r="AH3160"/>
    </row>
    <row r="3161" spans="1:34" ht="41.45" customHeight="1">
      <c r="A3161"/>
      <c r="J3161"/>
      <c r="AA3161"/>
      <c r="AB3161"/>
      <c r="AC3161"/>
      <c r="AD3161"/>
      <c r="AE3161"/>
      <c r="AF3161"/>
      <c r="AG3161"/>
      <c r="AH3161"/>
    </row>
    <row r="3162" spans="1:34" ht="41.45" customHeight="1">
      <c r="A3162"/>
      <c r="J3162"/>
      <c r="AA3162"/>
      <c r="AB3162"/>
      <c r="AC3162"/>
      <c r="AD3162"/>
      <c r="AE3162"/>
      <c r="AF3162"/>
      <c r="AG3162"/>
      <c r="AH3162"/>
    </row>
    <row r="3163" spans="1:34" ht="41.45" customHeight="1">
      <c r="A3163"/>
      <c r="J3163"/>
      <c r="AA3163"/>
      <c r="AB3163"/>
      <c r="AC3163"/>
      <c r="AD3163"/>
      <c r="AE3163"/>
      <c r="AF3163"/>
      <c r="AG3163"/>
      <c r="AH3163"/>
    </row>
    <row r="3164" spans="1:34" ht="41.45" customHeight="1">
      <c r="A3164"/>
      <c r="J3164"/>
      <c r="AA3164"/>
      <c r="AB3164"/>
      <c r="AC3164"/>
      <c r="AD3164"/>
      <c r="AE3164"/>
      <c r="AF3164"/>
      <c r="AG3164"/>
      <c r="AH3164"/>
    </row>
    <row r="3165" spans="1:34" ht="41.45" customHeight="1">
      <c r="A3165"/>
      <c r="J3165"/>
      <c r="AA3165"/>
      <c r="AB3165"/>
      <c r="AC3165"/>
      <c r="AD3165"/>
      <c r="AE3165"/>
      <c r="AF3165"/>
      <c r="AG3165"/>
      <c r="AH3165"/>
    </row>
    <row r="3166" spans="1:34" ht="41.45" customHeight="1">
      <c r="A3166"/>
      <c r="J3166"/>
      <c r="AA3166"/>
      <c r="AB3166"/>
      <c r="AC3166"/>
      <c r="AD3166"/>
      <c r="AE3166"/>
      <c r="AF3166"/>
      <c r="AG3166"/>
      <c r="AH3166"/>
    </row>
    <row r="3167" spans="1:34" ht="41.45" customHeight="1">
      <c r="A3167"/>
      <c r="J3167"/>
      <c r="AA3167"/>
      <c r="AB3167"/>
      <c r="AC3167"/>
      <c r="AD3167"/>
      <c r="AE3167"/>
      <c r="AF3167"/>
      <c r="AG3167"/>
      <c r="AH3167"/>
    </row>
    <row r="3168" spans="1:34" ht="41.45" customHeight="1">
      <c r="A3168"/>
      <c r="J3168"/>
      <c r="AA3168"/>
      <c r="AB3168"/>
      <c r="AC3168"/>
      <c r="AD3168"/>
      <c r="AE3168"/>
      <c r="AF3168"/>
      <c r="AG3168"/>
      <c r="AH3168"/>
    </row>
    <row r="3169" spans="1:34" ht="41.45" customHeight="1">
      <c r="A3169"/>
      <c r="J3169"/>
      <c r="AA3169"/>
      <c r="AB3169"/>
      <c r="AC3169"/>
      <c r="AD3169"/>
      <c r="AE3169"/>
      <c r="AF3169"/>
      <c r="AG3169"/>
      <c r="AH3169"/>
    </row>
    <row r="3170" spans="1:34" ht="41.45" customHeight="1">
      <c r="A3170"/>
      <c r="J3170"/>
      <c r="AA3170"/>
      <c r="AB3170"/>
      <c r="AC3170"/>
      <c r="AD3170"/>
      <c r="AE3170"/>
      <c r="AF3170"/>
      <c r="AG3170"/>
      <c r="AH3170"/>
    </row>
    <row r="3171" spans="1:34" ht="41.45" customHeight="1">
      <c r="A3171"/>
      <c r="J3171"/>
      <c r="AA3171"/>
      <c r="AB3171"/>
      <c r="AC3171"/>
      <c r="AD3171"/>
      <c r="AE3171"/>
      <c r="AF3171"/>
      <c r="AG3171"/>
      <c r="AH3171"/>
    </row>
    <row r="3172" spans="1:34" ht="41.45" customHeight="1">
      <c r="A3172"/>
      <c r="J3172"/>
      <c r="AA3172"/>
      <c r="AB3172"/>
      <c r="AC3172"/>
      <c r="AD3172"/>
      <c r="AE3172"/>
      <c r="AF3172"/>
      <c r="AG3172"/>
      <c r="AH3172"/>
    </row>
    <row r="3173" spans="1:34" ht="41.45" customHeight="1">
      <c r="A3173"/>
      <c r="J3173"/>
      <c r="AA3173"/>
      <c r="AB3173"/>
      <c r="AC3173"/>
      <c r="AD3173"/>
      <c r="AE3173"/>
      <c r="AF3173"/>
      <c r="AG3173"/>
      <c r="AH3173"/>
    </row>
    <row r="3174" spans="1:34" ht="41.45" customHeight="1">
      <c r="A3174"/>
      <c r="J3174"/>
      <c r="AA3174"/>
      <c r="AB3174"/>
      <c r="AC3174"/>
      <c r="AD3174"/>
      <c r="AE3174"/>
      <c r="AF3174"/>
      <c r="AG3174"/>
      <c r="AH3174"/>
    </row>
    <row r="3175" spans="1:34" ht="41.45" customHeight="1">
      <c r="A3175"/>
      <c r="J3175"/>
      <c r="AA3175"/>
      <c r="AB3175"/>
      <c r="AC3175"/>
      <c r="AD3175"/>
      <c r="AE3175"/>
      <c r="AF3175"/>
      <c r="AG3175"/>
      <c r="AH3175"/>
    </row>
    <row r="3176" spans="1:34" ht="41.45" customHeight="1">
      <c r="A3176"/>
      <c r="J3176"/>
      <c r="AA3176"/>
      <c r="AB3176"/>
      <c r="AC3176"/>
      <c r="AD3176"/>
      <c r="AE3176"/>
      <c r="AF3176"/>
      <c r="AG3176"/>
      <c r="AH3176"/>
    </row>
    <row r="3177" spans="1:34" ht="41.45" customHeight="1">
      <c r="A3177"/>
      <c r="J3177"/>
      <c r="AA3177"/>
      <c r="AB3177"/>
      <c r="AC3177"/>
      <c r="AD3177"/>
      <c r="AE3177"/>
      <c r="AF3177"/>
      <c r="AG3177"/>
      <c r="AH3177"/>
    </row>
    <row r="3178" spans="1:34" ht="41.45" customHeight="1">
      <c r="A3178"/>
      <c r="J3178"/>
      <c r="AA3178"/>
      <c r="AB3178"/>
      <c r="AC3178"/>
      <c r="AD3178"/>
      <c r="AE3178"/>
      <c r="AF3178"/>
      <c r="AG3178"/>
      <c r="AH3178"/>
    </row>
    <row r="3179" spans="1:34" ht="41.45" customHeight="1">
      <c r="A3179"/>
      <c r="J3179"/>
      <c r="AA3179"/>
      <c r="AB3179"/>
      <c r="AC3179"/>
      <c r="AD3179"/>
      <c r="AE3179"/>
      <c r="AF3179"/>
      <c r="AG3179"/>
      <c r="AH3179"/>
    </row>
    <row r="3180" spans="1:34" ht="41.45" customHeight="1">
      <c r="A3180"/>
      <c r="J3180"/>
      <c r="AA3180"/>
      <c r="AB3180"/>
      <c r="AC3180"/>
      <c r="AD3180"/>
      <c r="AE3180"/>
      <c r="AF3180"/>
      <c r="AG3180"/>
      <c r="AH3180"/>
    </row>
    <row r="3181" spans="1:34" ht="41.45" customHeight="1">
      <c r="A3181"/>
      <c r="J3181"/>
      <c r="AA3181"/>
      <c r="AB3181"/>
      <c r="AC3181"/>
      <c r="AD3181"/>
      <c r="AE3181"/>
      <c r="AF3181"/>
      <c r="AG3181"/>
      <c r="AH3181"/>
    </row>
    <row r="3182" spans="1:34" ht="41.45" customHeight="1">
      <c r="A3182"/>
      <c r="J3182"/>
      <c r="AA3182"/>
      <c r="AB3182"/>
      <c r="AC3182"/>
      <c r="AD3182"/>
      <c r="AE3182"/>
      <c r="AF3182"/>
      <c r="AG3182"/>
      <c r="AH3182"/>
    </row>
    <row r="3183" spans="1:34" ht="41.45" customHeight="1">
      <c r="A3183"/>
      <c r="J3183"/>
      <c r="AA3183"/>
      <c r="AB3183"/>
      <c r="AC3183"/>
      <c r="AD3183"/>
      <c r="AE3183"/>
      <c r="AF3183"/>
      <c r="AG3183"/>
      <c r="AH3183"/>
    </row>
    <row r="3184" spans="1:34" ht="41.45" customHeight="1">
      <c r="A3184"/>
      <c r="J3184"/>
      <c r="AA3184"/>
      <c r="AB3184"/>
      <c r="AC3184"/>
      <c r="AD3184"/>
      <c r="AE3184"/>
      <c r="AF3184"/>
      <c r="AG3184"/>
      <c r="AH3184"/>
    </row>
    <row r="3185" spans="1:34" ht="41.45" customHeight="1">
      <c r="A3185"/>
      <c r="J3185"/>
      <c r="AA3185"/>
      <c r="AB3185"/>
      <c r="AC3185"/>
      <c r="AD3185"/>
      <c r="AE3185"/>
      <c r="AF3185"/>
      <c r="AG3185"/>
      <c r="AH3185"/>
    </row>
    <row r="3186" spans="1:34" ht="41.45" customHeight="1">
      <c r="A3186"/>
      <c r="J3186"/>
      <c r="AA3186"/>
      <c r="AB3186"/>
      <c r="AC3186"/>
      <c r="AD3186"/>
      <c r="AE3186"/>
      <c r="AF3186"/>
      <c r="AG3186"/>
      <c r="AH3186"/>
    </row>
    <row r="3187" spans="1:34" ht="41.45" customHeight="1">
      <c r="A3187"/>
      <c r="J3187"/>
      <c r="AA3187"/>
      <c r="AB3187"/>
      <c r="AC3187"/>
      <c r="AD3187"/>
      <c r="AE3187"/>
      <c r="AF3187"/>
      <c r="AG3187"/>
      <c r="AH3187"/>
    </row>
    <row r="3188" spans="1:34" ht="41.45" customHeight="1">
      <c r="A3188"/>
      <c r="J3188"/>
      <c r="AA3188"/>
      <c r="AB3188"/>
      <c r="AC3188"/>
      <c r="AD3188"/>
      <c r="AE3188"/>
      <c r="AF3188"/>
      <c r="AG3188"/>
      <c r="AH3188"/>
    </row>
    <row r="3189" spans="1:34" ht="41.45" customHeight="1">
      <c r="A3189"/>
      <c r="J3189"/>
      <c r="AA3189"/>
      <c r="AB3189"/>
      <c r="AC3189"/>
      <c r="AD3189"/>
      <c r="AE3189"/>
      <c r="AF3189"/>
      <c r="AG3189"/>
      <c r="AH3189"/>
    </row>
    <row r="3190" spans="1:34" ht="41.45" customHeight="1">
      <c r="A3190"/>
      <c r="J3190"/>
      <c r="AA3190"/>
      <c r="AB3190"/>
      <c r="AC3190"/>
      <c r="AD3190"/>
      <c r="AE3190"/>
      <c r="AF3190"/>
      <c r="AG3190"/>
      <c r="AH3190"/>
    </row>
    <row r="3191" spans="1:34" ht="41.45" customHeight="1">
      <c r="A3191"/>
      <c r="J3191"/>
      <c r="AA3191"/>
      <c r="AB3191"/>
      <c r="AC3191"/>
      <c r="AD3191"/>
      <c r="AE3191"/>
      <c r="AF3191"/>
      <c r="AG3191"/>
      <c r="AH3191"/>
    </row>
    <row r="3192" spans="1:34" ht="41.45" customHeight="1">
      <c r="A3192"/>
      <c r="J3192"/>
      <c r="AA3192"/>
      <c r="AB3192"/>
      <c r="AC3192"/>
      <c r="AD3192"/>
      <c r="AE3192"/>
      <c r="AF3192"/>
      <c r="AG3192"/>
      <c r="AH3192"/>
    </row>
    <row r="3193" spans="1:34" ht="41.45" customHeight="1">
      <c r="A3193"/>
      <c r="J3193"/>
      <c r="AA3193"/>
      <c r="AB3193"/>
      <c r="AC3193"/>
      <c r="AD3193"/>
      <c r="AE3193"/>
      <c r="AF3193"/>
      <c r="AG3193"/>
      <c r="AH3193"/>
    </row>
    <row r="3194" spans="1:34" ht="41.45" customHeight="1">
      <c r="A3194"/>
      <c r="J3194"/>
      <c r="AA3194"/>
      <c r="AB3194"/>
      <c r="AC3194"/>
      <c r="AD3194"/>
      <c r="AE3194"/>
      <c r="AF3194"/>
      <c r="AG3194"/>
      <c r="AH3194"/>
    </row>
    <row r="3195" spans="1:34" ht="41.45" customHeight="1">
      <c r="A3195"/>
      <c r="J3195"/>
      <c r="AA3195"/>
      <c r="AB3195"/>
      <c r="AC3195"/>
      <c r="AD3195"/>
      <c r="AE3195"/>
      <c r="AF3195"/>
      <c r="AG3195"/>
      <c r="AH3195"/>
    </row>
    <row r="3196" spans="1:34" ht="41.45" customHeight="1">
      <c r="A3196"/>
      <c r="J3196"/>
      <c r="AA3196"/>
      <c r="AB3196"/>
      <c r="AC3196"/>
      <c r="AD3196"/>
      <c r="AE3196"/>
      <c r="AF3196"/>
      <c r="AG3196"/>
      <c r="AH3196"/>
    </row>
    <row r="3197" spans="1:34" ht="41.45" customHeight="1">
      <c r="A3197"/>
      <c r="J3197"/>
      <c r="AA3197"/>
      <c r="AB3197"/>
      <c r="AC3197"/>
      <c r="AD3197"/>
      <c r="AE3197"/>
      <c r="AF3197"/>
      <c r="AG3197"/>
      <c r="AH3197"/>
    </row>
    <row r="3198" spans="1:34" ht="41.45" customHeight="1">
      <c r="A3198"/>
      <c r="J3198"/>
      <c r="AA3198"/>
      <c r="AB3198"/>
      <c r="AC3198"/>
      <c r="AD3198"/>
      <c r="AE3198"/>
      <c r="AF3198"/>
      <c r="AG3198"/>
      <c r="AH3198"/>
    </row>
    <row r="3199" spans="1:34" ht="41.45" customHeight="1">
      <c r="A3199"/>
      <c r="J3199"/>
      <c r="AA3199"/>
      <c r="AB3199"/>
      <c r="AC3199"/>
      <c r="AD3199"/>
      <c r="AE3199"/>
      <c r="AF3199"/>
      <c r="AG3199"/>
      <c r="AH3199"/>
    </row>
    <row r="3200" spans="1:34" ht="41.45" customHeight="1">
      <c r="A3200"/>
      <c r="J3200"/>
      <c r="AA3200"/>
      <c r="AB3200"/>
      <c r="AC3200"/>
      <c r="AD3200"/>
      <c r="AE3200"/>
      <c r="AF3200"/>
      <c r="AG3200"/>
      <c r="AH3200"/>
    </row>
    <row r="3201" spans="1:34" ht="41.45" customHeight="1">
      <c r="A3201"/>
      <c r="J3201"/>
      <c r="AA3201"/>
      <c r="AB3201"/>
      <c r="AC3201"/>
      <c r="AD3201"/>
      <c r="AE3201"/>
      <c r="AF3201"/>
      <c r="AG3201"/>
      <c r="AH3201"/>
    </row>
    <row r="3202" spans="1:34" ht="41.45" customHeight="1">
      <c r="A3202"/>
      <c r="J3202"/>
      <c r="AA3202"/>
      <c r="AB3202"/>
      <c r="AC3202"/>
      <c r="AD3202"/>
      <c r="AE3202"/>
      <c r="AF3202"/>
      <c r="AG3202"/>
      <c r="AH3202"/>
    </row>
    <row r="3203" spans="1:34" ht="41.45" customHeight="1">
      <c r="A3203"/>
      <c r="J3203"/>
      <c r="AA3203"/>
      <c r="AB3203"/>
      <c r="AC3203"/>
      <c r="AD3203"/>
      <c r="AE3203"/>
      <c r="AF3203"/>
      <c r="AG3203"/>
      <c r="AH3203"/>
    </row>
    <row r="3204" spans="1:34" ht="41.45" customHeight="1">
      <c r="A3204"/>
      <c r="J3204"/>
      <c r="AA3204"/>
      <c r="AB3204"/>
      <c r="AC3204"/>
      <c r="AD3204"/>
      <c r="AE3204"/>
      <c r="AF3204"/>
      <c r="AG3204"/>
      <c r="AH3204"/>
    </row>
    <row r="3205" spans="1:34" ht="41.45" customHeight="1">
      <c r="A3205"/>
      <c r="J3205"/>
      <c r="AA3205"/>
      <c r="AB3205"/>
      <c r="AC3205"/>
      <c r="AD3205"/>
      <c r="AE3205"/>
      <c r="AF3205"/>
      <c r="AG3205"/>
      <c r="AH3205"/>
    </row>
    <row r="3206" spans="1:34" ht="41.45" customHeight="1">
      <c r="A3206"/>
      <c r="J3206"/>
      <c r="AA3206"/>
      <c r="AB3206"/>
      <c r="AC3206"/>
      <c r="AD3206"/>
      <c r="AE3206"/>
      <c r="AF3206"/>
      <c r="AG3206"/>
      <c r="AH3206"/>
    </row>
    <row r="3207" spans="1:34" ht="41.45" customHeight="1">
      <c r="A3207"/>
      <c r="J3207"/>
      <c r="AA3207"/>
      <c r="AB3207"/>
      <c r="AC3207"/>
      <c r="AD3207"/>
      <c r="AE3207"/>
      <c r="AF3207"/>
      <c r="AG3207"/>
      <c r="AH3207"/>
    </row>
    <row r="3208" spans="1:34" ht="41.45" customHeight="1">
      <c r="A3208"/>
      <c r="J3208"/>
      <c r="AA3208"/>
      <c r="AB3208"/>
      <c r="AC3208"/>
      <c r="AD3208"/>
      <c r="AE3208"/>
      <c r="AF3208"/>
      <c r="AG3208"/>
      <c r="AH3208"/>
    </row>
    <row r="3209" spans="1:34" ht="41.45" customHeight="1">
      <c r="A3209"/>
      <c r="J3209"/>
      <c r="AA3209"/>
      <c r="AB3209"/>
      <c r="AC3209"/>
      <c r="AD3209"/>
      <c r="AE3209"/>
      <c r="AF3209"/>
      <c r="AG3209"/>
      <c r="AH3209"/>
    </row>
    <row r="3210" spans="1:34" ht="41.45" customHeight="1">
      <c r="A3210"/>
      <c r="J3210"/>
      <c r="AA3210"/>
      <c r="AB3210"/>
      <c r="AC3210"/>
      <c r="AD3210"/>
      <c r="AE3210"/>
      <c r="AF3210"/>
      <c r="AG3210"/>
      <c r="AH3210"/>
    </row>
    <row r="3211" spans="1:34" ht="41.45" customHeight="1">
      <c r="A3211"/>
      <c r="J3211"/>
      <c r="AA3211"/>
      <c r="AB3211"/>
      <c r="AC3211"/>
      <c r="AD3211"/>
      <c r="AE3211"/>
      <c r="AF3211"/>
      <c r="AG3211"/>
      <c r="AH3211"/>
    </row>
    <row r="3212" spans="1:34" ht="41.45" customHeight="1">
      <c r="A3212"/>
      <c r="J3212"/>
      <c r="AA3212"/>
      <c r="AB3212"/>
      <c r="AC3212"/>
      <c r="AD3212"/>
      <c r="AE3212"/>
      <c r="AF3212"/>
      <c r="AG3212"/>
      <c r="AH3212"/>
    </row>
    <row r="3213" spans="1:34" ht="41.45" customHeight="1">
      <c r="A3213"/>
      <c r="J3213"/>
      <c r="AA3213"/>
      <c r="AB3213"/>
      <c r="AC3213"/>
      <c r="AD3213"/>
      <c r="AE3213"/>
      <c r="AF3213"/>
      <c r="AG3213"/>
      <c r="AH3213"/>
    </row>
    <row r="3214" spans="1:34" ht="41.45" customHeight="1">
      <c r="A3214"/>
      <c r="J3214"/>
      <c r="AA3214"/>
      <c r="AB3214"/>
      <c r="AC3214"/>
      <c r="AD3214"/>
      <c r="AE3214"/>
      <c r="AF3214"/>
      <c r="AG3214"/>
      <c r="AH3214"/>
    </row>
    <row r="3215" spans="1:34" ht="41.45" customHeight="1">
      <c r="A3215"/>
      <c r="J3215"/>
      <c r="AA3215"/>
      <c r="AB3215"/>
      <c r="AC3215"/>
      <c r="AD3215"/>
      <c r="AE3215"/>
      <c r="AF3215"/>
      <c r="AG3215"/>
      <c r="AH3215"/>
    </row>
    <row r="3216" spans="1:34" ht="41.45" customHeight="1">
      <c r="A3216"/>
      <c r="J3216"/>
      <c r="AA3216"/>
      <c r="AB3216"/>
      <c r="AC3216"/>
      <c r="AD3216"/>
      <c r="AE3216"/>
      <c r="AF3216"/>
      <c r="AG3216"/>
      <c r="AH3216"/>
    </row>
    <row r="3217" spans="1:34" ht="41.45" customHeight="1">
      <c r="A3217"/>
      <c r="J3217"/>
      <c r="AA3217"/>
      <c r="AB3217"/>
      <c r="AC3217"/>
      <c r="AD3217"/>
      <c r="AE3217"/>
      <c r="AF3217"/>
      <c r="AG3217"/>
      <c r="AH3217"/>
    </row>
    <row r="3218" spans="1:34" ht="41.45" customHeight="1">
      <c r="A3218"/>
      <c r="J3218"/>
      <c r="AA3218"/>
      <c r="AB3218"/>
      <c r="AC3218"/>
      <c r="AD3218"/>
      <c r="AE3218"/>
      <c r="AF3218"/>
      <c r="AG3218"/>
      <c r="AH3218"/>
    </row>
    <row r="3219" spans="1:34" ht="41.45" customHeight="1">
      <c r="A3219"/>
      <c r="J3219"/>
      <c r="AA3219"/>
      <c r="AB3219"/>
      <c r="AC3219"/>
      <c r="AD3219"/>
      <c r="AE3219"/>
      <c r="AF3219"/>
      <c r="AG3219"/>
      <c r="AH3219"/>
    </row>
    <row r="3220" spans="1:34" ht="41.45" customHeight="1">
      <c r="A3220"/>
      <c r="J3220"/>
      <c r="AA3220"/>
      <c r="AB3220"/>
      <c r="AC3220"/>
      <c r="AD3220"/>
      <c r="AE3220"/>
      <c r="AF3220"/>
      <c r="AG3220"/>
      <c r="AH3220"/>
    </row>
    <row r="3221" spans="1:34" ht="41.45" customHeight="1">
      <c r="A3221"/>
      <c r="J3221"/>
      <c r="AA3221"/>
      <c r="AB3221"/>
      <c r="AC3221"/>
      <c r="AD3221"/>
      <c r="AE3221"/>
      <c r="AF3221"/>
      <c r="AG3221"/>
      <c r="AH3221"/>
    </row>
    <row r="3222" spans="1:34" ht="41.45" customHeight="1">
      <c r="A3222"/>
      <c r="J3222"/>
      <c r="AA3222"/>
      <c r="AB3222"/>
      <c r="AC3222"/>
      <c r="AD3222"/>
      <c r="AE3222"/>
      <c r="AF3222"/>
      <c r="AG3222"/>
      <c r="AH3222"/>
    </row>
    <row r="3223" spans="1:34" ht="41.45" customHeight="1">
      <c r="A3223"/>
      <c r="J3223"/>
      <c r="AA3223"/>
      <c r="AB3223"/>
      <c r="AC3223"/>
      <c r="AD3223"/>
      <c r="AE3223"/>
      <c r="AF3223"/>
      <c r="AG3223"/>
      <c r="AH3223"/>
    </row>
    <row r="3224" spans="1:34" ht="41.45" customHeight="1">
      <c r="A3224"/>
      <c r="J3224"/>
      <c r="AA3224"/>
      <c r="AB3224"/>
      <c r="AC3224"/>
      <c r="AD3224"/>
      <c r="AE3224"/>
      <c r="AF3224"/>
      <c r="AG3224"/>
      <c r="AH3224"/>
    </row>
    <row r="3225" spans="1:34" ht="41.45" customHeight="1">
      <c r="A3225"/>
      <c r="J3225"/>
      <c r="AA3225"/>
      <c r="AB3225"/>
      <c r="AC3225"/>
      <c r="AD3225"/>
      <c r="AE3225"/>
      <c r="AF3225"/>
      <c r="AG3225"/>
      <c r="AH3225"/>
    </row>
    <row r="3226" spans="1:34" ht="41.45" customHeight="1">
      <c r="A3226"/>
      <c r="J3226"/>
      <c r="AA3226"/>
      <c r="AB3226"/>
      <c r="AC3226"/>
      <c r="AD3226"/>
      <c r="AE3226"/>
      <c r="AF3226"/>
      <c r="AG3226"/>
      <c r="AH3226"/>
    </row>
    <row r="3227" spans="1:34" ht="41.45" customHeight="1">
      <c r="A3227"/>
      <c r="J3227"/>
      <c r="AA3227"/>
      <c r="AB3227"/>
      <c r="AC3227"/>
      <c r="AD3227"/>
      <c r="AE3227"/>
      <c r="AF3227"/>
      <c r="AG3227"/>
      <c r="AH3227"/>
    </row>
    <row r="3228" spans="1:34" ht="41.45" customHeight="1">
      <c r="A3228"/>
      <c r="J3228"/>
      <c r="AA3228"/>
      <c r="AB3228"/>
      <c r="AC3228"/>
      <c r="AD3228"/>
      <c r="AE3228"/>
      <c r="AF3228"/>
      <c r="AG3228"/>
      <c r="AH3228"/>
    </row>
    <row r="3229" spans="1:34" ht="41.45" customHeight="1">
      <c r="A3229"/>
      <c r="J3229"/>
      <c r="AA3229"/>
      <c r="AB3229"/>
      <c r="AC3229"/>
      <c r="AD3229"/>
      <c r="AE3229"/>
      <c r="AF3229"/>
      <c r="AG3229"/>
      <c r="AH3229"/>
    </row>
    <row r="3230" spans="1:34" ht="41.45" customHeight="1">
      <c r="A3230"/>
      <c r="J3230"/>
      <c r="AA3230"/>
      <c r="AB3230"/>
      <c r="AC3230"/>
      <c r="AD3230"/>
      <c r="AE3230"/>
      <c r="AF3230"/>
      <c r="AG3230"/>
      <c r="AH3230"/>
    </row>
    <row r="3231" spans="1:34" ht="41.45" customHeight="1">
      <c r="A3231"/>
      <c r="J3231"/>
      <c r="AA3231"/>
      <c r="AB3231"/>
      <c r="AC3231"/>
      <c r="AD3231"/>
      <c r="AE3231"/>
      <c r="AF3231"/>
      <c r="AG3231"/>
      <c r="AH3231"/>
    </row>
    <row r="3232" spans="1:34" ht="41.45" customHeight="1">
      <c r="A3232"/>
      <c r="J3232"/>
      <c r="AA3232"/>
      <c r="AB3232"/>
      <c r="AC3232"/>
      <c r="AD3232"/>
      <c r="AE3232"/>
      <c r="AF3232"/>
      <c r="AG3232"/>
      <c r="AH3232"/>
    </row>
    <row r="3233" spans="1:34" ht="41.45" customHeight="1">
      <c r="A3233"/>
      <c r="J3233"/>
      <c r="AA3233"/>
      <c r="AB3233"/>
      <c r="AC3233"/>
      <c r="AD3233"/>
      <c r="AE3233"/>
      <c r="AF3233"/>
      <c r="AG3233"/>
      <c r="AH3233"/>
    </row>
    <row r="3234" spans="1:34" ht="41.45" customHeight="1">
      <c r="A3234"/>
      <c r="J3234"/>
      <c r="AA3234"/>
      <c r="AB3234"/>
      <c r="AC3234"/>
      <c r="AD3234"/>
      <c r="AE3234"/>
      <c r="AF3234"/>
      <c r="AG3234"/>
      <c r="AH3234"/>
    </row>
    <row r="3235" spans="1:34" ht="41.45" customHeight="1">
      <c r="A3235"/>
      <c r="J3235"/>
      <c r="AA3235"/>
      <c r="AB3235"/>
      <c r="AC3235"/>
      <c r="AD3235"/>
      <c r="AE3235"/>
      <c r="AF3235"/>
      <c r="AG3235"/>
      <c r="AH3235"/>
    </row>
    <row r="3236" spans="1:34" ht="41.45" customHeight="1">
      <c r="A3236"/>
      <c r="J3236"/>
      <c r="AA3236"/>
      <c r="AB3236"/>
      <c r="AC3236"/>
      <c r="AD3236"/>
      <c r="AE3236"/>
      <c r="AF3236"/>
      <c r="AG3236"/>
      <c r="AH3236"/>
    </row>
    <row r="3237" spans="1:34" ht="41.45" customHeight="1">
      <c r="A3237"/>
      <c r="J3237"/>
      <c r="AA3237"/>
      <c r="AB3237"/>
      <c r="AC3237"/>
      <c r="AD3237"/>
      <c r="AE3237"/>
      <c r="AF3237"/>
      <c r="AG3237"/>
      <c r="AH3237"/>
    </row>
    <row r="3238" spans="1:34" ht="41.45" customHeight="1">
      <c r="A3238"/>
      <c r="J3238"/>
      <c r="AA3238"/>
      <c r="AB3238"/>
      <c r="AC3238"/>
      <c r="AD3238"/>
      <c r="AE3238"/>
      <c r="AF3238"/>
      <c r="AG3238"/>
      <c r="AH3238"/>
    </row>
    <row r="3239" spans="1:34" ht="41.45" customHeight="1">
      <c r="A3239"/>
      <c r="J3239"/>
      <c r="AA3239"/>
      <c r="AB3239"/>
      <c r="AC3239"/>
      <c r="AD3239"/>
      <c r="AE3239"/>
      <c r="AF3239"/>
      <c r="AG3239"/>
      <c r="AH3239"/>
    </row>
    <row r="3240" spans="1:34" ht="41.45" customHeight="1">
      <c r="A3240"/>
      <c r="J3240"/>
      <c r="AA3240"/>
      <c r="AB3240"/>
      <c r="AC3240"/>
      <c r="AD3240"/>
      <c r="AE3240"/>
      <c r="AF3240"/>
      <c r="AG3240"/>
      <c r="AH3240"/>
    </row>
    <row r="3241" spans="1:34" ht="41.45" customHeight="1">
      <c r="A3241"/>
      <c r="J3241"/>
      <c r="AA3241"/>
      <c r="AB3241"/>
      <c r="AC3241"/>
      <c r="AD3241"/>
      <c r="AE3241"/>
      <c r="AF3241"/>
      <c r="AG3241"/>
      <c r="AH3241"/>
    </row>
    <row r="3242" spans="1:34" ht="41.45" customHeight="1">
      <c r="A3242"/>
      <c r="J3242"/>
      <c r="AA3242"/>
      <c r="AB3242"/>
      <c r="AC3242"/>
      <c r="AD3242"/>
      <c r="AE3242"/>
      <c r="AF3242"/>
      <c r="AG3242"/>
      <c r="AH3242"/>
    </row>
    <row r="3243" spans="1:34" ht="41.45" customHeight="1">
      <c r="A3243"/>
      <c r="J3243"/>
      <c r="AA3243"/>
      <c r="AB3243"/>
      <c r="AC3243"/>
      <c r="AD3243"/>
      <c r="AE3243"/>
      <c r="AF3243"/>
      <c r="AG3243"/>
      <c r="AH3243"/>
    </row>
    <row r="3244" spans="1:34" ht="41.45" customHeight="1">
      <c r="A3244"/>
      <c r="J3244"/>
      <c r="AA3244"/>
      <c r="AB3244"/>
      <c r="AC3244"/>
      <c r="AD3244"/>
      <c r="AE3244"/>
      <c r="AF3244"/>
      <c r="AG3244"/>
      <c r="AH3244"/>
    </row>
    <row r="3245" spans="1:34" ht="41.45" customHeight="1">
      <c r="A3245"/>
      <c r="J3245"/>
      <c r="AA3245"/>
      <c r="AB3245"/>
      <c r="AC3245"/>
      <c r="AD3245"/>
      <c r="AE3245"/>
      <c r="AF3245"/>
      <c r="AG3245"/>
      <c r="AH3245"/>
    </row>
    <row r="3246" spans="1:34" ht="41.45" customHeight="1">
      <c r="A3246"/>
      <c r="J3246"/>
      <c r="AA3246"/>
      <c r="AB3246"/>
      <c r="AC3246"/>
      <c r="AD3246"/>
      <c r="AE3246"/>
      <c r="AF3246"/>
      <c r="AG3246"/>
      <c r="AH3246"/>
    </row>
    <row r="3247" spans="1:34" ht="41.45" customHeight="1">
      <c r="A3247"/>
      <c r="J3247"/>
      <c r="AA3247"/>
      <c r="AB3247"/>
      <c r="AC3247"/>
      <c r="AD3247"/>
      <c r="AE3247"/>
      <c r="AF3247"/>
      <c r="AG3247"/>
      <c r="AH3247"/>
    </row>
    <row r="3248" spans="1:34" ht="41.45" customHeight="1">
      <c r="A3248"/>
      <c r="J3248"/>
      <c r="AA3248"/>
      <c r="AB3248"/>
      <c r="AC3248"/>
      <c r="AD3248"/>
      <c r="AE3248"/>
      <c r="AF3248"/>
      <c r="AG3248"/>
      <c r="AH3248"/>
    </row>
    <row r="3249" spans="1:34" ht="41.45" customHeight="1">
      <c r="A3249"/>
      <c r="J3249"/>
      <c r="AA3249"/>
      <c r="AB3249"/>
      <c r="AC3249"/>
      <c r="AD3249"/>
      <c r="AE3249"/>
      <c r="AF3249"/>
      <c r="AG3249"/>
      <c r="AH3249"/>
    </row>
    <row r="3250" spans="1:34" ht="41.45" customHeight="1">
      <c r="A3250"/>
      <c r="J3250"/>
      <c r="AA3250"/>
      <c r="AB3250"/>
      <c r="AC3250"/>
      <c r="AD3250"/>
      <c r="AE3250"/>
      <c r="AF3250"/>
      <c r="AG3250"/>
      <c r="AH3250"/>
    </row>
    <row r="3251" spans="1:34" ht="41.45" customHeight="1">
      <c r="A3251"/>
      <c r="J3251"/>
      <c r="AA3251"/>
      <c r="AB3251"/>
      <c r="AC3251"/>
      <c r="AD3251"/>
      <c r="AE3251"/>
      <c r="AF3251"/>
      <c r="AG3251"/>
      <c r="AH3251"/>
    </row>
    <row r="3252" spans="1:34" ht="41.45" customHeight="1">
      <c r="A3252"/>
      <c r="J3252"/>
      <c r="AA3252"/>
      <c r="AB3252"/>
      <c r="AC3252"/>
      <c r="AD3252"/>
      <c r="AE3252"/>
      <c r="AF3252"/>
      <c r="AG3252"/>
      <c r="AH3252"/>
    </row>
    <row r="3253" spans="1:34" ht="41.45" customHeight="1">
      <c r="A3253"/>
      <c r="J3253"/>
      <c r="AA3253"/>
      <c r="AB3253"/>
      <c r="AC3253"/>
      <c r="AD3253"/>
      <c r="AE3253"/>
      <c r="AF3253"/>
      <c r="AG3253"/>
      <c r="AH3253"/>
    </row>
    <row r="3254" spans="1:34" ht="41.45" customHeight="1">
      <c r="A3254"/>
      <c r="J3254"/>
      <c r="AA3254"/>
      <c r="AB3254"/>
      <c r="AC3254"/>
      <c r="AD3254"/>
      <c r="AE3254"/>
      <c r="AF3254"/>
      <c r="AG3254"/>
      <c r="AH3254"/>
    </row>
    <row r="3255" spans="1:34" ht="41.45" customHeight="1">
      <c r="A3255"/>
      <c r="J3255"/>
      <c r="AA3255"/>
      <c r="AB3255"/>
      <c r="AC3255"/>
      <c r="AD3255"/>
      <c r="AE3255"/>
      <c r="AF3255"/>
      <c r="AG3255"/>
      <c r="AH3255"/>
    </row>
    <row r="3256" spans="1:34" ht="41.45" customHeight="1">
      <c r="A3256"/>
      <c r="J3256"/>
      <c r="AA3256"/>
      <c r="AB3256"/>
      <c r="AC3256"/>
      <c r="AD3256"/>
      <c r="AE3256"/>
      <c r="AF3256"/>
      <c r="AG3256"/>
      <c r="AH3256"/>
    </row>
    <row r="3257" spans="1:34" ht="41.45" customHeight="1">
      <c r="A3257"/>
      <c r="J3257"/>
      <c r="AA3257"/>
      <c r="AB3257"/>
      <c r="AC3257"/>
      <c r="AD3257"/>
      <c r="AE3257"/>
      <c r="AF3257"/>
      <c r="AG3257"/>
      <c r="AH3257"/>
    </row>
    <row r="3258" spans="1:34" ht="41.45" customHeight="1">
      <c r="A3258"/>
      <c r="J3258"/>
      <c r="AA3258"/>
      <c r="AB3258"/>
      <c r="AC3258"/>
      <c r="AD3258"/>
      <c r="AE3258"/>
      <c r="AF3258"/>
      <c r="AG3258"/>
      <c r="AH3258"/>
    </row>
    <row r="3259" spans="1:34" ht="41.45" customHeight="1">
      <c r="A3259"/>
      <c r="J3259"/>
      <c r="AA3259"/>
      <c r="AB3259"/>
      <c r="AC3259"/>
      <c r="AD3259"/>
      <c r="AE3259"/>
      <c r="AF3259"/>
      <c r="AG3259"/>
      <c r="AH3259"/>
    </row>
    <row r="3260" spans="1:34" ht="41.45" customHeight="1">
      <c r="A3260"/>
      <c r="J3260"/>
      <c r="AA3260"/>
      <c r="AB3260"/>
      <c r="AC3260"/>
      <c r="AD3260"/>
      <c r="AE3260"/>
      <c r="AF3260"/>
      <c r="AG3260"/>
      <c r="AH3260"/>
    </row>
    <row r="3261" spans="1:34" ht="41.45" customHeight="1">
      <c r="A3261"/>
      <c r="J3261"/>
      <c r="AA3261"/>
      <c r="AB3261"/>
      <c r="AC3261"/>
      <c r="AD3261"/>
      <c r="AE3261"/>
      <c r="AF3261"/>
      <c r="AG3261"/>
      <c r="AH3261"/>
    </row>
    <row r="3262" spans="1:34" ht="41.45" customHeight="1">
      <c r="A3262"/>
      <c r="J3262"/>
      <c r="AA3262"/>
      <c r="AB3262"/>
      <c r="AC3262"/>
      <c r="AD3262"/>
      <c r="AE3262"/>
      <c r="AF3262"/>
      <c r="AG3262"/>
      <c r="AH3262"/>
    </row>
    <row r="3263" spans="1:34" ht="41.45" customHeight="1">
      <c r="A3263"/>
      <c r="J3263"/>
      <c r="AA3263"/>
      <c r="AB3263"/>
      <c r="AC3263"/>
      <c r="AD3263"/>
      <c r="AE3263"/>
      <c r="AF3263"/>
      <c r="AG3263"/>
      <c r="AH3263"/>
    </row>
    <row r="3264" spans="1:34" ht="41.45" customHeight="1">
      <c r="A3264"/>
      <c r="J3264"/>
      <c r="AA3264"/>
      <c r="AB3264"/>
      <c r="AC3264"/>
      <c r="AD3264"/>
      <c r="AE3264"/>
      <c r="AF3264"/>
      <c r="AG3264"/>
      <c r="AH3264"/>
    </row>
    <row r="3265" spans="1:34" ht="41.45" customHeight="1">
      <c r="A3265"/>
      <c r="J3265"/>
      <c r="AA3265"/>
      <c r="AB3265"/>
      <c r="AC3265"/>
      <c r="AD3265"/>
      <c r="AE3265"/>
      <c r="AF3265"/>
      <c r="AG3265"/>
      <c r="AH3265"/>
    </row>
    <row r="3266" spans="1:34" ht="41.45" customHeight="1">
      <c r="A3266"/>
      <c r="J3266"/>
      <c r="AA3266"/>
      <c r="AB3266"/>
      <c r="AC3266"/>
      <c r="AD3266"/>
      <c r="AE3266"/>
      <c r="AF3266"/>
      <c r="AG3266"/>
      <c r="AH3266"/>
    </row>
    <row r="3267" spans="1:34" ht="41.45" customHeight="1">
      <c r="A3267"/>
      <c r="J3267"/>
      <c r="AA3267"/>
      <c r="AB3267"/>
      <c r="AC3267"/>
      <c r="AD3267"/>
      <c r="AE3267"/>
      <c r="AF3267"/>
      <c r="AG3267"/>
      <c r="AH3267"/>
    </row>
    <row r="3268" spans="1:34" ht="41.45" customHeight="1">
      <c r="A3268"/>
      <c r="J3268"/>
      <c r="AA3268"/>
      <c r="AB3268"/>
      <c r="AC3268"/>
      <c r="AD3268"/>
      <c r="AE3268"/>
      <c r="AF3268"/>
      <c r="AG3268"/>
      <c r="AH3268"/>
    </row>
    <row r="3269" spans="1:34" ht="41.45" customHeight="1">
      <c r="A3269"/>
      <c r="J3269"/>
      <c r="AA3269"/>
      <c r="AB3269"/>
      <c r="AC3269"/>
      <c r="AD3269"/>
      <c r="AE3269"/>
      <c r="AF3269"/>
      <c r="AG3269"/>
      <c r="AH3269"/>
    </row>
    <row r="3270" spans="1:34" ht="41.45" customHeight="1">
      <c r="A3270"/>
      <c r="J3270"/>
      <c r="AA3270"/>
      <c r="AB3270"/>
      <c r="AC3270"/>
      <c r="AD3270"/>
      <c r="AE3270"/>
      <c r="AF3270"/>
      <c r="AG3270"/>
      <c r="AH3270"/>
    </row>
    <row r="3271" spans="1:34" ht="41.45" customHeight="1">
      <c r="A3271"/>
      <c r="J3271"/>
      <c r="AA3271"/>
      <c r="AB3271"/>
      <c r="AC3271"/>
      <c r="AD3271"/>
      <c r="AE3271"/>
      <c r="AF3271"/>
      <c r="AG3271"/>
      <c r="AH3271"/>
    </row>
    <row r="3272" spans="1:34" ht="41.45" customHeight="1">
      <c r="A3272"/>
      <c r="J3272"/>
      <c r="AA3272"/>
      <c r="AB3272"/>
      <c r="AC3272"/>
      <c r="AD3272"/>
      <c r="AE3272"/>
      <c r="AF3272"/>
      <c r="AG3272"/>
      <c r="AH3272"/>
    </row>
    <row r="3273" spans="1:34" ht="41.45" customHeight="1">
      <c r="A3273"/>
      <c r="J3273"/>
      <c r="AA3273"/>
      <c r="AB3273"/>
      <c r="AC3273"/>
      <c r="AD3273"/>
      <c r="AE3273"/>
      <c r="AF3273"/>
      <c r="AG3273"/>
      <c r="AH3273"/>
    </row>
    <row r="3274" spans="1:34" ht="41.45" customHeight="1">
      <c r="A3274"/>
      <c r="J3274"/>
      <c r="AA3274"/>
      <c r="AB3274"/>
      <c r="AC3274"/>
      <c r="AD3274"/>
      <c r="AE3274"/>
      <c r="AF3274"/>
      <c r="AG3274"/>
      <c r="AH3274"/>
    </row>
    <row r="3275" spans="1:34" ht="41.45" customHeight="1">
      <c r="A3275"/>
      <c r="J3275"/>
      <c r="AA3275"/>
      <c r="AB3275"/>
      <c r="AC3275"/>
      <c r="AD3275"/>
      <c r="AE3275"/>
      <c r="AF3275"/>
      <c r="AG3275"/>
      <c r="AH3275"/>
    </row>
    <row r="3276" spans="1:34" ht="41.45" customHeight="1">
      <c r="A3276"/>
      <c r="J3276"/>
      <c r="AA3276"/>
      <c r="AB3276"/>
      <c r="AC3276"/>
      <c r="AD3276"/>
      <c r="AE3276"/>
      <c r="AF3276"/>
      <c r="AG3276"/>
      <c r="AH3276"/>
    </row>
    <row r="3277" spans="1:34" ht="41.45" customHeight="1">
      <c r="A3277"/>
      <c r="J3277"/>
      <c r="AA3277"/>
      <c r="AB3277"/>
      <c r="AC3277"/>
      <c r="AD3277"/>
      <c r="AE3277"/>
      <c r="AF3277"/>
      <c r="AG3277"/>
      <c r="AH3277"/>
    </row>
    <row r="3278" spans="1:34" ht="41.45" customHeight="1">
      <c r="A3278"/>
      <c r="J3278"/>
      <c r="AA3278"/>
      <c r="AB3278"/>
      <c r="AC3278"/>
      <c r="AD3278"/>
      <c r="AE3278"/>
      <c r="AF3278"/>
      <c r="AG3278"/>
      <c r="AH3278"/>
    </row>
    <row r="3279" spans="1:34" ht="41.45" customHeight="1">
      <c r="A3279"/>
      <c r="J3279"/>
      <c r="AA3279"/>
      <c r="AB3279"/>
      <c r="AC3279"/>
      <c r="AD3279"/>
      <c r="AE3279"/>
      <c r="AF3279"/>
      <c r="AG3279"/>
      <c r="AH3279"/>
    </row>
    <row r="3280" spans="1:34" ht="41.45" customHeight="1">
      <c r="A3280"/>
      <c r="J3280"/>
      <c r="AA3280"/>
      <c r="AB3280"/>
      <c r="AC3280"/>
      <c r="AD3280"/>
      <c r="AE3280"/>
      <c r="AF3280"/>
      <c r="AG3280"/>
      <c r="AH3280"/>
    </row>
    <row r="3281" spans="1:34" ht="41.45" customHeight="1">
      <c r="A3281"/>
      <c r="J3281"/>
      <c r="AA3281"/>
      <c r="AB3281"/>
      <c r="AC3281"/>
      <c r="AD3281"/>
      <c r="AE3281"/>
      <c r="AF3281"/>
      <c r="AG3281"/>
      <c r="AH3281"/>
    </row>
    <row r="3282" spans="1:34" ht="41.45" customHeight="1">
      <c r="A3282"/>
      <c r="J3282"/>
      <c r="AA3282"/>
      <c r="AB3282"/>
      <c r="AC3282"/>
      <c r="AD3282"/>
      <c r="AE3282"/>
      <c r="AF3282"/>
      <c r="AG3282"/>
      <c r="AH3282"/>
    </row>
    <row r="3283" spans="1:34" ht="41.45" customHeight="1">
      <c r="A3283"/>
      <c r="J3283"/>
      <c r="AA3283"/>
      <c r="AB3283"/>
      <c r="AC3283"/>
      <c r="AD3283"/>
      <c r="AE3283"/>
      <c r="AF3283"/>
      <c r="AG3283"/>
      <c r="AH3283"/>
    </row>
    <row r="3284" spans="1:34" ht="41.45" customHeight="1">
      <c r="A3284"/>
      <c r="J3284"/>
      <c r="AA3284"/>
      <c r="AB3284"/>
      <c r="AC3284"/>
      <c r="AD3284"/>
      <c r="AE3284"/>
      <c r="AF3284"/>
      <c r="AG3284"/>
      <c r="AH3284"/>
    </row>
    <row r="3285" spans="1:34" ht="41.45" customHeight="1">
      <c r="A3285"/>
      <c r="J3285"/>
      <c r="AA3285"/>
      <c r="AB3285"/>
      <c r="AC3285"/>
      <c r="AD3285"/>
      <c r="AE3285"/>
      <c r="AF3285"/>
      <c r="AG3285"/>
      <c r="AH3285"/>
    </row>
    <row r="3286" spans="1:34" ht="41.45" customHeight="1">
      <c r="A3286"/>
      <c r="J3286"/>
      <c r="AA3286"/>
      <c r="AB3286"/>
      <c r="AC3286"/>
      <c r="AD3286"/>
      <c r="AE3286"/>
      <c r="AF3286"/>
      <c r="AG3286"/>
      <c r="AH3286"/>
    </row>
    <row r="3287" spans="1:34" ht="41.45" customHeight="1">
      <c r="A3287"/>
      <c r="J3287"/>
      <c r="AA3287"/>
      <c r="AB3287"/>
      <c r="AC3287"/>
      <c r="AD3287"/>
      <c r="AE3287"/>
      <c r="AF3287"/>
      <c r="AG3287"/>
      <c r="AH3287"/>
    </row>
    <row r="3288" spans="1:34" ht="41.45" customHeight="1">
      <c r="A3288"/>
      <c r="J3288"/>
      <c r="AA3288"/>
      <c r="AB3288"/>
      <c r="AC3288"/>
      <c r="AD3288"/>
      <c r="AE3288"/>
      <c r="AF3288"/>
      <c r="AG3288"/>
      <c r="AH3288"/>
    </row>
    <row r="3289" spans="1:34" ht="41.45" customHeight="1">
      <c r="A3289"/>
      <c r="J3289"/>
      <c r="AA3289"/>
      <c r="AB3289"/>
      <c r="AC3289"/>
      <c r="AD3289"/>
      <c r="AE3289"/>
      <c r="AF3289"/>
      <c r="AG3289"/>
      <c r="AH3289"/>
    </row>
    <row r="3290" spans="1:34" ht="41.45" customHeight="1">
      <c r="A3290"/>
      <c r="J3290"/>
      <c r="AA3290"/>
      <c r="AB3290"/>
      <c r="AC3290"/>
      <c r="AD3290"/>
      <c r="AE3290"/>
      <c r="AF3290"/>
      <c r="AG3290"/>
      <c r="AH3290"/>
    </row>
    <row r="3291" spans="1:34" ht="41.45" customHeight="1">
      <c r="A3291"/>
      <c r="J3291"/>
      <c r="AA3291"/>
      <c r="AB3291"/>
      <c r="AC3291"/>
      <c r="AD3291"/>
      <c r="AE3291"/>
      <c r="AF3291"/>
      <c r="AG3291"/>
      <c r="AH3291"/>
    </row>
    <row r="3292" spans="1:34" ht="41.45" customHeight="1">
      <c r="A3292"/>
      <c r="J3292"/>
      <c r="AA3292"/>
      <c r="AB3292"/>
      <c r="AC3292"/>
      <c r="AD3292"/>
      <c r="AE3292"/>
      <c r="AF3292"/>
      <c r="AG3292"/>
      <c r="AH3292"/>
    </row>
    <row r="3293" spans="1:34" ht="41.45" customHeight="1">
      <c r="A3293"/>
      <c r="J3293"/>
      <c r="AA3293"/>
      <c r="AB3293"/>
      <c r="AC3293"/>
      <c r="AD3293"/>
      <c r="AE3293"/>
      <c r="AF3293"/>
      <c r="AG3293"/>
      <c r="AH3293"/>
    </row>
    <row r="3294" spans="1:34" ht="41.45" customHeight="1">
      <c r="A3294"/>
      <c r="J3294"/>
      <c r="AA3294"/>
      <c r="AB3294"/>
      <c r="AC3294"/>
      <c r="AD3294"/>
      <c r="AE3294"/>
      <c r="AF3294"/>
      <c r="AG3294"/>
      <c r="AH3294"/>
    </row>
    <row r="3295" spans="1:34" ht="41.45" customHeight="1">
      <c r="A3295"/>
      <c r="J3295"/>
      <c r="AA3295"/>
      <c r="AB3295"/>
      <c r="AC3295"/>
      <c r="AD3295"/>
      <c r="AE3295"/>
      <c r="AF3295"/>
      <c r="AG3295"/>
      <c r="AH3295"/>
    </row>
    <row r="3296" spans="1:34" ht="41.45" customHeight="1">
      <c r="A3296"/>
      <c r="J3296"/>
      <c r="AA3296"/>
      <c r="AB3296"/>
      <c r="AC3296"/>
      <c r="AD3296"/>
      <c r="AE3296"/>
      <c r="AF3296"/>
      <c r="AG3296"/>
      <c r="AH3296"/>
    </row>
    <row r="3297" spans="1:34" ht="41.45" customHeight="1">
      <c r="A3297"/>
      <c r="J3297"/>
      <c r="AA3297"/>
      <c r="AB3297"/>
      <c r="AC3297"/>
      <c r="AD3297"/>
      <c r="AE3297"/>
      <c r="AF3297"/>
      <c r="AG3297"/>
      <c r="AH3297"/>
    </row>
    <row r="3298" spans="1:34" ht="41.45" customHeight="1">
      <c r="A3298"/>
      <c r="J3298"/>
      <c r="AA3298"/>
      <c r="AB3298"/>
      <c r="AC3298"/>
      <c r="AD3298"/>
      <c r="AE3298"/>
      <c r="AF3298"/>
      <c r="AG3298"/>
      <c r="AH3298"/>
    </row>
    <row r="3299" spans="1:34" ht="41.45" customHeight="1">
      <c r="A3299"/>
      <c r="J3299"/>
      <c r="AA3299"/>
      <c r="AB3299"/>
      <c r="AC3299"/>
      <c r="AD3299"/>
      <c r="AE3299"/>
      <c r="AF3299"/>
      <c r="AG3299"/>
      <c r="AH3299"/>
    </row>
    <row r="3300" spans="1:34" ht="41.45" customHeight="1">
      <c r="A3300"/>
      <c r="J3300"/>
      <c r="AA3300"/>
      <c r="AB3300"/>
      <c r="AC3300"/>
      <c r="AD3300"/>
      <c r="AE3300"/>
      <c r="AF3300"/>
      <c r="AG3300"/>
      <c r="AH3300"/>
    </row>
    <row r="3301" spans="1:34" ht="41.45" customHeight="1">
      <c r="A3301"/>
      <c r="J3301"/>
      <c r="AA3301"/>
      <c r="AB3301"/>
      <c r="AC3301"/>
      <c r="AD3301"/>
      <c r="AE3301"/>
      <c r="AF3301"/>
      <c r="AG3301"/>
      <c r="AH3301"/>
    </row>
    <row r="3302" spans="1:34" ht="41.45" customHeight="1">
      <c r="A3302"/>
      <c r="J3302"/>
      <c r="AA3302"/>
      <c r="AB3302"/>
      <c r="AC3302"/>
      <c r="AD3302"/>
      <c r="AE3302"/>
      <c r="AF3302"/>
      <c r="AG3302"/>
      <c r="AH3302"/>
    </row>
    <row r="3303" spans="1:34" ht="41.45" customHeight="1">
      <c r="A3303"/>
      <c r="J3303"/>
      <c r="AA3303"/>
      <c r="AB3303"/>
      <c r="AC3303"/>
      <c r="AD3303"/>
      <c r="AE3303"/>
      <c r="AF3303"/>
      <c r="AG3303"/>
      <c r="AH3303"/>
    </row>
    <row r="3304" spans="1:34" ht="41.45" customHeight="1">
      <c r="A3304"/>
      <c r="J3304"/>
      <c r="AA3304"/>
      <c r="AB3304"/>
      <c r="AC3304"/>
      <c r="AD3304"/>
      <c r="AE3304"/>
      <c r="AF3304"/>
      <c r="AG3304"/>
      <c r="AH3304"/>
    </row>
    <row r="3305" spans="1:34" ht="41.45" customHeight="1">
      <c r="A3305"/>
      <c r="J3305"/>
      <c r="AA3305"/>
      <c r="AB3305"/>
      <c r="AC3305"/>
      <c r="AD3305"/>
      <c r="AE3305"/>
      <c r="AF3305"/>
      <c r="AG3305"/>
      <c r="AH3305"/>
    </row>
    <row r="3306" spans="1:34" ht="41.45" customHeight="1">
      <c r="A3306"/>
      <c r="J3306"/>
      <c r="AA3306"/>
      <c r="AB3306"/>
      <c r="AC3306"/>
      <c r="AD3306"/>
      <c r="AE3306"/>
      <c r="AF3306"/>
      <c r="AG3306"/>
      <c r="AH3306"/>
    </row>
    <row r="3307" spans="1:34" ht="41.45" customHeight="1">
      <c r="A3307"/>
      <c r="J3307"/>
      <c r="AA3307"/>
      <c r="AB3307"/>
      <c r="AC3307"/>
      <c r="AD3307"/>
      <c r="AE3307"/>
      <c r="AF3307"/>
      <c r="AG3307"/>
      <c r="AH3307"/>
    </row>
    <row r="3308" spans="1:34" ht="41.45" customHeight="1">
      <c r="A3308"/>
      <c r="J3308"/>
      <c r="AA3308"/>
      <c r="AB3308"/>
      <c r="AC3308"/>
      <c r="AD3308"/>
      <c r="AE3308"/>
      <c r="AF3308"/>
      <c r="AG3308"/>
      <c r="AH3308"/>
    </row>
    <row r="3309" spans="1:34" ht="41.45" customHeight="1">
      <c r="A3309"/>
      <c r="J3309"/>
      <c r="AA3309"/>
      <c r="AB3309"/>
      <c r="AC3309"/>
      <c r="AD3309"/>
      <c r="AE3309"/>
      <c r="AF3309"/>
      <c r="AG3309"/>
      <c r="AH3309"/>
    </row>
    <row r="3310" spans="1:34" ht="41.45" customHeight="1">
      <c r="A3310"/>
      <c r="J3310"/>
      <c r="AA3310"/>
      <c r="AB3310"/>
      <c r="AC3310"/>
      <c r="AD3310"/>
      <c r="AE3310"/>
      <c r="AF3310"/>
      <c r="AG3310"/>
      <c r="AH3310"/>
    </row>
    <row r="3311" spans="1:34" ht="41.45" customHeight="1">
      <c r="A3311"/>
      <c r="J3311"/>
      <c r="AA3311"/>
      <c r="AB3311"/>
      <c r="AC3311"/>
      <c r="AD3311"/>
      <c r="AE3311"/>
      <c r="AF3311"/>
      <c r="AG3311"/>
      <c r="AH3311"/>
    </row>
    <row r="3312" spans="1:34" ht="41.45" customHeight="1">
      <c r="A3312"/>
      <c r="J3312"/>
      <c r="AA3312"/>
      <c r="AB3312"/>
      <c r="AC3312"/>
      <c r="AD3312"/>
      <c r="AE3312"/>
      <c r="AF3312"/>
      <c r="AG3312"/>
      <c r="AH3312"/>
    </row>
    <row r="3313" spans="1:34" ht="41.45" customHeight="1">
      <c r="A3313"/>
      <c r="J3313"/>
      <c r="AA3313"/>
      <c r="AB3313"/>
      <c r="AC3313"/>
      <c r="AD3313"/>
      <c r="AE3313"/>
      <c r="AF3313"/>
      <c r="AG3313"/>
      <c r="AH3313"/>
    </row>
    <row r="3314" spans="1:34" ht="41.45" customHeight="1">
      <c r="A3314"/>
      <c r="J3314"/>
      <c r="AA3314"/>
      <c r="AB3314"/>
      <c r="AC3314"/>
      <c r="AD3314"/>
      <c r="AE3314"/>
      <c r="AF3314"/>
      <c r="AG3314"/>
      <c r="AH3314"/>
    </row>
    <row r="3315" spans="1:34" ht="41.45" customHeight="1">
      <c r="A3315"/>
      <c r="J3315"/>
      <c r="AA3315"/>
      <c r="AB3315"/>
      <c r="AC3315"/>
      <c r="AD3315"/>
      <c r="AE3315"/>
      <c r="AF3315"/>
      <c r="AG3315"/>
      <c r="AH3315"/>
    </row>
    <row r="3316" spans="1:34" ht="41.45" customHeight="1">
      <c r="A3316"/>
      <c r="J3316"/>
      <c r="AA3316"/>
      <c r="AB3316"/>
      <c r="AC3316"/>
      <c r="AD3316"/>
      <c r="AE3316"/>
      <c r="AF3316"/>
      <c r="AG3316"/>
      <c r="AH3316"/>
    </row>
    <row r="3317" spans="1:34" ht="41.45" customHeight="1">
      <c r="A3317"/>
      <c r="J3317"/>
      <c r="AA3317"/>
      <c r="AB3317"/>
      <c r="AC3317"/>
      <c r="AD3317"/>
      <c r="AE3317"/>
      <c r="AF3317"/>
      <c r="AG3317"/>
      <c r="AH3317"/>
    </row>
    <row r="3318" spans="1:34" ht="41.45" customHeight="1">
      <c r="A3318"/>
      <c r="J3318"/>
      <c r="AA3318"/>
      <c r="AB3318"/>
      <c r="AC3318"/>
      <c r="AD3318"/>
      <c r="AE3318"/>
      <c r="AF3318"/>
      <c r="AG3318"/>
      <c r="AH3318"/>
    </row>
    <row r="3319" spans="1:34" ht="41.45" customHeight="1">
      <c r="A3319"/>
      <c r="J3319"/>
      <c r="AA3319"/>
      <c r="AB3319"/>
      <c r="AC3319"/>
      <c r="AD3319"/>
      <c r="AE3319"/>
      <c r="AF3319"/>
      <c r="AG3319"/>
      <c r="AH3319"/>
    </row>
    <row r="3320" spans="1:34" ht="41.45" customHeight="1">
      <c r="A3320"/>
      <c r="J3320"/>
      <c r="AA3320"/>
      <c r="AB3320"/>
      <c r="AC3320"/>
      <c r="AD3320"/>
      <c r="AE3320"/>
      <c r="AF3320"/>
      <c r="AG3320"/>
      <c r="AH3320"/>
    </row>
    <row r="3321" spans="1:34" ht="41.45" customHeight="1">
      <c r="A3321"/>
      <c r="J3321"/>
      <c r="AA3321"/>
      <c r="AB3321"/>
      <c r="AC3321"/>
      <c r="AD3321"/>
      <c r="AE3321"/>
      <c r="AF3321"/>
      <c r="AG3321"/>
      <c r="AH3321"/>
    </row>
    <row r="3322" spans="1:34" ht="41.45" customHeight="1">
      <c r="A3322"/>
      <c r="J3322"/>
      <c r="AA3322"/>
      <c r="AB3322"/>
      <c r="AC3322"/>
      <c r="AD3322"/>
      <c r="AE3322"/>
      <c r="AF3322"/>
      <c r="AG3322"/>
      <c r="AH3322"/>
    </row>
    <row r="3323" spans="1:34" ht="41.45" customHeight="1">
      <c r="A3323"/>
      <c r="J3323"/>
      <c r="AA3323"/>
      <c r="AB3323"/>
      <c r="AC3323"/>
      <c r="AD3323"/>
      <c r="AE3323"/>
      <c r="AF3323"/>
      <c r="AG3323"/>
      <c r="AH3323"/>
    </row>
    <row r="3324" spans="1:34" ht="41.45" customHeight="1">
      <c r="A3324"/>
      <c r="J3324"/>
      <c r="AA3324"/>
      <c r="AB3324"/>
      <c r="AC3324"/>
      <c r="AD3324"/>
      <c r="AE3324"/>
      <c r="AF3324"/>
      <c r="AG3324"/>
      <c r="AH3324"/>
    </row>
    <row r="3325" spans="1:34" ht="41.45" customHeight="1">
      <c r="A3325"/>
      <c r="J3325"/>
      <c r="AA3325"/>
      <c r="AB3325"/>
      <c r="AC3325"/>
      <c r="AD3325"/>
      <c r="AE3325"/>
      <c r="AF3325"/>
      <c r="AG3325"/>
      <c r="AH3325"/>
    </row>
    <row r="3326" spans="1:34" ht="41.45" customHeight="1">
      <c r="A3326"/>
      <c r="J3326"/>
      <c r="AA3326"/>
      <c r="AB3326"/>
      <c r="AC3326"/>
      <c r="AD3326"/>
      <c r="AE3326"/>
      <c r="AF3326"/>
      <c r="AG3326"/>
      <c r="AH3326"/>
    </row>
    <row r="3327" spans="1:34" ht="41.45" customHeight="1">
      <c r="A3327"/>
      <c r="J3327"/>
      <c r="AA3327"/>
      <c r="AB3327"/>
      <c r="AC3327"/>
      <c r="AD3327"/>
      <c r="AE3327"/>
      <c r="AF3327"/>
      <c r="AG3327"/>
      <c r="AH3327"/>
    </row>
    <row r="3328" spans="1:34" ht="41.45" customHeight="1">
      <c r="A3328"/>
      <c r="J3328"/>
      <c r="AA3328"/>
      <c r="AB3328"/>
      <c r="AC3328"/>
      <c r="AD3328"/>
      <c r="AE3328"/>
      <c r="AF3328"/>
      <c r="AG3328"/>
      <c r="AH3328"/>
    </row>
    <row r="3329" spans="1:34" ht="41.45" customHeight="1">
      <c r="A3329"/>
      <c r="J3329"/>
      <c r="AA3329"/>
      <c r="AB3329"/>
      <c r="AC3329"/>
      <c r="AD3329"/>
      <c r="AE3329"/>
      <c r="AF3329"/>
      <c r="AG3329"/>
      <c r="AH3329"/>
    </row>
    <row r="3330" spans="1:34" ht="41.45" customHeight="1">
      <c r="A3330"/>
      <c r="J3330"/>
      <c r="AA3330"/>
      <c r="AB3330"/>
      <c r="AC3330"/>
      <c r="AD3330"/>
      <c r="AE3330"/>
      <c r="AF3330"/>
      <c r="AG3330"/>
      <c r="AH3330"/>
    </row>
    <row r="3331" spans="1:34" ht="41.45" customHeight="1">
      <c r="A3331"/>
      <c r="J3331"/>
      <c r="AA3331"/>
      <c r="AB3331"/>
      <c r="AC3331"/>
      <c r="AD3331"/>
      <c r="AE3331"/>
      <c r="AF3331"/>
      <c r="AG3331"/>
      <c r="AH3331"/>
    </row>
    <row r="3332" spans="1:34" ht="41.45" customHeight="1">
      <c r="A3332"/>
      <c r="J3332"/>
      <c r="AA3332"/>
      <c r="AB3332"/>
      <c r="AC3332"/>
      <c r="AD3332"/>
      <c r="AE3332"/>
      <c r="AF3332"/>
      <c r="AG3332"/>
      <c r="AH3332"/>
    </row>
    <row r="3333" spans="1:34" ht="41.45" customHeight="1">
      <c r="A3333"/>
      <c r="J3333"/>
      <c r="AA3333"/>
      <c r="AB3333"/>
      <c r="AC3333"/>
      <c r="AD3333"/>
      <c r="AE3333"/>
      <c r="AF3333"/>
      <c r="AG3333"/>
      <c r="AH3333"/>
    </row>
    <row r="3334" spans="1:34" ht="41.45" customHeight="1">
      <c r="A3334"/>
      <c r="J3334"/>
      <c r="AA3334"/>
      <c r="AB3334"/>
      <c r="AC3334"/>
      <c r="AD3334"/>
      <c r="AE3334"/>
      <c r="AF3334"/>
      <c r="AG3334"/>
      <c r="AH3334"/>
    </row>
    <row r="3335" spans="1:34" ht="41.45" customHeight="1">
      <c r="A3335"/>
      <c r="J3335"/>
      <c r="AA3335"/>
      <c r="AB3335"/>
      <c r="AC3335"/>
      <c r="AD3335"/>
      <c r="AE3335"/>
      <c r="AF3335"/>
      <c r="AG3335"/>
      <c r="AH3335"/>
    </row>
    <row r="3336" spans="1:34" ht="41.45" customHeight="1">
      <c r="A3336"/>
      <c r="J3336"/>
      <c r="AA3336"/>
      <c r="AB3336"/>
      <c r="AC3336"/>
      <c r="AD3336"/>
      <c r="AE3336"/>
      <c r="AF3336"/>
      <c r="AG3336"/>
      <c r="AH3336"/>
    </row>
    <row r="3337" spans="1:34" ht="41.45" customHeight="1">
      <c r="A3337"/>
      <c r="J3337"/>
      <c r="AA3337"/>
      <c r="AB3337"/>
      <c r="AC3337"/>
      <c r="AD3337"/>
      <c r="AE3337"/>
      <c r="AF3337"/>
      <c r="AG3337"/>
      <c r="AH3337"/>
    </row>
    <row r="3338" spans="1:34" ht="41.45" customHeight="1">
      <c r="A3338"/>
      <c r="J3338"/>
      <c r="AA3338"/>
      <c r="AB3338"/>
      <c r="AC3338"/>
      <c r="AD3338"/>
      <c r="AE3338"/>
      <c r="AF3338"/>
      <c r="AG3338"/>
      <c r="AH3338"/>
    </row>
    <row r="3339" spans="1:34" ht="41.45" customHeight="1">
      <c r="A3339"/>
      <c r="J3339"/>
      <c r="AA3339"/>
      <c r="AB3339"/>
      <c r="AC3339"/>
      <c r="AD3339"/>
      <c r="AE3339"/>
      <c r="AF3339"/>
      <c r="AG3339"/>
      <c r="AH3339"/>
    </row>
    <row r="3340" spans="1:34" ht="41.45" customHeight="1">
      <c r="A3340"/>
      <c r="J3340"/>
      <c r="AA3340"/>
      <c r="AB3340"/>
      <c r="AC3340"/>
      <c r="AD3340"/>
      <c r="AE3340"/>
      <c r="AF3340"/>
      <c r="AG3340"/>
      <c r="AH3340"/>
    </row>
    <row r="3341" spans="1:34" ht="41.45" customHeight="1">
      <c r="A3341"/>
      <c r="J3341"/>
      <c r="AA3341"/>
      <c r="AB3341"/>
      <c r="AC3341"/>
      <c r="AD3341"/>
      <c r="AE3341"/>
      <c r="AF3341"/>
      <c r="AG3341"/>
      <c r="AH3341"/>
    </row>
    <row r="3342" spans="1:34" ht="41.45" customHeight="1">
      <c r="A3342"/>
      <c r="J3342"/>
      <c r="AA3342"/>
      <c r="AB3342"/>
      <c r="AC3342"/>
      <c r="AD3342"/>
      <c r="AE3342"/>
      <c r="AF3342"/>
      <c r="AG3342"/>
      <c r="AH3342"/>
    </row>
    <row r="3343" spans="1:34" ht="41.45" customHeight="1">
      <c r="A3343"/>
      <c r="J3343"/>
      <c r="AA3343"/>
      <c r="AB3343"/>
      <c r="AC3343"/>
      <c r="AD3343"/>
      <c r="AE3343"/>
      <c r="AF3343"/>
      <c r="AG3343"/>
      <c r="AH3343"/>
    </row>
    <row r="3344" spans="1:34" ht="41.45" customHeight="1">
      <c r="A3344"/>
      <c r="J3344"/>
      <c r="AA3344"/>
      <c r="AB3344"/>
      <c r="AC3344"/>
      <c r="AD3344"/>
      <c r="AE3344"/>
      <c r="AF3344"/>
      <c r="AG3344"/>
      <c r="AH3344"/>
    </row>
    <row r="3345" spans="1:34" ht="41.45" customHeight="1">
      <c r="A3345"/>
      <c r="J3345"/>
      <c r="AA3345"/>
      <c r="AB3345"/>
      <c r="AC3345"/>
      <c r="AD3345"/>
      <c r="AE3345"/>
      <c r="AF3345"/>
      <c r="AG3345"/>
      <c r="AH3345"/>
    </row>
    <row r="3346" spans="1:34" ht="41.45" customHeight="1">
      <c r="A3346"/>
      <c r="J3346"/>
      <c r="AA3346"/>
      <c r="AB3346"/>
      <c r="AC3346"/>
      <c r="AD3346"/>
      <c r="AE3346"/>
      <c r="AF3346"/>
      <c r="AG3346"/>
      <c r="AH3346"/>
    </row>
    <row r="3347" spans="1:34" ht="41.45" customHeight="1">
      <c r="A3347"/>
      <c r="J3347"/>
      <c r="AA3347"/>
      <c r="AB3347"/>
      <c r="AC3347"/>
      <c r="AD3347"/>
      <c r="AE3347"/>
      <c r="AF3347"/>
      <c r="AG3347"/>
      <c r="AH3347"/>
    </row>
    <row r="3348" spans="1:34" ht="41.45" customHeight="1">
      <c r="A3348"/>
      <c r="J3348"/>
      <c r="AA3348"/>
      <c r="AB3348"/>
      <c r="AC3348"/>
      <c r="AD3348"/>
      <c r="AE3348"/>
      <c r="AF3348"/>
      <c r="AG3348"/>
      <c r="AH3348"/>
    </row>
    <row r="3349" spans="1:34" ht="41.45" customHeight="1">
      <c r="A3349"/>
      <c r="J3349"/>
      <c r="AA3349"/>
      <c r="AB3349"/>
      <c r="AC3349"/>
      <c r="AD3349"/>
      <c r="AE3349"/>
      <c r="AF3349"/>
      <c r="AG3349"/>
      <c r="AH3349"/>
    </row>
    <row r="3350" spans="1:34" ht="41.45" customHeight="1">
      <c r="A3350"/>
      <c r="J3350"/>
      <c r="AA3350"/>
      <c r="AB3350"/>
      <c r="AC3350"/>
      <c r="AD3350"/>
      <c r="AE3350"/>
      <c r="AF3350"/>
      <c r="AG3350"/>
      <c r="AH3350"/>
    </row>
    <row r="3351" spans="1:34" ht="41.45" customHeight="1">
      <c r="A3351"/>
      <c r="J3351"/>
      <c r="AA3351"/>
      <c r="AB3351"/>
      <c r="AC3351"/>
      <c r="AD3351"/>
      <c r="AE3351"/>
      <c r="AF3351"/>
      <c r="AG3351"/>
      <c r="AH3351"/>
    </row>
    <row r="3352" spans="1:34" ht="41.45" customHeight="1">
      <c r="A3352"/>
      <c r="J3352"/>
      <c r="AA3352"/>
      <c r="AB3352"/>
      <c r="AC3352"/>
      <c r="AD3352"/>
      <c r="AE3352"/>
      <c r="AF3352"/>
      <c r="AG3352"/>
      <c r="AH3352"/>
    </row>
    <row r="3353" spans="1:34" ht="41.45" customHeight="1">
      <c r="A3353"/>
      <c r="J3353"/>
      <c r="AA3353"/>
      <c r="AB3353"/>
      <c r="AC3353"/>
      <c r="AD3353"/>
      <c r="AE3353"/>
      <c r="AF3353"/>
      <c r="AG3353"/>
      <c r="AH3353"/>
    </row>
    <row r="3354" spans="1:34" ht="41.45" customHeight="1">
      <c r="A3354"/>
      <c r="J3354"/>
      <c r="AA3354"/>
      <c r="AB3354"/>
      <c r="AC3354"/>
      <c r="AD3354"/>
      <c r="AE3354"/>
      <c r="AF3354"/>
      <c r="AG3354"/>
      <c r="AH3354"/>
    </row>
    <row r="3355" spans="1:34" ht="41.45" customHeight="1">
      <c r="A3355"/>
      <c r="J3355"/>
      <c r="AA3355"/>
      <c r="AB3355"/>
      <c r="AC3355"/>
      <c r="AD3355"/>
      <c r="AE3355"/>
      <c r="AF3355"/>
      <c r="AG3355"/>
      <c r="AH3355"/>
    </row>
    <row r="3356" spans="1:34" ht="41.45" customHeight="1">
      <c r="A3356"/>
      <c r="J3356"/>
      <c r="AA3356"/>
      <c r="AB3356"/>
      <c r="AC3356"/>
      <c r="AD3356"/>
      <c r="AE3356"/>
      <c r="AF3356"/>
      <c r="AG3356"/>
      <c r="AH3356"/>
    </row>
    <row r="3357" spans="1:34" ht="41.45" customHeight="1">
      <c r="A3357"/>
      <c r="J3357"/>
      <c r="AA3357"/>
      <c r="AB3357"/>
      <c r="AC3357"/>
      <c r="AD3357"/>
      <c r="AE3357"/>
      <c r="AF3357"/>
      <c r="AG3357"/>
      <c r="AH3357"/>
    </row>
    <row r="3358" spans="1:34" ht="41.45" customHeight="1">
      <c r="A3358"/>
      <c r="J3358"/>
      <c r="AA3358"/>
      <c r="AB3358"/>
      <c r="AC3358"/>
      <c r="AD3358"/>
      <c r="AE3358"/>
      <c r="AF3358"/>
      <c r="AG3358"/>
      <c r="AH3358"/>
    </row>
    <row r="3359" spans="1:34" ht="41.45" customHeight="1">
      <c r="A3359"/>
      <c r="J3359"/>
      <c r="AA3359"/>
      <c r="AB3359"/>
      <c r="AC3359"/>
      <c r="AD3359"/>
      <c r="AE3359"/>
      <c r="AF3359"/>
      <c r="AG3359"/>
      <c r="AH3359"/>
    </row>
    <row r="3360" spans="1:34" ht="41.45" customHeight="1">
      <c r="A3360"/>
      <c r="J3360"/>
      <c r="AA3360"/>
      <c r="AB3360"/>
      <c r="AC3360"/>
      <c r="AD3360"/>
      <c r="AE3360"/>
      <c r="AF3360"/>
      <c r="AG3360"/>
      <c r="AH3360"/>
    </row>
    <row r="3361" spans="1:34" ht="41.45" customHeight="1">
      <c r="A3361"/>
      <c r="J3361"/>
      <c r="AA3361"/>
      <c r="AB3361"/>
      <c r="AC3361"/>
      <c r="AD3361"/>
      <c r="AE3361"/>
      <c r="AF3361"/>
      <c r="AG3361"/>
      <c r="AH3361"/>
    </row>
    <row r="3362" spans="1:34" ht="41.45" customHeight="1">
      <c r="A3362"/>
      <c r="J3362"/>
      <c r="AA3362"/>
      <c r="AB3362"/>
      <c r="AC3362"/>
      <c r="AD3362"/>
      <c r="AE3362"/>
      <c r="AF3362"/>
      <c r="AG3362"/>
      <c r="AH3362"/>
    </row>
    <row r="3363" spans="1:34" ht="41.45" customHeight="1">
      <c r="A3363"/>
      <c r="J3363"/>
      <c r="AA3363"/>
      <c r="AB3363"/>
      <c r="AC3363"/>
      <c r="AD3363"/>
      <c r="AE3363"/>
      <c r="AF3363"/>
      <c r="AG3363"/>
      <c r="AH3363"/>
    </row>
    <row r="3364" spans="1:34" ht="41.45" customHeight="1">
      <c r="A3364"/>
      <c r="J3364"/>
      <c r="AA3364"/>
      <c r="AB3364"/>
      <c r="AC3364"/>
      <c r="AD3364"/>
      <c r="AE3364"/>
      <c r="AF3364"/>
      <c r="AG3364"/>
      <c r="AH3364"/>
    </row>
    <row r="3365" spans="1:34" ht="41.45" customHeight="1">
      <c r="A3365"/>
      <c r="J3365"/>
      <c r="AA3365"/>
      <c r="AB3365"/>
      <c r="AC3365"/>
      <c r="AD3365"/>
      <c r="AE3365"/>
      <c r="AF3365"/>
      <c r="AG3365"/>
      <c r="AH3365"/>
    </row>
    <row r="3366" spans="1:34" ht="41.45" customHeight="1">
      <c r="A3366"/>
      <c r="J3366"/>
      <c r="AA3366"/>
      <c r="AB3366"/>
      <c r="AC3366"/>
      <c r="AD3366"/>
      <c r="AE3366"/>
      <c r="AF3366"/>
      <c r="AG3366"/>
      <c r="AH3366"/>
    </row>
    <row r="3367" spans="1:34" ht="41.45" customHeight="1">
      <c r="A3367"/>
      <c r="J3367"/>
      <c r="AA3367"/>
      <c r="AB3367"/>
      <c r="AC3367"/>
      <c r="AD3367"/>
      <c r="AE3367"/>
      <c r="AF3367"/>
      <c r="AG3367"/>
      <c r="AH3367"/>
    </row>
    <row r="3368" spans="1:34" ht="41.45" customHeight="1">
      <c r="A3368"/>
      <c r="J3368"/>
      <c r="AA3368"/>
      <c r="AB3368"/>
      <c r="AC3368"/>
      <c r="AD3368"/>
      <c r="AE3368"/>
      <c r="AF3368"/>
      <c r="AG3368"/>
      <c r="AH3368"/>
    </row>
    <row r="3369" spans="1:34" ht="41.45" customHeight="1">
      <c r="A3369"/>
      <c r="J3369"/>
      <c r="AA3369"/>
      <c r="AB3369"/>
      <c r="AC3369"/>
      <c r="AD3369"/>
      <c r="AE3369"/>
      <c r="AF3369"/>
      <c r="AG3369"/>
      <c r="AH3369"/>
    </row>
    <row r="3370" spans="1:34" ht="41.45" customHeight="1">
      <c r="A3370"/>
      <c r="J3370"/>
      <c r="AA3370"/>
      <c r="AB3370"/>
      <c r="AC3370"/>
      <c r="AD3370"/>
      <c r="AE3370"/>
      <c r="AF3370"/>
      <c r="AG3370"/>
      <c r="AH3370"/>
    </row>
    <row r="3371" spans="1:34" ht="41.45" customHeight="1">
      <c r="A3371"/>
      <c r="J3371"/>
      <c r="AA3371"/>
      <c r="AB3371"/>
      <c r="AC3371"/>
      <c r="AD3371"/>
      <c r="AE3371"/>
      <c r="AF3371"/>
      <c r="AG3371"/>
      <c r="AH3371"/>
    </row>
    <row r="3372" spans="1:34" ht="41.45" customHeight="1">
      <c r="A3372"/>
      <c r="J3372"/>
      <c r="AA3372"/>
      <c r="AB3372"/>
      <c r="AC3372"/>
      <c r="AD3372"/>
      <c r="AE3372"/>
      <c r="AF3372"/>
      <c r="AG3372"/>
      <c r="AH3372"/>
    </row>
    <row r="3373" spans="1:34" ht="41.45" customHeight="1">
      <c r="A3373"/>
      <c r="J3373"/>
      <c r="AA3373"/>
      <c r="AB3373"/>
      <c r="AC3373"/>
      <c r="AD3373"/>
      <c r="AE3373"/>
      <c r="AF3373"/>
      <c r="AG3373"/>
      <c r="AH3373"/>
    </row>
    <row r="3374" spans="1:34" ht="41.45" customHeight="1">
      <c r="A3374"/>
      <c r="J3374"/>
      <c r="AA3374"/>
      <c r="AB3374"/>
      <c r="AC3374"/>
      <c r="AD3374"/>
      <c r="AE3374"/>
      <c r="AF3374"/>
      <c r="AG3374"/>
      <c r="AH3374"/>
    </row>
    <row r="3375" spans="1:34" ht="41.45" customHeight="1">
      <c r="A3375"/>
      <c r="J3375"/>
      <c r="AA3375"/>
      <c r="AB3375"/>
      <c r="AC3375"/>
      <c r="AD3375"/>
      <c r="AE3375"/>
      <c r="AF3375"/>
      <c r="AG3375"/>
      <c r="AH3375"/>
    </row>
    <row r="3376" spans="1:34" ht="41.45" customHeight="1">
      <c r="A3376"/>
      <c r="J3376"/>
      <c r="AA3376"/>
      <c r="AB3376"/>
      <c r="AC3376"/>
      <c r="AD3376"/>
      <c r="AE3376"/>
      <c r="AF3376"/>
      <c r="AG3376"/>
      <c r="AH3376"/>
    </row>
    <row r="3377" spans="1:34" ht="41.45" customHeight="1">
      <c r="A3377"/>
      <c r="J3377"/>
      <c r="AA3377"/>
      <c r="AB3377"/>
      <c r="AC3377"/>
      <c r="AD3377"/>
      <c r="AE3377"/>
      <c r="AF3377"/>
      <c r="AG3377"/>
      <c r="AH3377"/>
    </row>
    <row r="3378" spans="1:34" ht="41.45" customHeight="1">
      <c r="A3378"/>
      <c r="J3378"/>
      <c r="AA3378"/>
      <c r="AB3378"/>
      <c r="AC3378"/>
      <c r="AD3378"/>
      <c r="AE3378"/>
      <c r="AF3378"/>
      <c r="AG3378"/>
      <c r="AH3378"/>
    </row>
    <row r="3379" spans="1:34" ht="41.45" customHeight="1">
      <c r="A3379"/>
      <c r="J3379"/>
      <c r="AA3379"/>
      <c r="AB3379"/>
      <c r="AC3379"/>
      <c r="AD3379"/>
      <c r="AE3379"/>
      <c r="AF3379"/>
      <c r="AG3379"/>
      <c r="AH3379"/>
    </row>
    <row r="3380" spans="1:34" ht="41.45" customHeight="1">
      <c r="A3380"/>
      <c r="J3380"/>
      <c r="AA3380"/>
      <c r="AB3380"/>
      <c r="AC3380"/>
      <c r="AD3380"/>
      <c r="AE3380"/>
      <c r="AF3380"/>
      <c r="AG3380"/>
      <c r="AH3380"/>
    </row>
    <row r="3381" spans="1:34" ht="41.45" customHeight="1">
      <c r="A3381"/>
      <c r="J3381"/>
      <c r="AA3381"/>
      <c r="AB3381"/>
      <c r="AC3381"/>
      <c r="AD3381"/>
      <c r="AE3381"/>
      <c r="AF3381"/>
      <c r="AG3381"/>
      <c r="AH3381"/>
    </row>
    <row r="3382" spans="1:34" ht="41.45" customHeight="1">
      <c r="A3382"/>
      <c r="J3382"/>
      <c r="AA3382"/>
      <c r="AB3382"/>
      <c r="AC3382"/>
      <c r="AD3382"/>
      <c r="AE3382"/>
      <c r="AF3382"/>
      <c r="AG3382"/>
      <c r="AH3382"/>
    </row>
    <row r="3383" spans="1:34" ht="41.45" customHeight="1">
      <c r="A3383"/>
      <c r="J3383"/>
      <c r="AA3383"/>
      <c r="AB3383"/>
      <c r="AC3383"/>
      <c r="AD3383"/>
      <c r="AE3383"/>
      <c r="AF3383"/>
      <c r="AG3383"/>
      <c r="AH3383"/>
    </row>
    <row r="3384" spans="1:34" ht="41.45" customHeight="1">
      <c r="A3384"/>
      <c r="J3384"/>
      <c r="AA3384"/>
      <c r="AB3384"/>
      <c r="AC3384"/>
      <c r="AD3384"/>
      <c r="AE3384"/>
      <c r="AF3384"/>
      <c r="AG3384"/>
      <c r="AH3384"/>
    </row>
    <row r="3385" spans="1:34" ht="41.45" customHeight="1">
      <c r="A3385"/>
      <c r="J3385"/>
      <c r="AA3385"/>
      <c r="AB3385"/>
      <c r="AC3385"/>
      <c r="AD3385"/>
      <c r="AE3385"/>
      <c r="AF3385"/>
      <c r="AG3385"/>
      <c r="AH3385"/>
    </row>
    <row r="3386" spans="1:34" ht="41.45" customHeight="1">
      <c r="A3386"/>
      <c r="J3386"/>
      <c r="AA3386"/>
      <c r="AB3386"/>
      <c r="AC3386"/>
      <c r="AD3386"/>
      <c r="AE3386"/>
      <c r="AF3386"/>
      <c r="AG3386"/>
      <c r="AH3386"/>
    </row>
    <row r="3387" spans="1:34" ht="41.45" customHeight="1">
      <c r="A3387"/>
      <c r="J3387"/>
      <c r="AA3387"/>
      <c r="AB3387"/>
      <c r="AC3387"/>
      <c r="AD3387"/>
      <c r="AE3387"/>
      <c r="AF3387"/>
      <c r="AG3387"/>
      <c r="AH3387"/>
    </row>
    <row r="3388" spans="1:34" ht="41.45" customHeight="1">
      <c r="A3388"/>
      <c r="J3388"/>
      <c r="AA3388"/>
      <c r="AB3388"/>
      <c r="AC3388"/>
      <c r="AD3388"/>
      <c r="AE3388"/>
      <c r="AF3388"/>
      <c r="AG3388"/>
      <c r="AH3388"/>
    </row>
    <row r="3389" spans="1:34" ht="41.45" customHeight="1">
      <c r="A3389"/>
      <c r="J3389"/>
      <c r="AA3389"/>
      <c r="AB3389"/>
      <c r="AC3389"/>
      <c r="AD3389"/>
      <c r="AE3389"/>
      <c r="AF3389"/>
      <c r="AG3389"/>
      <c r="AH3389"/>
    </row>
    <row r="3390" spans="1:34" ht="41.45" customHeight="1">
      <c r="A3390"/>
      <c r="J3390"/>
      <c r="AA3390"/>
      <c r="AB3390"/>
      <c r="AC3390"/>
      <c r="AD3390"/>
      <c r="AE3390"/>
      <c r="AF3390"/>
      <c r="AG3390"/>
      <c r="AH3390"/>
    </row>
    <row r="3391" spans="1:34" ht="41.45" customHeight="1">
      <c r="A3391"/>
      <c r="J3391"/>
      <c r="AA3391"/>
      <c r="AB3391"/>
      <c r="AC3391"/>
      <c r="AD3391"/>
      <c r="AE3391"/>
      <c r="AF3391"/>
      <c r="AG3391"/>
      <c r="AH3391"/>
    </row>
    <row r="3392" spans="1:34" ht="41.45" customHeight="1">
      <c r="A3392"/>
      <c r="J3392"/>
      <c r="AA3392"/>
      <c r="AB3392"/>
      <c r="AC3392"/>
      <c r="AD3392"/>
      <c r="AE3392"/>
      <c r="AF3392"/>
      <c r="AG3392"/>
      <c r="AH3392"/>
    </row>
    <row r="3393" spans="1:34" ht="41.45" customHeight="1">
      <c r="A3393"/>
      <c r="J3393"/>
      <c r="AA3393"/>
      <c r="AB3393"/>
      <c r="AC3393"/>
      <c r="AD3393"/>
      <c r="AE3393"/>
      <c r="AF3393"/>
      <c r="AG3393"/>
      <c r="AH3393"/>
    </row>
    <row r="3394" spans="1:34" ht="41.45" customHeight="1">
      <c r="A3394"/>
      <c r="J3394"/>
      <c r="AA3394"/>
      <c r="AB3394"/>
      <c r="AC3394"/>
      <c r="AD3394"/>
      <c r="AE3394"/>
      <c r="AF3394"/>
      <c r="AG3394"/>
      <c r="AH3394"/>
    </row>
    <row r="3395" spans="1:34" ht="41.45" customHeight="1">
      <c r="A3395"/>
      <c r="J3395"/>
      <c r="AA3395"/>
      <c r="AB3395"/>
      <c r="AC3395"/>
      <c r="AD3395"/>
      <c r="AE3395"/>
      <c r="AF3395"/>
      <c r="AG3395"/>
      <c r="AH3395"/>
    </row>
    <row r="3396" spans="1:34" ht="41.45" customHeight="1">
      <c r="A3396"/>
      <c r="J3396"/>
      <c r="AA3396"/>
      <c r="AB3396"/>
      <c r="AC3396"/>
      <c r="AD3396"/>
      <c r="AE3396"/>
      <c r="AF3396"/>
      <c r="AG3396"/>
      <c r="AH3396"/>
    </row>
    <row r="3397" spans="1:34" ht="41.45" customHeight="1">
      <c r="A3397"/>
      <c r="J3397"/>
      <c r="AA3397"/>
      <c r="AB3397"/>
      <c r="AC3397"/>
      <c r="AD3397"/>
      <c r="AE3397"/>
      <c r="AF3397"/>
      <c r="AG3397"/>
      <c r="AH3397"/>
    </row>
    <row r="3398" spans="1:34" ht="41.45" customHeight="1">
      <c r="A3398"/>
      <c r="J3398"/>
      <c r="AA3398"/>
      <c r="AB3398"/>
      <c r="AC3398"/>
      <c r="AD3398"/>
      <c r="AE3398"/>
      <c r="AF3398"/>
      <c r="AG3398"/>
      <c r="AH3398"/>
    </row>
    <row r="3399" spans="1:34" ht="41.45" customHeight="1">
      <c r="A3399"/>
      <c r="J3399"/>
      <c r="AA3399"/>
      <c r="AB3399"/>
      <c r="AC3399"/>
      <c r="AD3399"/>
      <c r="AE3399"/>
      <c r="AF3399"/>
      <c r="AG3399"/>
      <c r="AH3399"/>
    </row>
    <row r="3400" spans="1:34" ht="41.45" customHeight="1">
      <c r="A3400"/>
      <c r="J3400"/>
      <c r="AA3400"/>
      <c r="AB3400"/>
      <c r="AC3400"/>
      <c r="AD3400"/>
      <c r="AE3400"/>
      <c r="AF3400"/>
      <c r="AG3400"/>
      <c r="AH3400"/>
    </row>
    <row r="3401" spans="1:34" ht="41.45" customHeight="1">
      <c r="A3401"/>
      <c r="J3401"/>
      <c r="AA3401"/>
      <c r="AB3401"/>
      <c r="AC3401"/>
      <c r="AD3401"/>
      <c r="AE3401"/>
      <c r="AF3401"/>
      <c r="AG3401"/>
      <c r="AH3401"/>
    </row>
    <row r="3402" spans="1:34" ht="41.45" customHeight="1">
      <c r="A3402"/>
      <c r="J3402"/>
      <c r="AA3402"/>
      <c r="AB3402"/>
      <c r="AC3402"/>
      <c r="AD3402"/>
      <c r="AE3402"/>
      <c r="AF3402"/>
      <c r="AG3402"/>
      <c r="AH3402"/>
    </row>
    <row r="3403" spans="1:34" ht="41.45" customHeight="1">
      <c r="A3403"/>
      <c r="J3403"/>
      <c r="AA3403"/>
      <c r="AB3403"/>
      <c r="AC3403"/>
      <c r="AD3403"/>
      <c r="AE3403"/>
      <c r="AF3403"/>
      <c r="AG3403"/>
      <c r="AH3403"/>
    </row>
    <row r="3404" spans="1:34" ht="41.45" customHeight="1">
      <c r="A3404"/>
      <c r="J3404"/>
      <c r="AA3404"/>
      <c r="AB3404"/>
      <c r="AC3404"/>
      <c r="AD3404"/>
      <c r="AE3404"/>
      <c r="AF3404"/>
      <c r="AG3404"/>
      <c r="AH3404"/>
    </row>
    <row r="3405" spans="1:34" ht="41.45" customHeight="1">
      <c r="A3405"/>
      <c r="J3405"/>
      <c r="AA3405"/>
      <c r="AB3405"/>
      <c r="AC3405"/>
      <c r="AD3405"/>
      <c r="AE3405"/>
      <c r="AF3405"/>
      <c r="AG3405"/>
      <c r="AH3405"/>
    </row>
    <row r="3406" spans="1:34" ht="41.45" customHeight="1">
      <c r="A3406"/>
      <c r="J3406"/>
      <c r="AA3406"/>
      <c r="AB3406"/>
      <c r="AC3406"/>
      <c r="AD3406"/>
      <c r="AE3406"/>
      <c r="AF3406"/>
      <c r="AG3406"/>
      <c r="AH3406"/>
    </row>
    <row r="3407" spans="1:34" ht="41.45" customHeight="1">
      <c r="A3407"/>
      <c r="J3407"/>
      <c r="AA3407"/>
      <c r="AB3407"/>
      <c r="AC3407"/>
      <c r="AD3407"/>
      <c r="AE3407"/>
      <c r="AF3407"/>
      <c r="AG3407"/>
      <c r="AH3407"/>
    </row>
    <row r="3408" spans="1:34" ht="41.45" customHeight="1">
      <c r="A3408"/>
      <c r="J3408"/>
      <c r="AA3408"/>
      <c r="AB3408"/>
      <c r="AC3408"/>
      <c r="AD3408"/>
      <c r="AE3408"/>
      <c r="AF3408"/>
      <c r="AG3408"/>
      <c r="AH3408"/>
    </row>
    <row r="3409" spans="1:34" ht="41.45" customHeight="1">
      <c r="A3409"/>
      <c r="J3409"/>
      <c r="AA3409"/>
      <c r="AB3409"/>
      <c r="AC3409"/>
      <c r="AD3409"/>
      <c r="AE3409"/>
      <c r="AF3409"/>
      <c r="AG3409"/>
      <c r="AH3409"/>
    </row>
    <row r="3410" spans="1:34" ht="41.45" customHeight="1">
      <c r="A3410"/>
      <c r="J3410"/>
      <c r="AA3410"/>
      <c r="AB3410"/>
      <c r="AC3410"/>
      <c r="AD3410"/>
      <c r="AE3410"/>
      <c r="AF3410"/>
      <c r="AG3410"/>
      <c r="AH3410"/>
    </row>
    <row r="3411" spans="1:34" ht="41.45" customHeight="1">
      <c r="A3411"/>
      <c r="J3411"/>
      <c r="AA3411"/>
      <c r="AB3411"/>
      <c r="AC3411"/>
      <c r="AD3411"/>
      <c r="AE3411"/>
      <c r="AF3411"/>
      <c r="AG3411"/>
      <c r="AH3411"/>
    </row>
    <row r="3412" spans="1:34" ht="41.45" customHeight="1">
      <c r="A3412"/>
      <c r="J3412"/>
      <c r="AA3412"/>
      <c r="AB3412"/>
      <c r="AC3412"/>
      <c r="AD3412"/>
      <c r="AE3412"/>
      <c r="AF3412"/>
      <c r="AG3412"/>
      <c r="AH3412"/>
    </row>
    <row r="3413" spans="1:34" ht="41.45" customHeight="1">
      <c r="A3413"/>
      <c r="J3413"/>
      <c r="AA3413"/>
      <c r="AB3413"/>
      <c r="AC3413"/>
      <c r="AD3413"/>
      <c r="AE3413"/>
      <c r="AF3413"/>
      <c r="AG3413"/>
      <c r="AH3413"/>
    </row>
    <row r="3414" spans="1:34" ht="41.45" customHeight="1">
      <c r="A3414"/>
      <c r="J3414"/>
      <c r="AA3414"/>
      <c r="AB3414"/>
      <c r="AC3414"/>
      <c r="AD3414"/>
      <c r="AE3414"/>
      <c r="AF3414"/>
      <c r="AG3414"/>
      <c r="AH3414"/>
    </row>
    <row r="3415" spans="1:34" ht="41.45" customHeight="1">
      <c r="A3415"/>
      <c r="J3415"/>
      <c r="AA3415"/>
      <c r="AB3415"/>
      <c r="AC3415"/>
      <c r="AD3415"/>
      <c r="AE3415"/>
      <c r="AF3415"/>
      <c r="AG3415"/>
      <c r="AH3415"/>
    </row>
    <row r="3416" spans="1:34" ht="41.45" customHeight="1">
      <c r="A3416"/>
      <c r="J3416"/>
      <c r="AA3416"/>
      <c r="AB3416"/>
      <c r="AC3416"/>
      <c r="AD3416"/>
      <c r="AE3416"/>
      <c r="AF3416"/>
      <c r="AG3416"/>
      <c r="AH3416"/>
    </row>
    <row r="3417" spans="1:34" ht="41.45" customHeight="1">
      <c r="A3417"/>
      <c r="J3417"/>
      <c r="AA3417"/>
      <c r="AB3417"/>
      <c r="AC3417"/>
      <c r="AD3417"/>
      <c r="AE3417"/>
      <c r="AF3417"/>
      <c r="AG3417"/>
      <c r="AH3417"/>
    </row>
    <row r="3418" spans="1:34" ht="41.45" customHeight="1">
      <c r="A3418"/>
      <c r="J3418"/>
      <c r="AA3418"/>
      <c r="AB3418"/>
      <c r="AC3418"/>
      <c r="AD3418"/>
      <c r="AE3418"/>
      <c r="AF3418"/>
      <c r="AG3418"/>
      <c r="AH3418"/>
    </row>
    <row r="3419" spans="1:34" ht="41.45" customHeight="1">
      <c r="A3419"/>
      <c r="J3419"/>
      <c r="AA3419"/>
      <c r="AB3419"/>
      <c r="AC3419"/>
      <c r="AD3419"/>
      <c r="AE3419"/>
      <c r="AF3419"/>
      <c r="AG3419"/>
      <c r="AH3419"/>
    </row>
    <row r="3420" spans="1:34" ht="41.45" customHeight="1">
      <c r="A3420"/>
      <c r="J3420"/>
      <c r="AA3420"/>
      <c r="AB3420"/>
      <c r="AC3420"/>
      <c r="AD3420"/>
      <c r="AE3420"/>
      <c r="AF3420"/>
      <c r="AG3420"/>
      <c r="AH3420"/>
    </row>
    <row r="3421" spans="1:34" ht="41.45" customHeight="1">
      <c r="A3421"/>
      <c r="J3421"/>
      <c r="AA3421"/>
      <c r="AB3421"/>
      <c r="AC3421"/>
      <c r="AD3421"/>
      <c r="AE3421"/>
      <c r="AF3421"/>
      <c r="AG3421"/>
      <c r="AH3421"/>
    </row>
    <row r="3422" spans="1:34" ht="41.45" customHeight="1">
      <c r="A3422"/>
      <c r="J3422"/>
      <c r="AA3422"/>
      <c r="AB3422"/>
      <c r="AC3422"/>
      <c r="AD3422"/>
      <c r="AE3422"/>
      <c r="AF3422"/>
      <c r="AG3422"/>
      <c r="AH3422"/>
    </row>
    <row r="3423" spans="1:34" ht="41.45" customHeight="1">
      <c r="A3423"/>
      <c r="J3423"/>
      <c r="AA3423"/>
      <c r="AB3423"/>
      <c r="AC3423"/>
      <c r="AD3423"/>
      <c r="AE3423"/>
      <c r="AF3423"/>
      <c r="AG3423"/>
      <c r="AH3423"/>
    </row>
    <row r="3424" spans="1:34" ht="41.45" customHeight="1">
      <c r="A3424"/>
      <c r="J3424"/>
      <c r="AA3424"/>
      <c r="AB3424"/>
      <c r="AC3424"/>
      <c r="AD3424"/>
      <c r="AE3424"/>
      <c r="AF3424"/>
      <c r="AG3424"/>
      <c r="AH3424"/>
    </row>
    <row r="3425" spans="1:34" ht="41.45" customHeight="1">
      <c r="A3425"/>
      <c r="J3425"/>
      <c r="AA3425"/>
      <c r="AB3425"/>
      <c r="AC3425"/>
      <c r="AD3425"/>
      <c r="AE3425"/>
      <c r="AF3425"/>
      <c r="AG3425"/>
      <c r="AH3425"/>
    </row>
    <row r="3426" spans="1:34" ht="41.45" customHeight="1">
      <c r="A3426"/>
      <c r="J3426"/>
      <c r="AA3426"/>
      <c r="AB3426"/>
      <c r="AC3426"/>
      <c r="AD3426"/>
      <c r="AE3426"/>
      <c r="AF3426"/>
      <c r="AG3426"/>
      <c r="AH3426"/>
    </row>
    <row r="3427" spans="1:34" ht="41.45" customHeight="1">
      <c r="A3427"/>
      <c r="J3427"/>
      <c r="AA3427"/>
      <c r="AB3427"/>
      <c r="AC3427"/>
      <c r="AD3427"/>
      <c r="AE3427"/>
      <c r="AF3427"/>
      <c r="AG3427"/>
      <c r="AH3427"/>
    </row>
    <row r="3428" spans="1:34" ht="41.45" customHeight="1">
      <c r="A3428"/>
      <c r="J3428"/>
      <c r="AA3428"/>
      <c r="AB3428"/>
      <c r="AC3428"/>
      <c r="AD3428"/>
      <c r="AE3428"/>
      <c r="AF3428"/>
      <c r="AG3428"/>
      <c r="AH3428"/>
    </row>
    <row r="3429" spans="1:34" ht="41.45" customHeight="1">
      <c r="A3429"/>
      <c r="J3429"/>
      <c r="AA3429"/>
      <c r="AB3429"/>
      <c r="AC3429"/>
      <c r="AD3429"/>
      <c r="AE3429"/>
      <c r="AF3429"/>
      <c r="AG3429"/>
      <c r="AH3429"/>
    </row>
    <row r="3430" spans="1:34" ht="41.45" customHeight="1">
      <c r="A3430"/>
      <c r="J3430"/>
      <c r="AA3430"/>
      <c r="AB3430"/>
      <c r="AC3430"/>
      <c r="AD3430"/>
      <c r="AE3430"/>
      <c r="AF3430"/>
      <c r="AG3430"/>
      <c r="AH3430"/>
    </row>
    <row r="3431" spans="1:34" ht="41.45" customHeight="1">
      <c r="A3431"/>
      <c r="J3431"/>
      <c r="AA3431"/>
      <c r="AB3431"/>
      <c r="AC3431"/>
      <c r="AD3431"/>
      <c r="AE3431"/>
      <c r="AF3431"/>
      <c r="AG3431"/>
      <c r="AH3431"/>
    </row>
    <row r="3432" spans="1:34" ht="41.45" customHeight="1">
      <c r="A3432"/>
      <c r="J3432"/>
      <c r="AA3432"/>
      <c r="AB3432"/>
      <c r="AC3432"/>
      <c r="AD3432"/>
      <c r="AE3432"/>
      <c r="AF3432"/>
      <c r="AG3432"/>
      <c r="AH3432"/>
    </row>
    <row r="3433" spans="1:34" ht="41.45" customHeight="1">
      <c r="A3433"/>
      <c r="J3433"/>
      <c r="AA3433"/>
      <c r="AB3433"/>
      <c r="AC3433"/>
      <c r="AD3433"/>
      <c r="AE3433"/>
      <c r="AF3433"/>
      <c r="AG3433"/>
      <c r="AH3433"/>
    </row>
    <row r="3434" spans="1:34" ht="41.45" customHeight="1">
      <c r="A3434"/>
      <c r="J3434"/>
      <c r="AA3434"/>
      <c r="AB3434"/>
      <c r="AC3434"/>
      <c r="AD3434"/>
      <c r="AE3434"/>
      <c r="AF3434"/>
      <c r="AG3434"/>
      <c r="AH3434"/>
    </row>
    <row r="3435" spans="1:34" ht="41.45" customHeight="1">
      <c r="A3435"/>
      <c r="J3435"/>
      <c r="AA3435"/>
      <c r="AB3435"/>
      <c r="AC3435"/>
      <c r="AD3435"/>
      <c r="AE3435"/>
      <c r="AF3435"/>
      <c r="AG3435"/>
      <c r="AH3435"/>
    </row>
    <row r="3436" spans="1:34" ht="41.45" customHeight="1">
      <c r="A3436"/>
      <c r="J3436"/>
      <c r="AA3436"/>
      <c r="AB3436"/>
      <c r="AC3436"/>
      <c r="AD3436"/>
      <c r="AE3436"/>
      <c r="AF3436"/>
      <c r="AG3436"/>
      <c r="AH3436"/>
    </row>
    <row r="3437" spans="1:34" ht="41.45" customHeight="1">
      <c r="A3437"/>
      <c r="J3437"/>
      <c r="AA3437"/>
      <c r="AB3437"/>
      <c r="AC3437"/>
      <c r="AD3437"/>
      <c r="AE3437"/>
      <c r="AF3437"/>
      <c r="AG3437"/>
      <c r="AH3437"/>
    </row>
    <row r="3438" spans="1:34" ht="41.45" customHeight="1">
      <c r="A3438"/>
      <c r="J3438"/>
      <c r="AA3438"/>
      <c r="AB3438"/>
      <c r="AC3438"/>
      <c r="AD3438"/>
      <c r="AE3438"/>
      <c r="AF3438"/>
      <c r="AG3438"/>
      <c r="AH3438"/>
    </row>
    <row r="3439" spans="1:34" ht="41.45" customHeight="1">
      <c r="A3439"/>
      <c r="J3439"/>
      <c r="AA3439"/>
      <c r="AB3439"/>
      <c r="AC3439"/>
      <c r="AD3439"/>
      <c r="AE3439"/>
      <c r="AF3439"/>
      <c r="AG3439"/>
      <c r="AH3439"/>
    </row>
    <row r="3440" spans="1:34" ht="41.45" customHeight="1">
      <c r="A3440"/>
      <c r="J3440"/>
      <c r="AA3440"/>
      <c r="AB3440"/>
      <c r="AC3440"/>
      <c r="AD3440"/>
      <c r="AE3440"/>
      <c r="AF3440"/>
      <c r="AG3440"/>
      <c r="AH3440"/>
    </row>
    <row r="3441" spans="1:34" ht="41.45" customHeight="1">
      <c r="A3441"/>
      <c r="J3441"/>
      <c r="AA3441"/>
      <c r="AB3441"/>
      <c r="AC3441"/>
      <c r="AD3441"/>
      <c r="AE3441"/>
      <c r="AF3441"/>
      <c r="AG3441"/>
      <c r="AH3441"/>
    </row>
    <row r="3442" spans="1:34" ht="41.45" customHeight="1">
      <c r="A3442"/>
      <c r="J3442"/>
      <c r="AA3442"/>
      <c r="AB3442"/>
      <c r="AC3442"/>
      <c r="AD3442"/>
      <c r="AE3442"/>
      <c r="AF3442"/>
      <c r="AG3442"/>
      <c r="AH3442"/>
    </row>
    <row r="3443" spans="1:34" ht="41.45" customHeight="1">
      <c r="A3443"/>
      <c r="J3443"/>
      <c r="AA3443"/>
      <c r="AB3443"/>
      <c r="AC3443"/>
      <c r="AD3443"/>
      <c r="AE3443"/>
      <c r="AF3443"/>
      <c r="AG3443"/>
      <c r="AH3443"/>
    </row>
    <row r="3444" spans="1:34" ht="41.45" customHeight="1">
      <c r="A3444"/>
      <c r="J3444"/>
      <c r="AA3444"/>
      <c r="AB3444"/>
      <c r="AC3444"/>
      <c r="AD3444"/>
      <c r="AE3444"/>
      <c r="AF3444"/>
      <c r="AG3444"/>
      <c r="AH3444"/>
    </row>
    <row r="3445" spans="1:34" ht="41.45" customHeight="1">
      <c r="A3445"/>
      <c r="J3445"/>
      <c r="AA3445"/>
      <c r="AB3445"/>
      <c r="AC3445"/>
      <c r="AD3445"/>
      <c r="AE3445"/>
      <c r="AF3445"/>
      <c r="AG3445"/>
      <c r="AH3445"/>
    </row>
    <row r="3446" spans="1:34" ht="41.45" customHeight="1">
      <c r="A3446"/>
      <c r="J3446"/>
      <c r="AA3446"/>
      <c r="AB3446"/>
      <c r="AC3446"/>
      <c r="AD3446"/>
      <c r="AE3446"/>
      <c r="AF3446"/>
      <c r="AG3446"/>
      <c r="AH3446"/>
    </row>
    <row r="3447" spans="1:34" ht="41.45" customHeight="1">
      <c r="A3447"/>
      <c r="J3447"/>
      <c r="AA3447"/>
      <c r="AB3447"/>
      <c r="AC3447"/>
      <c r="AD3447"/>
      <c r="AE3447"/>
      <c r="AF3447"/>
      <c r="AG3447"/>
      <c r="AH3447"/>
    </row>
    <row r="3448" spans="1:34" ht="41.45" customHeight="1">
      <c r="A3448"/>
      <c r="J3448"/>
      <c r="AA3448"/>
      <c r="AB3448"/>
      <c r="AC3448"/>
      <c r="AD3448"/>
      <c r="AE3448"/>
      <c r="AF3448"/>
      <c r="AG3448"/>
      <c r="AH3448"/>
    </row>
    <row r="3449" spans="1:34" ht="41.45" customHeight="1">
      <c r="A3449"/>
      <c r="J3449"/>
      <c r="AA3449"/>
      <c r="AB3449"/>
      <c r="AC3449"/>
      <c r="AD3449"/>
      <c r="AE3449"/>
      <c r="AF3449"/>
      <c r="AG3449"/>
      <c r="AH3449"/>
    </row>
    <row r="3450" spans="1:34" ht="41.45" customHeight="1">
      <c r="A3450"/>
      <c r="J3450"/>
      <c r="AA3450"/>
      <c r="AB3450"/>
      <c r="AC3450"/>
      <c r="AD3450"/>
      <c r="AE3450"/>
      <c r="AF3450"/>
      <c r="AG3450"/>
      <c r="AH3450"/>
    </row>
    <row r="3451" spans="1:34" ht="41.45" customHeight="1">
      <c r="A3451"/>
      <c r="J3451"/>
      <c r="AA3451"/>
      <c r="AB3451"/>
      <c r="AC3451"/>
      <c r="AD3451"/>
      <c r="AE3451"/>
      <c r="AF3451"/>
      <c r="AG3451"/>
      <c r="AH3451"/>
    </row>
    <row r="3452" spans="1:34" ht="41.45" customHeight="1">
      <c r="A3452"/>
      <c r="J3452"/>
      <c r="AA3452"/>
      <c r="AB3452"/>
      <c r="AC3452"/>
      <c r="AD3452"/>
      <c r="AE3452"/>
      <c r="AF3452"/>
      <c r="AG3452"/>
      <c r="AH3452"/>
    </row>
    <row r="3453" spans="1:34" ht="41.45" customHeight="1">
      <c r="A3453"/>
      <c r="J3453"/>
      <c r="AA3453"/>
      <c r="AB3453"/>
      <c r="AC3453"/>
      <c r="AD3453"/>
      <c r="AE3453"/>
      <c r="AF3453"/>
      <c r="AG3453"/>
      <c r="AH3453"/>
    </row>
    <row r="3454" spans="1:34" ht="41.45" customHeight="1">
      <c r="A3454"/>
      <c r="J3454"/>
      <c r="AA3454"/>
      <c r="AB3454"/>
      <c r="AC3454"/>
      <c r="AD3454"/>
      <c r="AE3454"/>
      <c r="AF3454"/>
      <c r="AG3454"/>
      <c r="AH3454"/>
    </row>
    <row r="3455" spans="1:34" ht="41.45" customHeight="1">
      <c r="A3455"/>
      <c r="J3455"/>
      <c r="AA3455"/>
      <c r="AB3455"/>
      <c r="AC3455"/>
      <c r="AD3455"/>
      <c r="AE3455"/>
      <c r="AF3455"/>
      <c r="AG3455"/>
      <c r="AH3455"/>
    </row>
    <row r="3456" spans="1:34" ht="41.45" customHeight="1">
      <c r="A3456"/>
      <c r="J3456"/>
      <c r="AA3456"/>
      <c r="AB3456"/>
      <c r="AC3456"/>
      <c r="AD3456"/>
      <c r="AE3456"/>
      <c r="AF3456"/>
      <c r="AG3456"/>
      <c r="AH3456"/>
    </row>
    <row r="3457" spans="1:34" ht="41.45" customHeight="1">
      <c r="A3457"/>
      <c r="J3457"/>
      <c r="AA3457"/>
      <c r="AB3457"/>
      <c r="AC3457"/>
      <c r="AD3457"/>
      <c r="AE3457"/>
      <c r="AF3457"/>
      <c r="AG3457"/>
      <c r="AH3457"/>
    </row>
    <row r="3458" spans="1:34" ht="41.45" customHeight="1">
      <c r="A3458"/>
      <c r="J3458"/>
      <c r="AA3458"/>
      <c r="AB3458"/>
      <c r="AC3458"/>
      <c r="AD3458"/>
      <c r="AE3458"/>
      <c r="AF3458"/>
      <c r="AG3458"/>
      <c r="AH3458"/>
    </row>
    <row r="3459" spans="1:34" ht="41.45" customHeight="1">
      <c r="A3459"/>
      <c r="J3459"/>
      <c r="AA3459"/>
      <c r="AB3459"/>
      <c r="AC3459"/>
      <c r="AD3459"/>
      <c r="AE3459"/>
      <c r="AF3459"/>
      <c r="AG3459"/>
      <c r="AH3459"/>
    </row>
    <row r="3460" spans="1:34" ht="41.45" customHeight="1">
      <c r="A3460"/>
      <c r="J3460"/>
      <c r="AA3460"/>
      <c r="AB3460"/>
      <c r="AC3460"/>
      <c r="AD3460"/>
      <c r="AE3460"/>
      <c r="AF3460"/>
      <c r="AG3460"/>
      <c r="AH3460"/>
    </row>
    <row r="3461" spans="1:34" ht="41.45" customHeight="1">
      <c r="A3461"/>
      <c r="J3461"/>
      <c r="AA3461"/>
      <c r="AB3461"/>
      <c r="AC3461"/>
      <c r="AD3461"/>
      <c r="AE3461"/>
      <c r="AF3461"/>
      <c r="AG3461"/>
      <c r="AH3461"/>
    </row>
    <row r="3462" spans="1:34" ht="41.45" customHeight="1">
      <c r="A3462"/>
      <c r="J3462"/>
      <c r="AA3462"/>
      <c r="AB3462"/>
      <c r="AC3462"/>
      <c r="AD3462"/>
      <c r="AE3462"/>
      <c r="AF3462"/>
      <c r="AG3462"/>
      <c r="AH3462"/>
    </row>
    <row r="3463" spans="1:34" ht="41.45" customHeight="1">
      <c r="A3463"/>
      <c r="J3463"/>
      <c r="AA3463"/>
      <c r="AB3463"/>
      <c r="AC3463"/>
      <c r="AD3463"/>
      <c r="AE3463"/>
      <c r="AF3463"/>
      <c r="AG3463"/>
      <c r="AH3463"/>
    </row>
    <row r="3464" spans="1:34" ht="41.45" customHeight="1">
      <c r="A3464"/>
      <c r="J3464"/>
      <c r="AA3464"/>
      <c r="AB3464"/>
      <c r="AC3464"/>
      <c r="AD3464"/>
      <c r="AE3464"/>
      <c r="AF3464"/>
      <c r="AG3464"/>
      <c r="AH3464"/>
    </row>
    <row r="3465" spans="1:34" ht="41.45" customHeight="1">
      <c r="A3465"/>
      <c r="J3465"/>
      <c r="AA3465"/>
      <c r="AB3465"/>
      <c r="AC3465"/>
      <c r="AD3465"/>
      <c r="AE3465"/>
      <c r="AF3465"/>
      <c r="AG3465"/>
      <c r="AH3465"/>
    </row>
    <row r="3466" spans="1:34" ht="41.45" customHeight="1">
      <c r="A3466"/>
      <c r="J3466"/>
      <c r="AA3466"/>
      <c r="AB3466"/>
      <c r="AC3466"/>
      <c r="AD3466"/>
      <c r="AE3466"/>
      <c r="AF3466"/>
      <c r="AG3466"/>
      <c r="AH3466"/>
    </row>
    <row r="3467" spans="1:34" ht="41.45" customHeight="1">
      <c r="A3467"/>
      <c r="J3467"/>
      <c r="AA3467"/>
      <c r="AB3467"/>
      <c r="AC3467"/>
      <c r="AD3467"/>
      <c r="AE3467"/>
      <c r="AF3467"/>
      <c r="AG3467"/>
      <c r="AH3467"/>
    </row>
    <row r="3468" spans="1:34" ht="41.45" customHeight="1">
      <c r="A3468"/>
      <c r="J3468"/>
      <c r="AA3468"/>
      <c r="AB3468"/>
      <c r="AC3468"/>
      <c r="AD3468"/>
      <c r="AE3468"/>
      <c r="AF3468"/>
      <c r="AG3468"/>
      <c r="AH3468"/>
    </row>
    <row r="3469" spans="1:34" ht="41.45" customHeight="1">
      <c r="A3469"/>
      <c r="J3469"/>
      <c r="AA3469"/>
      <c r="AB3469"/>
      <c r="AC3469"/>
      <c r="AD3469"/>
      <c r="AE3469"/>
      <c r="AF3469"/>
      <c r="AG3469"/>
      <c r="AH3469"/>
    </row>
    <row r="3470" spans="1:34" ht="41.45" customHeight="1">
      <c r="A3470"/>
      <c r="J3470"/>
      <c r="AA3470"/>
      <c r="AB3470"/>
      <c r="AC3470"/>
      <c r="AD3470"/>
      <c r="AE3470"/>
      <c r="AF3470"/>
      <c r="AG3470"/>
      <c r="AH3470"/>
    </row>
    <row r="3471" spans="1:34" ht="41.45" customHeight="1">
      <c r="A3471"/>
      <c r="J3471"/>
      <c r="AA3471"/>
      <c r="AB3471"/>
      <c r="AC3471"/>
      <c r="AD3471"/>
      <c r="AE3471"/>
      <c r="AF3471"/>
      <c r="AG3471"/>
      <c r="AH3471"/>
    </row>
    <row r="3472" spans="1:34" ht="41.45" customHeight="1">
      <c r="A3472"/>
      <c r="J3472"/>
      <c r="AA3472"/>
      <c r="AB3472"/>
      <c r="AC3472"/>
      <c r="AD3472"/>
      <c r="AE3472"/>
      <c r="AF3472"/>
      <c r="AG3472"/>
      <c r="AH3472"/>
    </row>
    <row r="3473" spans="1:34" ht="41.45" customHeight="1">
      <c r="A3473"/>
      <c r="J3473"/>
      <c r="AA3473"/>
      <c r="AB3473"/>
      <c r="AC3473"/>
      <c r="AD3473"/>
      <c r="AE3473"/>
      <c r="AF3473"/>
      <c r="AG3473"/>
      <c r="AH3473"/>
    </row>
    <row r="3474" spans="1:34" ht="41.45" customHeight="1">
      <c r="A3474"/>
      <c r="J3474"/>
      <c r="AA3474"/>
      <c r="AB3474"/>
      <c r="AC3474"/>
      <c r="AD3474"/>
      <c r="AE3474"/>
      <c r="AF3474"/>
      <c r="AG3474"/>
      <c r="AH3474"/>
    </row>
    <row r="3475" spans="1:34" ht="41.45" customHeight="1">
      <c r="A3475"/>
      <c r="J3475"/>
      <c r="AA3475"/>
      <c r="AB3475"/>
      <c r="AC3475"/>
      <c r="AD3475"/>
      <c r="AE3475"/>
      <c r="AF3475"/>
      <c r="AG3475"/>
      <c r="AH3475"/>
    </row>
    <row r="3476" spans="1:34" ht="41.45" customHeight="1">
      <c r="A3476"/>
      <c r="J3476"/>
      <c r="AA3476"/>
      <c r="AB3476"/>
      <c r="AC3476"/>
      <c r="AD3476"/>
      <c r="AE3476"/>
      <c r="AF3476"/>
      <c r="AG3476"/>
      <c r="AH3476"/>
    </row>
    <row r="3477" spans="1:34" ht="41.45" customHeight="1">
      <c r="A3477"/>
      <c r="J3477"/>
      <c r="AA3477"/>
      <c r="AB3477"/>
      <c r="AC3477"/>
      <c r="AD3477"/>
      <c r="AE3477"/>
      <c r="AF3477"/>
      <c r="AG3477"/>
      <c r="AH3477"/>
    </row>
    <row r="3478" spans="1:34" ht="41.45" customHeight="1">
      <c r="A3478"/>
      <c r="J3478"/>
      <c r="AA3478"/>
      <c r="AB3478"/>
      <c r="AC3478"/>
      <c r="AD3478"/>
      <c r="AE3478"/>
      <c r="AF3478"/>
      <c r="AG3478"/>
      <c r="AH3478"/>
    </row>
    <row r="3479" spans="1:34" ht="41.45" customHeight="1">
      <c r="A3479"/>
      <c r="J3479"/>
      <c r="AA3479"/>
      <c r="AB3479"/>
      <c r="AC3479"/>
      <c r="AD3479"/>
      <c r="AE3479"/>
      <c r="AF3479"/>
      <c r="AG3479"/>
      <c r="AH3479"/>
    </row>
    <row r="3480" spans="1:34" ht="41.45" customHeight="1">
      <c r="A3480"/>
      <c r="J3480"/>
      <c r="AA3480"/>
      <c r="AB3480"/>
      <c r="AC3480"/>
      <c r="AD3480"/>
      <c r="AE3480"/>
      <c r="AF3480"/>
      <c r="AG3480"/>
      <c r="AH3480"/>
    </row>
    <row r="3481" spans="1:34" ht="41.45" customHeight="1">
      <c r="A3481"/>
      <c r="J3481"/>
      <c r="AA3481"/>
      <c r="AB3481"/>
      <c r="AC3481"/>
      <c r="AD3481"/>
      <c r="AE3481"/>
      <c r="AF3481"/>
      <c r="AG3481"/>
      <c r="AH3481"/>
    </row>
    <row r="3482" spans="1:34" ht="41.45" customHeight="1">
      <c r="A3482"/>
      <c r="J3482"/>
      <c r="AA3482"/>
      <c r="AB3482"/>
      <c r="AC3482"/>
      <c r="AD3482"/>
      <c r="AE3482"/>
      <c r="AF3482"/>
      <c r="AG3482"/>
      <c r="AH3482"/>
    </row>
    <row r="3483" spans="1:34" ht="41.45" customHeight="1">
      <c r="A3483"/>
      <c r="J3483"/>
      <c r="AA3483"/>
      <c r="AB3483"/>
      <c r="AC3483"/>
      <c r="AD3483"/>
      <c r="AE3483"/>
      <c r="AF3483"/>
      <c r="AG3483"/>
      <c r="AH3483"/>
    </row>
    <row r="3484" spans="1:34" ht="41.45" customHeight="1">
      <c r="A3484"/>
      <c r="J3484"/>
      <c r="AA3484"/>
      <c r="AB3484"/>
      <c r="AC3484"/>
      <c r="AD3484"/>
      <c r="AE3484"/>
      <c r="AF3484"/>
      <c r="AG3484"/>
      <c r="AH3484"/>
    </row>
    <row r="3485" spans="1:34" ht="41.45" customHeight="1">
      <c r="A3485"/>
      <c r="J3485"/>
      <c r="AA3485"/>
      <c r="AB3485"/>
      <c r="AC3485"/>
      <c r="AD3485"/>
      <c r="AE3485"/>
      <c r="AF3485"/>
      <c r="AG3485"/>
      <c r="AH3485"/>
    </row>
    <row r="3486" spans="1:34" ht="41.45" customHeight="1">
      <c r="A3486"/>
      <c r="J3486"/>
      <c r="AA3486"/>
      <c r="AB3486"/>
      <c r="AC3486"/>
      <c r="AD3486"/>
      <c r="AE3486"/>
      <c r="AF3486"/>
      <c r="AG3486"/>
      <c r="AH3486"/>
    </row>
    <row r="3487" spans="1:34" ht="41.45" customHeight="1">
      <c r="A3487"/>
      <c r="J3487"/>
      <c r="AA3487"/>
      <c r="AB3487"/>
      <c r="AC3487"/>
      <c r="AD3487"/>
      <c r="AE3487"/>
      <c r="AF3487"/>
      <c r="AG3487"/>
      <c r="AH3487"/>
    </row>
    <row r="3488" spans="1:34" ht="41.45" customHeight="1">
      <c r="A3488"/>
      <c r="J3488"/>
      <c r="AA3488"/>
      <c r="AB3488"/>
      <c r="AC3488"/>
      <c r="AD3488"/>
      <c r="AE3488"/>
      <c r="AF3488"/>
      <c r="AG3488"/>
      <c r="AH3488"/>
    </row>
    <row r="3489" spans="1:34" ht="41.45" customHeight="1">
      <c r="A3489"/>
      <c r="J3489"/>
      <c r="AA3489"/>
      <c r="AB3489"/>
      <c r="AC3489"/>
      <c r="AD3489"/>
      <c r="AE3489"/>
      <c r="AF3489"/>
      <c r="AG3489"/>
      <c r="AH3489"/>
    </row>
    <row r="3490" spans="1:34" ht="41.45" customHeight="1">
      <c r="A3490"/>
      <c r="J3490"/>
      <c r="AA3490"/>
      <c r="AB3490"/>
      <c r="AC3490"/>
      <c r="AD3490"/>
      <c r="AE3490"/>
      <c r="AF3490"/>
      <c r="AG3490"/>
      <c r="AH3490"/>
    </row>
    <row r="3491" spans="1:34" ht="41.45" customHeight="1">
      <c r="A3491"/>
      <c r="J3491"/>
      <c r="AA3491"/>
      <c r="AB3491"/>
      <c r="AC3491"/>
      <c r="AD3491"/>
      <c r="AE3491"/>
      <c r="AF3491"/>
      <c r="AG3491"/>
      <c r="AH3491"/>
    </row>
    <row r="3492" spans="1:34" ht="41.45" customHeight="1">
      <c r="A3492"/>
      <c r="J3492"/>
      <c r="AA3492"/>
      <c r="AB3492"/>
      <c r="AC3492"/>
      <c r="AD3492"/>
      <c r="AE3492"/>
      <c r="AF3492"/>
      <c r="AG3492"/>
      <c r="AH3492"/>
    </row>
    <row r="3493" spans="1:34" ht="41.45" customHeight="1">
      <c r="A3493"/>
      <c r="J3493"/>
      <c r="AA3493"/>
      <c r="AB3493"/>
      <c r="AC3493"/>
      <c r="AD3493"/>
      <c r="AE3493"/>
      <c r="AF3493"/>
      <c r="AG3493"/>
      <c r="AH3493"/>
    </row>
    <row r="3494" spans="1:34" ht="41.45" customHeight="1">
      <c r="A3494"/>
      <c r="J3494"/>
      <c r="AA3494"/>
      <c r="AB3494"/>
      <c r="AC3494"/>
      <c r="AD3494"/>
      <c r="AE3494"/>
      <c r="AF3494"/>
      <c r="AG3494"/>
      <c r="AH3494"/>
    </row>
    <row r="3495" spans="1:34" ht="41.45" customHeight="1">
      <c r="A3495"/>
      <c r="J3495"/>
      <c r="AA3495"/>
      <c r="AB3495"/>
      <c r="AC3495"/>
      <c r="AD3495"/>
      <c r="AE3495"/>
      <c r="AF3495"/>
      <c r="AG3495"/>
      <c r="AH3495"/>
    </row>
    <row r="3496" spans="1:34" ht="41.45" customHeight="1">
      <c r="A3496"/>
      <c r="J3496"/>
      <c r="AA3496"/>
      <c r="AB3496"/>
      <c r="AC3496"/>
      <c r="AD3496"/>
      <c r="AE3496"/>
      <c r="AF3496"/>
      <c r="AG3496"/>
      <c r="AH3496"/>
    </row>
    <row r="3497" spans="1:34" ht="41.45" customHeight="1">
      <c r="A3497"/>
      <c r="J3497"/>
      <c r="AA3497"/>
      <c r="AB3497"/>
      <c r="AC3497"/>
      <c r="AD3497"/>
      <c r="AE3497"/>
      <c r="AF3497"/>
      <c r="AG3497"/>
      <c r="AH3497"/>
    </row>
    <row r="3498" spans="1:34" ht="41.45" customHeight="1">
      <c r="A3498"/>
      <c r="J3498"/>
      <c r="AA3498"/>
      <c r="AB3498"/>
      <c r="AC3498"/>
      <c r="AD3498"/>
      <c r="AE3498"/>
      <c r="AF3498"/>
      <c r="AG3498"/>
      <c r="AH3498"/>
    </row>
    <row r="3499" spans="1:34" ht="41.45" customHeight="1">
      <c r="A3499"/>
      <c r="J3499"/>
      <c r="AA3499"/>
      <c r="AB3499"/>
      <c r="AC3499"/>
      <c r="AD3499"/>
      <c r="AE3499"/>
      <c r="AF3499"/>
      <c r="AG3499"/>
      <c r="AH3499"/>
    </row>
    <row r="3500" spans="1:34" ht="41.45" customHeight="1">
      <c r="A3500"/>
      <c r="J3500"/>
      <c r="AA3500"/>
      <c r="AB3500"/>
      <c r="AC3500"/>
      <c r="AD3500"/>
      <c r="AE3500"/>
      <c r="AF3500"/>
      <c r="AG3500"/>
      <c r="AH3500"/>
    </row>
    <row r="3501" spans="1:34" ht="41.45" customHeight="1">
      <c r="A3501"/>
      <c r="J3501"/>
      <c r="AA3501"/>
      <c r="AB3501"/>
      <c r="AC3501"/>
      <c r="AD3501"/>
      <c r="AE3501"/>
      <c r="AF3501"/>
      <c r="AG3501"/>
      <c r="AH3501"/>
    </row>
    <row r="3502" spans="1:34" ht="41.45" customHeight="1">
      <c r="A3502"/>
      <c r="J3502"/>
      <c r="AA3502"/>
      <c r="AB3502"/>
      <c r="AC3502"/>
      <c r="AD3502"/>
      <c r="AE3502"/>
      <c r="AF3502"/>
      <c r="AG3502"/>
      <c r="AH3502"/>
    </row>
    <row r="3503" spans="1:34" ht="41.45" customHeight="1">
      <c r="A3503"/>
      <c r="J3503"/>
      <c r="AA3503"/>
      <c r="AB3503"/>
      <c r="AC3503"/>
      <c r="AD3503"/>
      <c r="AE3503"/>
      <c r="AF3503"/>
      <c r="AG3503"/>
      <c r="AH3503"/>
    </row>
    <row r="3504" spans="1:34" ht="41.45" customHeight="1">
      <c r="A3504"/>
      <c r="J3504"/>
      <c r="AA3504"/>
      <c r="AB3504"/>
      <c r="AC3504"/>
      <c r="AD3504"/>
      <c r="AE3504"/>
      <c r="AF3504"/>
      <c r="AG3504"/>
      <c r="AH3504"/>
    </row>
    <row r="3505" spans="1:34" ht="41.45" customHeight="1">
      <c r="A3505"/>
      <c r="J3505"/>
      <c r="AA3505"/>
      <c r="AB3505"/>
      <c r="AC3505"/>
      <c r="AD3505"/>
      <c r="AE3505"/>
      <c r="AF3505"/>
      <c r="AG3505"/>
      <c r="AH3505"/>
    </row>
    <row r="3506" spans="1:34" ht="41.45" customHeight="1">
      <c r="A3506"/>
      <c r="J3506"/>
      <c r="AA3506"/>
      <c r="AB3506"/>
      <c r="AC3506"/>
      <c r="AD3506"/>
      <c r="AE3506"/>
      <c r="AF3506"/>
      <c r="AG3506"/>
      <c r="AH3506"/>
    </row>
    <row r="3507" spans="1:34" ht="41.45" customHeight="1">
      <c r="A3507"/>
      <c r="J3507"/>
      <c r="AA3507"/>
      <c r="AB3507"/>
      <c r="AC3507"/>
      <c r="AD3507"/>
      <c r="AE3507"/>
      <c r="AF3507"/>
      <c r="AG3507"/>
      <c r="AH3507"/>
    </row>
    <row r="3508" spans="1:34" ht="41.45" customHeight="1">
      <c r="A3508"/>
      <c r="J3508"/>
      <c r="AA3508"/>
      <c r="AB3508"/>
      <c r="AC3508"/>
      <c r="AD3508"/>
      <c r="AE3508"/>
      <c r="AF3508"/>
      <c r="AG3508"/>
      <c r="AH3508"/>
    </row>
    <row r="3509" spans="1:34" ht="41.45" customHeight="1">
      <c r="A3509"/>
      <c r="J3509"/>
      <c r="AA3509"/>
      <c r="AB3509"/>
      <c r="AC3509"/>
      <c r="AD3509"/>
      <c r="AE3509"/>
      <c r="AF3509"/>
      <c r="AG3509"/>
      <c r="AH3509"/>
    </row>
    <row r="3510" spans="1:34" ht="41.45" customHeight="1">
      <c r="A3510"/>
      <c r="J3510"/>
      <c r="AA3510"/>
      <c r="AB3510"/>
      <c r="AC3510"/>
      <c r="AD3510"/>
      <c r="AE3510"/>
      <c r="AF3510"/>
      <c r="AG3510"/>
      <c r="AH3510"/>
    </row>
    <row r="3511" spans="1:34" ht="41.45" customHeight="1">
      <c r="A3511"/>
      <c r="J3511"/>
      <c r="AA3511"/>
      <c r="AB3511"/>
      <c r="AC3511"/>
      <c r="AD3511"/>
      <c r="AE3511"/>
      <c r="AF3511"/>
      <c r="AG3511"/>
      <c r="AH3511"/>
    </row>
    <row r="3512" spans="1:34" ht="41.45" customHeight="1">
      <c r="A3512"/>
      <c r="J3512"/>
      <c r="AA3512"/>
      <c r="AB3512"/>
      <c r="AC3512"/>
      <c r="AD3512"/>
      <c r="AE3512"/>
      <c r="AF3512"/>
      <c r="AG3512"/>
      <c r="AH3512"/>
    </row>
    <row r="3513" spans="1:34" ht="41.45" customHeight="1">
      <c r="A3513"/>
      <c r="J3513"/>
      <c r="AA3513"/>
      <c r="AB3513"/>
      <c r="AC3513"/>
      <c r="AD3513"/>
      <c r="AE3513"/>
      <c r="AF3513"/>
      <c r="AG3513"/>
      <c r="AH3513"/>
    </row>
    <row r="3514" spans="1:34" ht="41.45" customHeight="1">
      <c r="A3514"/>
      <c r="J3514"/>
      <c r="AA3514"/>
      <c r="AB3514"/>
      <c r="AC3514"/>
      <c r="AD3514"/>
      <c r="AE3514"/>
      <c r="AF3514"/>
      <c r="AG3514"/>
      <c r="AH3514"/>
    </row>
    <row r="3515" spans="1:34" ht="41.45" customHeight="1">
      <c r="A3515"/>
      <c r="J3515"/>
      <c r="AA3515"/>
      <c r="AB3515"/>
      <c r="AC3515"/>
      <c r="AD3515"/>
      <c r="AE3515"/>
      <c r="AF3515"/>
      <c r="AG3515"/>
      <c r="AH3515"/>
    </row>
    <row r="3516" spans="1:34" ht="41.45" customHeight="1">
      <c r="A3516"/>
      <c r="J3516"/>
      <c r="AA3516"/>
      <c r="AB3516"/>
      <c r="AC3516"/>
      <c r="AD3516"/>
      <c r="AE3516"/>
      <c r="AF3516"/>
      <c r="AG3516"/>
      <c r="AH3516"/>
    </row>
    <row r="3517" spans="1:34" ht="41.45" customHeight="1">
      <c r="A3517"/>
      <c r="J3517"/>
      <c r="AA3517"/>
      <c r="AB3517"/>
      <c r="AC3517"/>
      <c r="AD3517"/>
      <c r="AE3517"/>
      <c r="AF3517"/>
      <c r="AG3517"/>
      <c r="AH3517"/>
    </row>
    <row r="3518" spans="1:34" ht="41.45" customHeight="1">
      <c r="A3518"/>
      <c r="J3518"/>
      <c r="AA3518"/>
      <c r="AB3518"/>
      <c r="AC3518"/>
      <c r="AD3518"/>
      <c r="AE3518"/>
      <c r="AF3518"/>
      <c r="AG3518"/>
      <c r="AH3518"/>
    </row>
    <row r="3519" spans="1:34" ht="41.45" customHeight="1">
      <c r="A3519"/>
      <c r="J3519"/>
      <c r="AA3519"/>
      <c r="AB3519"/>
      <c r="AC3519"/>
      <c r="AD3519"/>
      <c r="AE3519"/>
      <c r="AF3519"/>
      <c r="AG3519"/>
      <c r="AH3519"/>
    </row>
    <row r="3520" spans="1:34" ht="41.45" customHeight="1">
      <c r="A3520"/>
      <c r="J3520"/>
      <c r="AA3520"/>
      <c r="AB3520"/>
      <c r="AC3520"/>
      <c r="AD3520"/>
      <c r="AE3520"/>
      <c r="AF3520"/>
      <c r="AG3520"/>
      <c r="AH3520"/>
    </row>
    <row r="3521" spans="1:34" ht="41.45" customHeight="1">
      <c r="A3521"/>
      <c r="J3521"/>
      <c r="AA3521"/>
      <c r="AB3521"/>
      <c r="AC3521"/>
      <c r="AD3521"/>
      <c r="AE3521"/>
      <c r="AF3521"/>
      <c r="AG3521"/>
      <c r="AH3521"/>
    </row>
    <row r="3522" spans="1:34" ht="41.45" customHeight="1">
      <c r="A3522"/>
      <c r="J3522"/>
      <c r="AA3522"/>
      <c r="AB3522"/>
      <c r="AC3522"/>
      <c r="AD3522"/>
      <c r="AE3522"/>
      <c r="AF3522"/>
      <c r="AG3522"/>
      <c r="AH3522"/>
    </row>
    <row r="3523" spans="1:34" ht="41.45" customHeight="1">
      <c r="A3523"/>
      <c r="J3523"/>
      <c r="AA3523"/>
      <c r="AB3523"/>
      <c r="AC3523"/>
      <c r="AD3523"/>
      <c r="AE3523"/>
      <c r="AF3523"/>
      <c r="AG3523"/>
      <c r="AH3523"/>
    </row>
    <row r="3524" spans="1:34" ht="41.45" customHeight="1">
      <c r="A3524"/>
      <c r="J3524"/>
      <c r="AA3524"/>
      <c r="AB3524"/>
      <c r="AC3524"/>
      <c r="AD3524"/>
      <c r="AE3524"/>
      <c r="AF3524"/>
      <c r="AG3524"/>
      <c r="AH3524"/>
    </row>
    <row r="3525" spans="1:34" ht="41.45" customHeight="1">
      <c r="A3525"/>
      <c r="J3525"/>
      <c r="AA3525"/>
      <c r="AB3525"/>
      <c r="AC3525"/>
      <c r="AD3525"/>
      <c r="AE3525"/>
      <c r="AF3525"/>
      <c r="AG3525"/>
      <c r="AH3525"/>
    </row>
    <row r="3526" spans="1:34" ht="41.45" customHeight="1">
      <c r="A3526"/>
      <c r="J3526"/>
      <c r="AA3526"/>
      <c r="AB3526"/>
      <c r="AC3526"/>
      <c r="AD3526"/>
      <c r="AE3526"/>
      <c r="AF3526"/>
      <c r="AG3526"/>
      <c r="AH3526"/>
    </row>
    <row r="3527" spans="1:34" ht="41.45" customHeight="1">
      <c r="A3527"/>
      <c r="J3527"/>
      <c r="AA3527"/>
      <c r="AB3527"/>
      <c r="AC3527"/>
      <c r="AD3527"/>
      <c r="AE3527"/>
      <c r="AF3527"/>
      <c r="AG3527"/>
      <c r="AH3527"/>
    </row>
    <row r="3528" spans="1:34" ht="41.45" customHeight="1">
      <c r="A3528"/>
      <c r="J3528"/>
      <c r="AA3528"/>
      <c r="AB3528"/>
      <c r="AC3528"/>
      <c r="AD3528"/>
      <c r="AE3528"/>
      <c r="AF3528"/>
      <c r="AG3528"/>
      <c r="AH3528"/>
    </row>
    <row r="3529" spans="1:34" ht="41.45" customHeight="1">
      <c r="A3529"/>
      <c r="J3529"/>
      <c r="AA3529"/>
      <c r="AB3529"/>
      <c r="AC3529"/>
      <c r="AD3529"/>
      <c r="AE3529"/>
      <c r="AF3529"/>
      <c r="AG3529"/>
      <c r="AH3529"/>
    </row>
    <row r="3530" spans="1:34" ht="41.45" customHeight="1">
      <c r="A3530"/>
      <c r="J3530"/>
      <c r="AA3530"/>
      <c r="AB3530"/>
      <c r="AC3530"/>
      <c r="AD3530"/>
      <c r="AE3530"/>
      <c r="AF3530"/>
      <c r="AG3530"/>
      <c r="AH3530"/>
    </row>
    <row r="3531" spans="1:34" ht="41.45" customHeight="1">
      <c r="A3531"/>
      <c r="J3531"/>
      <c r="AA3531"/>
      <c r="AB3531"/>
      <c r="AC3531"/>
      <c r="AD3531"/>
      <c r="AE3531"/>
      <c r="AF3531"/>
      <c r="AG3531"/>
      <c r="AH3531"/>
    </row>
    <row r="3532" spans="1:34" ht="41.45" customHeight="1">
      <c r="A3532"/>
      <c r="J3532"/>
      <c r="AA3532"/>
      <c r="AB3532"/>
      <c r="AC3532"/>
      <c r="AD3532"/>
      <c r="AE3532"/>
      <c r="AF3532"/>
      <c r="AG3532"/>
      <c r="AH3532"/>
    </row>
    <row r="3533" spans="1:34" ht="41.45" customHeight="1">
      <c r="A3533"/>
      <c r="J3533"/>
      <c r="AA3533"/>
      <c r="AB3533"/>
      <c r="AC3533"/>
      <c r="AD3533"/>
      <c r="AE3533"/>
      <c r="AF3533"/>
      <c r="AG3533"/>
      <c r="AH3533"/>
    </row>
    <row r="3534" spans="1:34" ht="41.45" customHeight="1">
      <c r="A3534"/>
      <c r="J3534"/>
      <c r="AA3534"/>
      <c r="AB3534"/>
      <c r="AC3534"/>
      <c r="AD3534"/>
      <c r="AE3534"/>
      <c r="AF3534"/>
      <c r="AG3534"/>
      <c r="AH3534"/>
    </row>
    <row r="3535" spans="1:34" ht="41.45" customHeight="1">
      <c r="A3535"/>
      <c r="J3535"/>
      <c r="AA3535"/>
      <c r="AB3535"/>
      <c r="AC3535"/>
      <c r="AD3535"/>
      <c r="AE3535"/>
      <c r="AF3535"/>
      <c r="AG3535"/>
      <c r="AH3535"/>
    </row>
    <row r="3536" spans="1:34" ht="41.45" customHeight="1">
      <c r="A3536"/>
      <c r="J3536"/>
      <c r="AA3536"/>
      <c r="AB3536"/>
      <c r="AC3536"/>
      <c r="AD3536"/>
      <c r="AE3536"/>
      <c r="AF3536"/>
      <c r="AG3536"/>
      <c r="AH3536"/>
    </row>
    <row r="3537" spans="1:34" ht="41.45" customHeight="1">
      <c r="A3537"/>
      <c r="J3537"/>
      <c r="AA3537"/>
      <c r="AB3537"/>
      <c r="AC3537"/>
      <c r="AD3537"/>
      <c r="AE3537"/>
      <c r="AF3537"/>
      <c r="AG3537"/>
      <c r="AH3537"/>
    </row>
    <row r="3538" spans="1:34" ht="41.45" customHeight="1">
      <c r="A3538"/>
      <c r="J3538"/>
      <c r="AA3538"/>
      <c r="AB3538"/>
      <c r="AC3538"/>
      <c r="AD3538"/>
      <c r="AE3538"/>
      <c r="AF3538"/>
      <c r="AG3538"/>
      <c r="AH3538"/>
    </row>
    <row r="3539" spans="1:34" ht="41.45" customHeight="1">
      <c r="A3539"/>
      <c r="J3539"/>
      <c r="AA3539"/>
      <c r="AB3539"/>
      <c r="AC3539"/>
      <c r="AD3539"/>
      <c r="AE3539"/>
      <c r="AF3539"/>
      <c r="AG3539"/>
      <c r="AH3539"/>
    </row>
    <row r="3540" spans="1:34" ht="41.45" customHeight="1">
      <c r="A3540"/>
      <c r="J3540"/>
      <c r="AA3540"/>
      <c r="AB3540"/>
      <c r="AC3540"/>
      <c r="AD3540"/>
      <c r="AE3540"/>
      <c r="AF3540"/>
      <c r="AG3540"/>
      <c r="AH3540"/>
    </row>
    <row r="3541" spans="1:34" ht="41.45" customHeight="1">
      <c r="A3541"/>
      <c r="J3541"/>
      <c r="AA3541"/>
      <c r="AB3541"/>
      <c r="AC3541"/>
      <c r="AD3541"/>
      <c r="AE3541"/>
      <c r="AF3541"/>
      <c r="AG3541"/>
      <c r="AH3541"/>
    </row>
    <row r="3542" spans="1:34" ht="41.45" customHeight="1">
      <c r="A3542"/>
      <c r="J3542"/>
      <c r="AA3542"/>
      <c r="AB3542"/>
      <c r="AC3542"/>
      <c r="AD3542"/>
      <c r="AE3542"/>
      <c r="AF3542"/>
      <c r="AG3542"/>
      <c r="AH3542"/>
    </row>
    <row r="3543" spans="1:34" ht="41.45" customHeight="1">
      <c r="A3543"/>
      <c r="J3543"/>
      <c r="AA3543"/>
      <c r="AB3543"/>
      <c r="AC3543"/>
      <c r="AD3543"/>
      <c r="AE3543"/>
      <c r="AF3543"/>
      <c r="AG3543"/>
      <c r="AH3543"/>
    </row>
    <row r="3544" spans="1:34" ht="41.45" customHeight="1">
      <c r="A3544"/>
      <c r="J3544"/>
      <c r="AA3544"/>
      <c r="AB3544"/>
      <c r="AC3544"/>
      <c r="AD3544"/>
      <c r="AE3544"/>
      <c r="AF3544"/>
      <c r="AG3544"/>
      <c r="AH3544"/>
    </row>
    <row r="3545" spans="1:34" ht="41.45" customHeight="1">
      <c r="A3545"/>
      <c r="J3545"/>
      <c r="AA3545"/>
      <c r="AB3545"/>
      <c r="AC3545"/>
      <c r="AD3545"/>
      <c r="AE3545"/>
      <c r="AF3545"/>
      <c r="AG3545"/>
      <c r="AH3545"/>
    </row>
    <row r="3546" spans="1:34" ht="41.45" customHeight="1">
      <c r="A3546"/>
      <c r="J3546"/>
      <c r="AA3546"/>
      <c r="AB3546"/>
      <c r="AC3546"/>
      <c r="AD3546"/>
      <c r="AE3546"/>
      <c r="AF3546"/>
      <c r="AG3546"/>
      <c r="AH3546"/>
    </row>
    <row r="3547" spans="1:34" ht="41.45" customHeight="1">
      <c r="A3547"/>
      <c r="J3547"/>
      <c r="AA3547"/>
      <c r="AB3547"/>
      <c r="AC3547"/>
      <c r="AD3547"/>
      <c r="AE3547"/>
      <c r="AF3547"/>
      <c r="AG3547"/>
      <c r="AH3547"/>
    </row>
    <row r="3548" spans="1:34" ht="41.45" customHeight="1">
      <c r="A3548"/>
      <c r="J3548"/>
      <c r="AA3548"/>
      <c r="AB3548"/>
      <c r="AC3548"/>
      <c r="AD3548"/>
      <c r="AE3548"/>
      <c r="AF3548"/>
      <c r="AG3548"/>
      <c r="AH3548"/>
    </row>
    <row r="3549" spans="1:34" ht="41.45" customHeight="1">
      <c r="A3549"/>
      <c r="J3549"/>
      <c r="AA3549"/>
      <c r="AB3549"/>
      <c r="AC3549"/>
      <c r="AD3549"/>
      <c r="AE3549"/>
      <c r="AF3549"/>
      <c r="AG3549"/>
      <c r="AH3549"/>
    </row>
    <row r="3550" spans="1:34" ht="41.45" customHeight="1">
      <c r="A3550"/>
      <c r="J3550"/>
      <c r="AA3550"/>
      <c r="AB3550"/>
      <c r="AC3550"/>
      <c r="AD3550"/>
      <c r="AE3550"/>
      <c r="AF3550"/>
      <c r="AG3550"/>
      <c r="AH3550"/>
    </row>
    <row r="3551" spans="1:34" ht="41.45" customHeight="1">
      <c r="A3551"/>
      <c r="J3551"/>
      <c r="AA3551"/>
      <c r="AB3551"/>
      <c r="AC3551"/>
      <c r="AD3551"/>
      <c r="AE3551"/>
      <c r="AF3551"/>
      <c r="AG3551"/>
      <c r="AH3551"/>
    </row>
    <row r="3552" spans="1:34" ht="41.45" customHeight="1">
      <c r="A3552"/>
      <c r="J3552"/>
      <c r="AA3552"/>
      <c r="AB3552"/>
      <c r="AC3552"/>
      <c r="AD3552"/>
      <c r="AE3552"/>
      <c r="AF3552"/>
      <c r="AG3552"/>
      <c r="AH3552"/>
    </row>
    <row r="3553" spans="1:34" ht="41.45" customHeight="1">
      <c r="A3553"/>
      <c r="J3553"/>
      <c r="AA3553"/>
      <c r="AB3553"/>
      <c r="AC3553"/>
      <c r="AD3553"/>
      <c r="AE3553"/>
      <c r="AF3553"/>
      <c r="AG3553"/>
      <c r="AH3553"/>
    </row>
    <row r="3554" spans="1:34" ht="41.45" customHeight="1">
      <c r="A3554"/>
      <c r="J3554"/>
      <c r="AA3554"/>
      <c r="AB3554"/>
      <c r="AC3554"/>
      <c r="AD3554"/>
      <c r="AE3554"/>
      <c r="AF3554"/>
      <c r="AG3554"/>
      <c r="AH3554"/>
    </row>
    <row r="3555" spans="1:34" ht="41.45" customHeight="1">
      <c r="A3555"/>
      <c r="J3555"/>
      <c r="AA3555"/>
      <c r="AB3555"/>
      <c r="AC3555"/>
      <c r="AD3555"/>
      <c r="AE3555"/>
      <c r="AF3555"/>
      <c r="AG3555"/>
      <c r="AH3555"/>
    </row>
    <row r="3556" spans="1:34" ht="41.45" customHeight="1">
      <c r="A3556"/>
      <c r="J3556"/>
      <c r="AA3556"/>
      <c r="AB3556"/>
      <c r="AC3556"/>
      <c r="AD3556"/>
      <c r="AE3556"/>
      <c r="AF3556"/>
      <c r="AG3556"/>
      <c r="AH3556"/>
    </row>
    <row r="3557" spans="1:34" ht="41.45" customHeight="1">
      <c r="A3557"/>
      <c r="J3557"/>
      <c r="AA3557"/>
      <c r="AB3557"/>
      <c r="AC3557"/>
      <c r="AD3557"/>
      <c r="AE3557"/>
      <c r="AF3557"/>
      <c r="AG3557"/>
      <c r="AH3557"/>
    </row>
    <row r="3558" spans="1:34" ht="41.45" customHeight="1">
      <c r="A3558"/>
      <c r="J3558"/>
      <c r="AA3558"/>
      <c r="AB3558"/>
      <c r="AC3558"/>
      <c r="AD3558"/>
      <c r="AE3558"/>
      <c r="AF3558"/>
      <c r="AG3558"/>
      <c r="AH3558"/>
    </row>
    <row r="3559" spans="1:34" ht="41.45" customHeight="1">
      <c r="A3559"/>
      <c r="J3559"/>
      <c r="AA3559"/>
      <c r="AB3559"/>
      <c r="AC3559"/>
      <c r="AD3559"/>
      <c r="AE3559"/>
      <c r="AF3559"/>
      <c r="AG3559"/>
      <c r="AH3559"/>
    </row>
    <row r="3560" spans="1:34" ht="41.45" customHeight="1">
      <c r="A3560"/>
      <c r="J3560"/>
      <c r="AA3560"/>
      <c r="AB3560"/>
      <c r="AC3560"/>
      <c r="AD3560"/>
      <c r="AE3560"/>
      <c r="AF3560"/>
      <c r="AG3560"/>
      <c r="AH3560"/>
    </row>
    <row r="3561" spans="1:34" ht="41.45" customHeight="1">
      <c r="A3561"/>
      <c r="J3561"/>
      <c r="AA3561"/>
      <c r="AB3561"/>
      <c r="AC3561"/>
      <c r="AD3561"/>
      <c r="AE3561"/>
      <c r="AF3561"/>
      <c r="AG3561"/>
      <c r="AH3561"/>
    </row>
    <row r="3562" spans="1:34" ht="41.45" customHeight="1">
      <c r="A3562"/>
      <c r="J3562"/>
      <c r="AA3562"/>
      <c r="AB3562"/>
      <c r="AC3562"/>
      <c r="AD3562"/>
      <c r="AE3562"/>
      <c r="AF3562"/>
      <c r="AG3562"/>
      <c r="AH3562"/>
    </row>
    <row r="3563" spans="1:34" ht="41.45" customHeight="1">
      <c r="A3563"/>
      <c r="J3563"/>
      <c r="AA3563"/>
      <c r="AB3563"/>
      <c r="AC3563"/>
      <c r="AD3563"/>
      <c r="AE3563"/>
      <c r="AF3563"/>
      <c r="AG3563"/>
      <c r="AH3563"/>
    </row>
    <row r="3564" spans="1:34" ht="41.45" customHeight="1">
      <c r="A3564"/>
      <c r="J3564"/>
      <c r="AA3564"/>
      <c r="AB3564"/>
      <c r="AC3564"/>
      <c r="AD3564"/>
      <c r="AE3564"/>
      <c r="AF3564"/>
      <c r="AG3564"/>
      <c r="AH3564"/>
    </row>
    <row r="3565" spans="1:34" ht="41.45" customHeight="1">
      <c r="A3565"/>
      <c r="J3565"/>
      <c r="AA3565"/>
      <c r="AB3565"/>
      <c r="AC3565"/>
      <c r="AD3565"/>
      <c r="AE3565"/>
      <c r="AF3565"/>
      <c r="AG3565"/>
      <c r="AH3565"/>
    </row>
    <row r="3566" spans="1:34" ht="41.45" customHeight="1">
      <c r="A3566"/>
      <c r="J3566"/>
      <c r="AA3566"/>
      <c r="AB3566"/>
      <c r="AC3566"/>
      <c r="AD3566"/>
      <c r="AE3566"/>
      <c r="AF3566"/>
      <c r="AG3566"/>
      <c r="AH3566"/>
    </row>
    <row r="3567" spans="1:34" ht="41.45" customHeight="1">
      <c r="A3567"/>
      <c r="J3567"/>
      <c r="AA3567"/>
      <c r="AB3567"/>
      <c r="AC3567"/>
      <c r="AD3567"/>
      <c r="AE3567"/>
      <c r="AF3567"/>
      <c r="AG3567"/>
      <c r="AH3567"/>
    </row>
    <row r="3568" spans="1:34" ht="41.45" customHeight="1">
      <c r="A3568"/>
      <c r="J3568"/>
      <c r="AA3568"/>
      <c r="AB3568"/>
      <c r="AC3568"/>
      <c r="AD3568"/>
      <c r="AE3568"/>
      <c r="AF3568"/>
      <c r="AG3568"/>
      <c r="AH3568"/>
    </row>
    <row r="3569" spans="1:34" ht="41.45" customHeight="1">
      <c r="A3569"/>
      <c r="J3569"/>
      <c r="AA3569"/>
      <c r="AB3569"/>
      <c r="AC3569"/>
      <c r="AD3569"/>
      <c r="AE3569"/>
      <c r="AF3569"/>
      <c r="AG3569"/>
      <c r="AH3569"/>
    </row>
    <row r="3570" spans="1:34" ht="41.45" customHeight="1">
      <c r="A3570"/>
      <c r="J3570"/>
      <c r="AA3570"/>
      <c r="AB3570"/>
      <c r="AC3570"/>
      <c r="AD3570"/>
      <c r="AE3570"/>
      <c r="AF3570"/>
      <c r="AG3570"/>
      <c r="AH3570"/>
    </row>
    <row r="3571" spans="1:34" ht="41.45" customHeight="1">
      <c r="A3571"/>
      <c r="J3571"/>
      <c r="AA3571"/>
      <c r="AB3571"/>
      <c r="AC3571"/>
      <c r="AD3571"/>
      <c r="AE3571"/>
      <c r="AF3571"/>
      <c r="AG3571"/>
      <c r="AH3571"/>
    </row>
    <row r="3572" spans="1:34" ht="41.45" customHeight="1">
      <c r="A3572"/>
      <c r="J3572"/>
      <c r="AA3572"/>
      <c r="AB3572"/>
      <c r="AC3572"/>
      <c r="AD3572"/>
      <c r="AE3572"/>
      <c r="AF3572"/>
      <c r="AG3572"/>
      <c r="AH3572"/>
    </row>
    <row r="3573" spans="1:34" ht="41.45" customHeight="1">
      <c r="A3573"/>
      <c r="J3573"/>
      <c r="AA3573"/>
      <c r="AB3573"/>
      <c r="AC3573"/>
      <c r="AD3573"/>
      <c r="AE3573"/>
      <c r="AF3573"/>
      <c r="AG3573"/>
      <c r="AH3573"/>
    </row>
    <row r="3574" spans="1:34" ht="41.45" customHeight="1">
      <c r="A3574"/>
      <c r="J3574"/>
      <c r="AA3574"/>
      <c r="AB3574"/>
      <c r="AC3574"/>
      <c r="AD3574"/>
      <c r="AE3574"/>
      <c r="AF3574"/>
      <c r="AG3574"/>
      <c r="AH3574"/>
    </row>
    <row r="3575" spans="1:34" ht="41.45" customHeight="1">
      <c r="A3575"/>
      <c r="J3575"/>
      <c r="AA3575"/>
      <c r="AB3575"/>
      <c r="AC3575"/>
      <c r="AD3575"/>
      <c r="AE3575"/>
      <c r="AF3575"/>
      <c r="AG3575"/>
      <c r="AH3575"/>
    </row>
    <row r="3576" spans="1:34" ht="41.45" customHeight="1">
      <c r="A3576"/>
      <c r="J3576"/>
      <c r="AA3576"/>
      <c r="AB3576"/>
      <c r="AC3576"/>
      <c r="AD3576"/>
      <c r="AE3576"/>
      <c r="AF3576"/>
      <c r="AG3576"/>
      <c r="AH3576"/>
    </row>
    <row r="3577" spans="1:34" ht="41.45" customHeight="1">
      <c r="A3577"/>
      <c r="J3577"/>
      <c r="AA3577"/>
      <c r="AB3577"/>
      <c r="AC3577"/>
      <c r="AD3577"/>
      <c r="AE3577"/>
      <c r="AF3577"/>
      <c r="AG3577"/>
      <c r="AH3577"/>
    </row>
    <row r="3578" spans="1:34" ht="41.45" customHeight="1">
      <c r="A3578"/>
      <c r="J3578"/>
      <c r="AA3578"/>
      <c r="AB3578"/>
      <c r="AC3578"/>
      <c r="AD3578"/>
      <c r="AE3578"/>
      <c r="AF3578"/>
      <c r="AG3578"/>
      <c r="AH3578"/>
    </row>
    <row r="3579" spans="1:34" ht="41.45" customHeight="1">
      <c r="A3579"/>
      <c r="J3579"/>
      <c r="AA3579"/>
      <c r="AB3579"/>
      <c r="AC3579"/>
      <c r="AD3579"/>
      <c r="AE3579"/>
      <c r="AF3579"/>
      <c r="AG3579"/>
      <c r="AH3579"/>
    </row>
    <row r="3580" spans="1:34" ht="41.45" customHeight="1">
      <c r="A3580"/>
      <c r="J3580"/>
      <c r="AA3580"/>
      <c r="AB3580"/>
      <c r="AC3580"/>
      <c r="AD3580"/>
      <c r="AE3580"/>
      <c r="AF3580"/>
      <c r="AG3580"/>
      <c r="AH3580"/>
    </row>
    <row r="3581" spans="1:34" ht="41.45" customHeight="1">
      <c r="A3581"/>
      <c r="J3581"/>
      <c r="AA3581"/>
      <c r="AB3581"/>
      <c r="AC3581"/>
      <c r="AD3581"/>
      <c r="AE3581"/>
      <c r="AF3581"/>
      <c r="AG3581"/>
      <c r="AH3581"/>
    </row>
    <row r="3582" spans="1:34" ht="41.45" customHeight="1">
      <c r="A3582"/>
      <c r="J3582"/>
      <c r="AA3582"/>
      <c r="AB3582"/>
      <c r="AC3582"/>
      <c r="AD3582"/>
      <c r="AE3582"/>
      <c r="AF3582"/>
      <c r="AG3582"/>
      <c r="AH3582"/>
    </row>
    <row r="3583" spans="1:34" ht="41.45" customHeight="1">
      <c r="A3583"/>
      <c r="J3583"/>
      <c r="AA3583"/>
      <c r="AB3583"/>
      <c r="AC3583"/>
      <c r="AD3583"/>
      <c r="AE3583"/>
      <c r="AF3583"/>
      <c r="AG3583"/>
      <c r="AH3583"/>
    </row>
    <row r="3584" spans="1:34" ht="41.45" customHeight="1">
      <c r="A3584"/>
      <c r="J3584"/>
      <c r="AA3584"/>
      <c r="AB3584"/>
      <c r="AC3584"/>
      <c r="AD3584"/>
      <c r="AE3584"/>
      <c r="AF3584"/>
      <c r="AG3584"/>
      <c r="AH3584"/>
    </row>
    <row r="3585" spans="1:34" ht="41.45" customHeight="1">
      <c r="A3585"/>
      <c r="J3585"/>
      <c r="AA3585"/>
      <c r="AB3585"/>
      <c r="AC3585"/>
      <c r="AD3585"/>
      <c r="AE3585"/>
      <c r="AF3585"/>
      <c r="AG3585"/>
      <c r="AH3585"/>
    </row>
    <row r="3586" spans="1:34" ht="41.45" customHeight="1">
      <c r="A3586"/>
      <c r="J3586"/>
      <c r="AA3586"/>
      <c r="AB3586"/>
      <c r="AC3586"/>
      <c r="AD3586"/>
      <c r="AE3586"/>
      <c r="AF3586"/>
      <c r="AG3586"/>
      <c r="AH3586"/>
    </row>
    <row r="3587" spans="1:34" ht="41.45" customHeight="1">
      <c r="A3587"/>
      <c r="J3587"/>
      <c r="AA3587"/>
      <c r="AB3587"/>
      <c r="AC3587"/>
      <c r="AD3587"/>
      <c r="AE3587"/>
      <c r="AF3587"/>
      <c r="AG3587"/>
      <c r="AH3587"/>
    </row>
    <row r="3588" spans="1:34" ht="41.45" customHeight="1">
      <c r="A3588"/>
      <c r="J3588"/>
      <c r="AA3588"/>
      <c r="AB3588"/>
      <c r="AC3588"/>
      <c r="AD3588"/>
      <c r="AE3588"/>
      <c r="AF3588"/>
      <c r="AG3588"/>
      <c r="AH3588"/>
    </row>
    <row r="3589" spans="1:34" ht="41.45" customHeight="1">
      <c r="A3589"/>
      <c r="J3589"/>
      <c r="AA3589"/>
      <c r="AB3589"/>
      <c r="AC3589"/>
      <c r="AD3589"/>
      <c r="AE3589"/>
      <c r="AF3589"/>
      <c r="AG3589"/>
      <c r="AH3589"/>
    </row>
    <row r="3590" spans="1:34" ht="41.45" customHeight="1">
      <c r="A3590"/>
      <c r="J3590"/>
      <c r="AA3590"/>
      <c r="AB3590"/>
      <c r="AC3590"/>
      <c r="AD3590"/>
      <c r="AE3590"/>
      <c r="AF3590"/>
      <c r="AG3590"/>
      <c r="AH3590"/>
    </row>
    <row r="3591" spans="1:34" ht="41.45" customHeight="1">
      <c r="A3591"/>
      <c r="J3591"/>
      <c r="AA3591"/>
      <c r="AB3591"/>
      <c r="AC3591"/>
      <c r="AD3591"/>
      <c r="AE3591"/>
      <c r="AF3591"/>
      <c r="AG3591"/>
      <c r="AH3591"/>
    </row>
    <row r="3592" spans="1:34" ht="41.45" customHeight="1">
      <c r="A3592"/>
      <c r="J3592"/>
      <c r="AA3592"/>
      <c r="AB3592"/>
      <c r="AC3592"/>
      <c r="AD3592"/>
      <c r="AE3592"/>
      <c r="AF3592"/>
      <c r="AG3592"/>
      <c r="AH3592"/>
    </row>
    <row r="3593" spans="1:34" ht="41.45" customHeight="1">
      <c r="A3593"/>
      <c r="J3593"/>
      <c r="AA3593"/>
      <c r="AB3593"/>
      <c r="AC3593"/>
      <c r="AD3593"/>
      <c r="AE3593"/>
      <c r="AF3593"/>
      <c r="AG3593"/>
      <c r="AH3593"/>
    </row>
    <row r="3594" spans="1:34" ht="41.45" customHeight="1">
      <c r="A3594"/>
      <c r="J3594"/>
      <c r="AA3594"/>
      <c r="AB3594"/>
      <c r="AC3594"/>
      <c r="AD3594"/>
      <c r="AE3594"/>
      <c r="AF3594"/>
      <c r="AG3594"/>
      <c r="AH3594"/>
    </row>
    <row r="3595" spans="1:34" ht="41.45" customHeight="1">
      <c r="A3595"/>
      <c r="J3595"/>
      <c r="AA3595"/>
      <c r="AB3595"/>
      <c r="AC3595"/>
      <c r="AD3595"/>
      <c r="AE3595"/>
      <c r="AF3595"/>
      <c r="AG3595"/>
      <c r="AH3595"/>
    </row>
    <row r="3596" spans="1:34" ht="41.45" customHeight="1">
      <c r="A3596"/>
      <c r="J3596"/>
      <c r="AA3596"/>
      <c r="AB3596"/>
      <c r="AC3596"/>
      <c r="AD3596"/>
      <c r="AE3596"/>
      <c r="AF3596"/>
      <c r="AG3596"/>
      <c r="AH3596"/>
    </row>
    <row r="3597" spans="1:34" ht="41.45" customHeight="1">
      <c r="A3597"/>
      <c r="J3597"/>
      <c r="AA3597"/>
      <c r="AB3597"/>
      <c r="AC3597"/>
      <c r="AD3597"/>
      <c r="AE3597"/>
      <c r="AF3597"/>
      <c r="AG3597"/>
      <c r="AH3597"/>
    </row>
    <row r="3598" spans="1:34" ht="41.45" customHeight="1">
      <c r="A3598"/>
      <c r="J3598"/>
      <c r="AA3598"/>
      <c r="AB3598"/>
      <c r="AC3598"/>
      <c r="AD3598"/>
      <c r="AE3598"/>
      <c r="AF3598"/>
      <c r="AG3598"/>
      <c r="AH3598"/>
    </row>
    <row r="3599" spans="1:34" ht="41.45" customHeight="1">
      <c r="A3599"/>
      <c r="J3599"/>
      <c r="AA3599"/>
      <c r="AB3599"/>
      <c r="AC3599"/>
      <c r="AD3599"/>
      <c r="AE3599"/>
      <c r="AF3599"/>
      <c r="AG3599"/>
      <c r="AH3599"/>
    </row>
    <row r="3600" spans="1:34" ht="41.45" customHeight="1">
      <c r="A3600"/>
      <c r="J3600"/>
      <c r="AA3600"/>
      <c r="AB3600"/>
      <c r="AC3600"/>
      <c r="AD3600"/>
      <c r="AE3600"/>
      <c r="AF3600"/>
      <c r="AG3600"/>
      <c r="AH3600"/>
    </row>
    <row r="3601" spans="1:34" ht="41.45" customHeight="1">
      <c r="A3601"/>
      <c r="J3601"/>
      <c r="AA3601"/>
      <c r="AB3601"/>
      <c r="AC3601"/>
      <c r="AD3601"/>
      <c r="AE3601"/>
      <c r="AF3601"/>
      <c r="AG3601"/>
      <c r="AH3601"/>
    </row>
    <row r="3602" spans="1:34" ht="41.45" customHeight="1">
      <c r="A3602"/>
      <c r="J3602"/>
      <c r="AA3602"/>
      <c r="AB3602"/>
      <c r="AC3602"/>
      <c r="AD3602"/>
      <c r="AE3602"/>
      <c r="AF3602"/>
      <c r="AG3602"/>
      <c r="AH3602"/>
    </row>
    <row r="3603" spans="1:34" ht="41.45" customHeight="1">
      <c r="A3603"/>
      <c r="J3603"/>
      <c r="AA3603"/>
      <c r="AB3603"/>
      <c r="AC3603"/>
      <c r="AD3603"/>
      <c r="AE3603"/>
      <c r="AF3603"/>
      <c r="AG3603"/>
      <c r="AH3603"/>
    </row>
    <row r="3604" spans="1:34" ht="41.45" customHeight="1">
      <c r="A3604"/>
      <c r="J3604"/>
      <c r="AA3604"/>
      <c r="AB3604"/>
      <c r="AC3604"/>
      <c r="AD3604"/>
      <c r="AE3604"/>
      <c r="AF3604"/>
      <c r="AG3604"/>
      <c r="AH3604"/>
    </row>
    <row r="3605" spans="1:34" ht="41.45" customHeight="1">
      <c r="A3605"/>
      <c r="J3605"/>
      <c r="AA3605"/>
      <c r="AB3605"/>
      <c r="AC3605"/>
      <c r="AD3605"/>
      <c r="AE3605"/>
      <c r="AF3605"/>
      <c r="AG3605"/>
      <c r="AH3605"/>
    </row>
    <row r="3606" spans="1:34" ht="41.45" customHeight="1">
      <c r="A3606"/>
      <c r="J3606"/>
      <c r="AA3606"/>
      <c r="AB3606"/>
      <c r="AC3606"/>
      <c r="AD3606"/>
      <c r="AE3606"/>
      <c r="AF3606"/>
      <c r="AG3606"/>
      <c r="AH3606"/>
    </row>
    <row r="3607" spans="1:34" ht="41.45" customHeight="1">
      <c r="A3607"/>
      <c r="J3607"/>
      <c r="AA3607"/>
      <c r="AB3607"/>
      <c r="AC3607"/>
      <c r="AD3607"/>
      <c r="AE3607"/>
      <c r="AF3607"/>
      <c r="AG3607"/>
      <c r="AH3607"/>
    </row>
    <row r="3608" spans="1:34" ht="41.45" customHeight="1">
      <c r="A3608"/>
      <c r="J3608"/>
      <c r="AA3608"/>
      <c r="AB3608"/>
      <c r="AC3608"/>
      <c r="AD3608"/>
      <c r="AE3608"/>
      <c r="AF3608"/>
      <c r="AG3608"/>
      <c r="AH3608"/>
    </row>
    <row r="3609" spans="1:34" ht="41.45" customHeight="1">
      <c r="A3609"/>
      <c r="J3609"/>
      <c r="AA3609"/>
      <c r="AB3609"/>
      <c r="AC3609"/>
      <c r="AD3609"/>
      <c r="AE3609"/>
      <c r="AF3609"/>
      <c r="AG3609"/>
      <c r="AH3609"/>
    </row>
    <row r="3610" spans="1:34" ht="41.45" customHeight="1">
      <c r="A3610"/>
      <c r="J3610"/>
      <c r="AA3610"/>
      <c r="AB3610"/>
      <c r="AC3610"/>
      <c r="AD3610"/>
      <c r="AE3610"/>
      <c r="AF3610"/>
      <c r="AG3610"/>
      <c r="AH3610"/>
    </row>
    <row r="3611" spans="1:34" ht="41.45" customHeight="1">
      <c r="A3611"/>
      <c r="J3611"/>
      <c r="AA3611"/>
      <c r="AB3611"/>
      <c r="AC3611"/>
      <c r="AD3611"/>
      <c r="AE3611"/>
      <c r="AF3611"/>
      <c r="AG3611"/>
      <c r="AH3611"/>
    </row>
    <row r="3612" spans="1:34" ht="41.45" customHeight="1">
      <c r="A3612"/>
      <c r="J3612"/>
      <c r="AA3612"/>
      <c r="AB3612"/>
      <c r="AC3612"/>
      <c r="AD3612"/>
      <c r="AE3612"/>
      <c r="AF3612"/>
      <c r="AG3612"/>
      <c r="AH3612"/>
    </row>
    <row r="3613" spans="1:34" ht="41.45" customHeight="1">
      <c r="A3613"/>
      <c r="J3613"/>
      <c r="AA3613"/>
      <c r="AB3613"/>
      <c r="AC3613"/>
      <c r="AD3613"/>
      <c r="AE3613"/>
      <c r="AF3613"/>
      <c r="AG3613"/>
      <c r="AH3613"/>
    </row>
    <row r="3614" spans="1:34" ht="41.45" customHeight="1">
      <c r="A3614"/>
      <c r="J3614"/>
      <c r="AA3614"/>
      <c r="AB3614"/>
      <c r="AC3614"/>
      <c r="AD3614"/>
      <c r="AE3614"/>
      <c r="AF3614"/>
      <c r="AG3614"/>
      <c r="AH3614"/>
    </row>
    <row r="3615" spans="1:34" ht="41.45" customHeight="1">
      <c r="A3615"/>
      <c r="J3615"/>
      <c r="AA3615"/>
      <c r="AB3615"/>
      <c r="AC3615"/>
      <c r="AD3615"/>
      <c r="AE3615"/>
      <c r="AF3615"/>
      <c r="AG3615"/>
      <c r="AH3615"/>
    </row>
    <row r="3616" spans="1:34" ht="41.45" customHeight="1">
      <c r="A3616"/>
      <c r="J3616"/>
      <c r="AA3616"/>
      <c r="AB3616"/>
      <c r="AC3616"/>
      <c r="AD3616"/>
      <c r="AE3616"/>
      <c r="AF3616"/>
      <c r="AG3616"/>
      <c r="AH3616"/>
    </row>
    <row r="3617" spans="1:34" ht="41.45" customHeight="1">
      <c r="A3617"/>
      <c r="J3617"/>
      <c r="AA3617"/>
      <c r="AB3617"/>
      <c r="AC3617"/>
      <c r="AD3617"/>
      <c r="AE3617"/>
      <c r="AF3617"/>
      <c r="AG3617"/>
      <c r="AH3617"/>
    </row>
    <row r="3618" spans="1:34" ht="41.45" customHeight="1">
      <c r="A3618"/>
      <c r="J3618"/>
      <c r="AA3618"/>
      <c r="AB3618"/>
      <c r="AC3618"/>
      <c r="AD3618"/>
      <c r="AE3618"/>
      <c r="AF3618"/>
      <c r="AG3618"/>
      <c r="AH3618"/>
    </row>
    <row r="3619" spans="1:34" ht="41.45" customHeight="1">
      <c r="A3619"/>
      <c r="J3619"/>
      <c r="AA3619"/>
      <c r="AB3619"/>
      <c r="AC3619"/>
      <c r="AD3619"/>
      <c r="AE3619"/>
      <c r="AF3619"/>
      <c r="AG3619"/>
      <c r="AH3619"/>
    </row>
    <row r="3620" spans="1:34" ht="41.45" customHeight="1">
      <c r="A3620"/>
      <c r="J3620"/>
      <c r="AA3620"/>
      <c r="AB3620"/>
      <c r="AC3620"/>
      <c r="AD3620"/>
      <c r="AE3620"/>
      <c r="AF3620"/>
      <c r="AG3620"/>
      <c r="AH3620"/>
    </row>
    <row r="3621" spans="1:34" ht="41.45" customHeight="1">
      <c r="A3621"/>
      <c r="J3621"/>
      <c r="AA3621"/>
      <c r="AB3621"/>
      <c r="AC3621"/>
      <c r="AD3621"/>
      <c r="AE3621"/>
      <c r="AF3621"/>
      <c r="AG3621"/>
      <c r="AH3621"/>
    </row>
    <row r="3622" spans="1:34" ht="41.45" customHeight="1">
      <c r="A3622"/>
      <c r="J3622"/>
      <c r="AA3622"/>
      <c r="AB3622"/>
      <c r="AC3622"/>
      <c r="AD3622"/>
      <c r="AE3622"/>
      <c r="AF3622"/>
      <c r="AG3622"/>
      <c r="AH3622"/>
    </row>
    <row r="3623" spans="1:34" ht="41.45" customHeight="1">
      <c r="A3623"/>
      <c r="J3623"/>
      <c r="AA3623"/>
      <c r="AB3623"/>
      <c r="AC3623"/>
      <c r="AD3623"/>
      <c r="AE3623"/>
      <c r="AF3623"/>
      <c r="AG3623"/>
      <c r="AH3623"/>
    </row>
    <row r="3624" spans="1:34" ht="41.45" customHeight="1">
      <c r="A3624"/>
      <c r="J3624"/>
      <c r="AA3624"/>
      <c r="AB3624"/>
      <c r="AC3624"/>
      <c r="AD3624"/>
      <c r="AE3624"/>
      <c r="AF3624"/>
      <c r="AG3624"/>
      <c r="AH3624"/>
    </row>
    <row r="3625" spans="1:34" ht="41.45" customHeight="1">
      <c r="A3625"/>
      <c r="J3625"/>
      <c r="AA3625"/>
      <c r="AB3625"/>
      <c r="AC3625"/>
      <c r="AD3625"/>
      <c r="AE3625"/>
      <c r="AF3625"/>
      <c r="AG3625"/>
      <c r="AH3625"/>
    </row>
    <row r="3626" spans="1:34" ht="41.45" customHeight="1">
      <c r="A3626"/>
      <c r="J3626"/>
      <c r="AA3626"/>
      <c r="AB3626"/>
      <c r="AC3626"/>
      <c r="AD3626"/>
      <c r="AE3626"/>
      <c r="AF3626"/>
      <c r="AG3626"/>
      <c r="AH3626"/>
    </row>
    <row r="3627" spans="1:34" ht="41.45" customHeight="1">
      <c r="A3627"/>
      <c r="J3627"/>
      <c r="AA3627"/>
      <c r="AB3627"/>
      <c r="AC3627"/>
      <c r="AD3627"/>
      <c r="AE3627"/>
      <c r="AF3627"/>
      <c r="AG3627"/>
      <c r="AH3627"/>
    </row>
    <row r="3628" spans="1:34" ht="41.45" customHeight="1">
      <c r="A3628"/>
      <c r="J3628"/>
      <c r="AA3628"/>
      <c r="AB3628"/>
      <c r="AC3628"/>
      <c r="AD3628"/>
      <c r="AE3628"/>
      <c r="AF3628"/>
      <c r="AG3628"/>
      <c r="AH3628"/>
    </row>
    <row r="3629" spans="1:34" ht="41.45" customHeight="1">
      <c r="A3629"/>
      <c r="J3629"/>
      <c r="AA3629"/>
      <c r="AB3629"/>
      <c r="AC3629"/>
      <c r="AD3629"/>
      <c r="AE3629"/>
      <c r="AF3629"/>
      <c r="AG3629"/>
      <c r="AH3629"/>
    </row>
    <row r="3630" spans="1:34" ht="41.45" customHeight="1">
      <c r="A3630"/>
      <c r="J3630"/>
      <c r="AA3630"/>
      <c r="AB3630"/>
      <c r="AC3630"/>
      <c r="AD3630"/>
      <c r="AE3630"/>
      <c r="AF3630"/>
      <c r="AG3630"/>
      <c r="AH3630"/>
    </row>
    <row r="3631" spans="1:34" ht="41.45" customHeight="1">
      <c r="A3631"/>
      <c r="J3631"/>
      <c r="AA3631"/>
      <c r="AB3631"/>
      <c r="AC3631"/>
      <c r="AD3631"/>
      <c r="AE3631"/>
      <c r="AF3631"/>
      <c r="AG3631"/>
      <c r="AH3631"/>
    </row>
    <row r="3632" spans="1:34" ht="41.45" customHeight="1">
      <c r="A3632"/>
      <c r="J3632"/>
      <c r="AA3632"/>
      <c r="AB3632"/>
      <c r="AC3632"/>
      <c r="AD3632"/>
      <c r="AE3632"/>
      <c r="AF3632"/>
      <c r="AG3632"/>
      <c r="AH3632"/>
    </row>
    <row r="3633" spans="1:34" ht="41.45" customHeight="1">
      <c r="A3633"/>
      <c r="J3633"/>
      <c r="AA3633"/>
      <c r="AB3633"/>
      <c r="AC3633"/>
      <c r="AD3633"/>
      <c r="AE3633"/>
      <c r="AF3633"/>
      <c r="AG3633"/>
      <c r="AH3633"/>
    </row>
    <row r="3634" spans="1:34" ht="41.45" customHeight="1">
      <c r="A3634"/>
      <c r="J3634"/>
      <c r="AA3634"/>
      <c r="AB3634"/>
      <c r="AC3634"/>
      <c r="AD3634"/>
      <c r="AE3634"/>
      <c r="AF3634"/>
      <c r="AG3634"/>
      <c r="AH3634"/>
    </row>
    <row r="3635" spans="1:34" ht="41.45" customHeight="1">
      <c r="A3635"/>
      <c r="J3635"/>
      <c r="AA3635"/>
      <c r="AB3635"/>
      <c r="AC3635"/>
      <c r="AD3635"/>
      <c r="AE3635"/>
      <c r="AF3635"/>
      <c r="AG3635"/>
      <c r="AH3635"/>
    </row>
    <row r="3636" spans="1:34" ht="41.45" customHeight="1">
      <c r="A3636"/>
      <c r="J3636"/>
      <c r="AA3636"/>
      <c r="AB3636"/>
      <c r="AC3636"/>
      <c r="AD3636"/>
      <c r="AE3636"/>
      <c r="AF3636"/>
      <c r="AG3636"/>
      <c r="AH3636"/>
    </row>
    <row r="3637" spans="1:34" ht="41.45" customHeight="1">
      <c r="A3637"/>
      <c r="J3637"/>
      <c r="AA3637"/>
      <c r="AB3637"/>
      <c r="AC3637"/>
      <c r="AD3637"/>
      <c r="AE3637"/>
      <c r="AF3637"/>
      <c r="AG3637"/>
      <c r="AH3637"/>
    </row>
    <row r="3638" spans="1:34" ht="41.45" customHeight="1">
      <c r="A3638"/>
      <c r="J3638"/>
      <c r="AA3638"/>
      <c r="AB3638"/>
      <c r="AC3638"/>
      <c r="AD3638"/>
      <c r="AE3638"/>
      <c r="AF3638"/>
      <c r="AG3638"/>
      <c r="AH3638"/>
    </row>
    <row r="3639" spans="1:34" ht="41.45" customHeight="1">
      <c r="A3639"/>
      <c r="J3639"/>
      <c r="AA3639"/>
      <c r="AB3639"/>
      <c r="AC3639"/>
      <c r="AD3639"/>
      <c r="AE3639"/>
      <c r="AF3639"/>
      <c r="AG3639"/>
      <c r="AH3639"/>
    </row>
    <row r="3640" spans="1:34" ht="41.45" customHeight="1">
      <c r="A3640"/>
      <c r="J3640"/>
      <c r="AA3640"/>
      <c r="AB3640"/>
      <c r="AC3640"/>
      <c r="AD3640"/>
      <c r="AE3640"/>
      <c r="AF3640"/>
      <c r="AG3640"/>
      <c r="AH3640"/>
    </row>
    <row r="3641" spans="1:34" ht="41.45" customHeight="1">
      <c r="A3641"/>
      <c r="J3641"/>
      <c r="AA3641"/>
      <c r="AB3641"/>
      <c r="AC3641"/>
      <c r="AD3641"/>
      <c r="AE3641"/>
      <c r="AF3641"/>
      <c r="AG3641"/>
      <c r="AH3641"/>
    </row>
    <row r="3642" spans="1:34" ht="41.45" customHeight="1">
      <c r="A3642"/>
      <c r="J3642"/>
      <c r="AA3642"/>
      <c r="AB3642"/>
      <c r="AC3642"/>
      <c r="AD3642"/>
      <c r="AE3642"/>
      <c r="AF3642"/>
      <c r="AG3642"/>
      <c r="AH3642"/>
    </row>
    <row r="3643" spans="1:34" ht="41.45" customHeight="1">
      <c r="A3643"/>
      <c r="J3643"/>
      <c r="AA3643"/>
      <c r="AB3643"/>
      <c r="AC3643"/>
      <c r="AD3643"/>
      <c r="AE3643"/>
      <c r="AF3643"/>
      <c r="AG3643"/>
      <c r="AH3643"/>
    </row>
    <row r="3644" spans="1:34" ht="41.45" customHeight="1">
      <c r="A3644"/>
      <c r="J3644"/>
      <c r="AA3644"/>
      <c r="AB3644"/>
      <c r="AC3644"/>
      <c r="AD3644"/>
      <c r="AE3644"/>
      <c r="AF3644"/>
      <c r="AG3644"/>
      <c r="AH3644"/>
    </row>
    <row r="3645" spans="1:34" ht="41.45" customHeight="1">
      <c r="A3645"/>
      <c r="J3645"/>
      <c r="AA3645"/>
      <c r="AB3645"/>
      <c r="AC3645"/>
      <c r="AD3645"/>
      <c r="AE3645"/>
      <c r="AF3645"/>
      <c r="AG3645"/>
      <c r="AH3645"/>
    </row>
    <row r="3646" spans="1:34" ht="41.45" customHeight="1">
      <c r="A3646"/>
      <c r="J3646"/>
      <c r="AA3646"/>
      <c r="AB3646"/>
      <c r="AC3646"/>
      <c r="AD3646"/>
      <c r="AE3646"/>
      <c r="AF3646"/>
      <c r="AG3646"/>
      <c r="AH3646"/>
    </row>
    <row r="3647" spans="1:34" ht="41.45" customHeight="1">
      <c r="A3647"/>
      <c r="J3647"/>
      <c r="AA3647"/>
      <c r="AB3647"/>
      <c r="AC3647"/>
      <c r="AD3647"/>
      <c r="AE3647"/>
      <c r="AF3647"/>
      <c r="AG3647"/>
      <c r="AH3647"/>
    </row>
    <row r="3648" spans="1:34" ht="41.45" customHeight="1">
      <c r="A3648"/>
      <c r="J3648"/>
      <c r="AA3648"/>
      <c r="AB3648"/>
      <c r="AC3648"/>
      <c r="AD3648"/>
      <c r="AE3648"/>
      <c r="AF3648"/>
      <c r="AG3648"/>
      <c r="AH3648"/>
    </row>
    <row r="3649" spans="1:34" ht="41.45" customHeight="1">
      <c r="A3649"/>
      <c r="J3649"/>
      <c r="AA3649"/>
      <c r="AB3649"/>
      <c r="AC3649"/>
      <c r="AD3649"/>
      <c r="AE3649"/>
      <c r="AF3649"/>
      <c r="AG3649"/>
      <c r="AH3649"/>
    </row>
    <row r="3650" spans="1:34" ht="41.45" customHeight="1">
      <c r="A3650"/>
      <c r="J3650"/>
      <c r="AA3650"/>
      <c r="AB3650"/>
      <c r="AC3650"/>
      <c r="AD3650"/>
      <c r="AE3650"/>
      <c r="AF3650"/>
      <c r="AG3650"/>
      <c r="AH3650"/>
    </row>
    <row r="3651" spans="1:34" ht="41.45" customHeight="1">
      <c r="A3651"/>
      <c r="J3651"/>
      <c r="AA3651"/>
      <c r="AB3651"/>
      <c r="AC3651"/>
      <c r="AD3651"/>
      <c r="AE3651"/>
      <c r="AF3651"/>
      <c r="AG3651"/>
      <c r="AH3651"/>
    </row>
    <row r="3652" spans="1:34" ht="41.45" customHeight="1">
      <c r="A3652"/>
      <c r="J3652"/>
      <c r="AA3652"/>
      <c r="AB3652"/>
      <c r="AC3652"/>
      <c r="AD3652"/>
      <c r="AE3652"/>
      <c r="AF3652"/>
      <c r="AG3652"/>
      <c r="AH3652"/>
    </row>
    <row r="3653" spans="1:34" ht="41.45" customHeight="1">
      <c r="A3653"/>
      <c r="J3653"/>
      <c r="AA3653"/>
      <c r="AB3653"/>
      <c r="AC3653"/>
      <c r="AD3653"/>
      <c r="AE3653"/>
      <c r="AF3653"/>
      <c r="AG3653"/>
      <c r="AH3653"/>
    </row>
    <row r="3654" spans="1:34" ht="41.45" customHeight="1">
      <c r="A3654"/>
      <c r="J3654"/>
      <c r="AA3654"/>
      <c r="AB3654"/>
      <c r="AC3654"/>
      <c r="AD3654"/>
      <c r="AE3654"/>
      <c r="AF3654"/>
      <c r="AG3654"/>
      <c r="AH3654"/>
    </row>
    <row r="3655" spans="1:34" ht="41.45" customHeight="1">
      <c r="A3655"/>
      <c r="J3655"/>
      <c r="AA3655"/>
      <c r="AB3655"/>
      <c r="AC3655"/>
      <c r="AD3655"/>
      <c r="AE3655"/>
      <c r="AF3655"/>
      <c r="AG3655"/>
      <c r="AH3655"/>
    </row>
    <row r="3656" spans="1:34" ht="41.45" customHeight="1">
      <c r="A3656"/>
      <c r="J3656"/>
      <c r="AA3656"/>
      <c r="AB3656"/>
      <c r="AC3656"/>
      <c r="AD3656"/>
      <c r="AE3656"/>
      <c r="AF3656"/>
      <c r="AG3656"/>
      <c r="AH3656"/>
    </row>
    <row r="3657" spans="1:34" ht="41.45" customHeight="1">
      <c r="A3657"/>
      <c r="J3657"/>
      <c r="AA3657"/>
      <c r="AB3657"/>
      <c r="AC3657"/>
      <c r="AD3657"/>
      <c r="AE3657"/>
      <c r="AF3657"/>
      <c r="AG3657"/>
      <c r="AH3657"/>
    </row>
    <row r="3658" spans="1:34" ht="41.45" customHeight="1">
      <c r="A3658"/>
      <c r="J3658"/>
      <c r="AA3658"/>
      <c r="AB3658"/>
      <c r="AC3658"/>
      <c r="AD3658"/>
      <c r="AE3658"/>
      <c r="AF3658"/>
      <c r="AG3658"/>
      <c r="AH3658"/>
    </row>
    <row r="3659" spans="1:34" ht="41.45" customHeight="1">
      <c r="A3659"/>
      <c r="J3659"/>
      <c r="AA3659"/>
      <c r="AB3659"/>
      <c r="AC3659"/>
      <c r="AD3659"/>
      <c r="AE3659"/>
      <c r="AF3659"/>
      <c r="AG3659"/>
      <c r="AH3659"/>
    </row>
    <row r="3660" spans="1:34" ht="41.45" customHeight="1">
      <c r="A3660"/>
      <c r="J3660"/>
      <c r="AA3660"/>
      <c r="AB3660"/>
      <c r="AC3660"/>
      <c r="AD3660"/>
      <c r="AE3660"/>
      <c r="AF3660"/>
      <c r="AG3660"/>
      <c r="AH3660"/>
    </row>
    <row r="3661" spans="1:34" ht="41.45" customHeight="1">
      <c r="A3661"/>
      <c r="J3661"/>
      <c r="AA3661"/>
      <c r="AB3661"/>
      <c r="AC3661"/>
      <c r="AD3661"/>
      <c r="AE3661"/>
      <c r="AF3661"/>
      <c r="AG3661"/>
      <c r="AH3661"/>
    </row>
    <row r="3662" spans="1:34" ht="41.45" customHeight="1">
      <c r="A3662"/>
      <c r="J3662"/>
      <c r="AA3662"/>
      <c r="AB3662"/>
      <c r="AC3662"/>
      <c r="AD3662"/>
      <c r="AE3662"/>
      <c r="AF3662"/>
      <c r="AG3662"/>
      <c r="AH3662"/>
    </row>
    <row r="3663" spans="1:34" ht="41.45" customHeight="1">
      <c r="A3663"/>
      <c r="J3663"/>
      <c r="AA3663"/>
      <c r="AB3663"/>
      <c r="AC3663"/>
      <c r="AD3663"/>
      <c r="AE3663"/>
      <c r="AF3663"/>
      <c r="AG3663"/>
      <c r="AH3663"/>
    </row>
    <row r="3664" spans="1:34" ht="41.45" customHeight="1">
      <c r="A3664"/>
      <c r="J3664"/>
      <c r="AA3664"/>
      <c r="AB3664"/>
      <c r="AC3664"/>
      <c r="AD3664"/>
      <c r="AE3664"/>
      <c r="AF3664"/>
      <c r="AG3664"/>
      <c r="AH3664"/>
    </row>
    <row r="3665" spans="1:34" ht="41.45" customHeight="1">
      <c r="A3665"/>
      <c r="J3665"/>
      <c r="AA3665"/>
      <c r="AB3665"/>
      <c r="AC3665"/>
      <c r="AD3665"/>
      <c r="AE3665"/>
      <c r="AF3665"/>
      <c r="AG3665"/>
      <c r="AH3665"/>
    </row>
    <row r="3666" spans="1:34" ht="41.45" customHeight="1">
      <c r="A3666"/>
      <c r="J3666"/>
      <c r="AA3666"/>
      <c r="AB3666"/>
      <c r="AC3666"/>
      <c r="AD3666"/>
      <c r="AE3666"/>
      <c r="AF3666"/>
      <c r="AG3666"/>
      <c r="AH3666"/>
    </row>
    <row r="3667" spans="1:34" ht="41.45" customHeight="1">
      <c r="A3667"/>
      <c r="J3667"/>
      <c r="AA3667"/>
      <c r="AB3667"/>
      <c r="AC3667"/>
      <c r="AD3667"/>
      <c r="AE3667"/>
      <c r="AF3667"/>
      <c r="AG3667"/>
      <c r="AH3667"/>
    </row>
    <row r="3668" spans="1:34" ht="41.45" customHeight="1">
      <c r="A3668"/>
      <c r="J3668"/>
      <c r="AA3668"/>
      <c r="AB3668"/>
      <c r="AC3668"/>
      <c r="AD3668"/>
      <c r="AE3668"/>
      <c r="AF3668"/>
      <c r="AG3668"/>
      <c r="AH3668"/>
    </row>
    <row r="3669" spans="1:34" ht="41.45" customHeight="1">
      <c r="A3669"/>
      <c r="J3669"/>
      <c r="AA3669"/>
      <c r="AB3669"/>
      <c r="AC3669"/>
      <c r="AD3669"/>
      <c r="AE3669"/>
      <c r="AF3669"/>
      <c r="AG3669"/>
      <c r="AH3669"/>
    </row>
    <row r="3670" spans="1:34" ht="41.45" customHeight="1">
      <c r="A3670"/>
      <c r="J3670"/>
      <c r="AA3670"/>
      <c r="AB3670"/>
      <c r="AC3670"/>
      <c r="AD3670"/>
      <c r="AE3670"/>
      <c r="AF3670"/>
      <c r="AG3670"/>
      <c r="AH3670"/>
    </row>
    <row r="3671" spans="1:34" ht="41.45" customHeight="1">
      <c r="A3671"/>
      <c r="J3671"/>
      <c r="AA3671"/>
      <c r="AB3671"/>
      <c r="AC3671"/>
      <c r="AD3671"/>
      <c r="AE3671"/>
      <c r="AF3671"/>
      <c r="AG3671"/>
      <c r="AH3671"/>
    </row>
    <row r="3672" spans="1:34" ht="41.45" customHeight="1">
      <c r="A3672"/>
      <c r="J3672"/>
      <c r="AA3672"/>
      <c r="AB3672"/>
      <c r="AC3672"/>
      <c r="AD3672"/>
      <c r="AE3672"/>
      <c r="AF3672"/>
      <c r="AG3672"/>
      <c r="AH3672"/>
    </row>
    <row r="3673" spans="1:34" ht="41.45" customHeight="1">
      <c r="A3673"/>
      <c r="J3673"/>
      <c r="AA3673"/>
      <c r="AB3673"/>
      <c r="AC3673"/>
      <c r="AD3673"/>
      <c r="AE3673"/>
      <c r="AF3673"/>
      <c r="AG3673"/>
      <c r="AH3673"/>
    </row>
    <row r="3674" spans="1:34" ht="41.45" customHeight="1">
      <c r="A3674"/>
      <c r="J3674"/>
      <c r="AA3674"/>
      <c r="AB3674"/>
      <c r="AC3674"/>
      <c r="AD3674"/>
      <c r="AE3674"/>
      <c r="AF3674"/>
      <c r="AG3674"/>
      <c r="AH3674"/>
    </row>
    <row r="3675" spans="1:34" ht="41.45" customHeight="1">
      <c r="A3675"/>
      <c r="J3675"/>
      <c r="AA3675"/>
      <c r="AB3675"/>
      <c r="AC3675"/>
      <c r="AD3675"/>
      <c r="AE3675"/>
      <c r="AF3675"/>
      <c r="AG3675"/>
      <c r="AH3675"/>
    </row>
    <row r="3676" spans="1:34" ht="41.45" customHeight="1">
      <c r="A3676"/>
      <c r="J3676"/>
      <c r="AA3676"/>
      <c r="AB3676"/>
      <c r="AC3676"/>
      <c r="AD3676"/>
      <c r="AE3676"/>
      <c r="AF3676"/>
      <c r="AG3676"/>
      <c r="AH3676"/>
    </row>
    <row r="3677" spans="1:34" ht="41.45" customHeight="1">
      <c r="A3677"/>
      <c r="J3677"/>
      <c r="AA3677"/>
      <c r="AB3677"/>
      <c r="AC3677"/>
      <c r="AD3677"/>
      <c r="AE3677"/>
      <c r="AF3677"/>
      <c r="AG3677"/>
      <c r="AH3677"/>
    </row>
    <row r="3678" spans="1:34" ht="41.45" customHeight="1">
      <c r="A3678"/>
      <c r="J3678"/>
      <c r="AA3678"/>
      <c r="AB3678"/>
      <c r="AC3678"/>
      <c r="AD3678"/>
      <c r="AE3678"/>
      <c r="AF3678"/>
      <c r="AG3678"/>
      <c r="AH3678"/>
    </row>
    <row r="3679" spans="1:34" ht="41.45" customHeight="1">
      <c r="A3679"/>
      <c r="J3679"/>
      <c r="AA3679"/>
      <c r="AB3679"/>
      <c r="AC3679"/>
      <c r="AD3679"/>
      <c r="AE3679"/>
      <c r="AF3679"/>
      <c r="AG3679"/>
      <c r="AH3679"/>
    </row>
    <row r="3680" spans="1:34" ht="41.45" customHeight="1">
      <c r="A3680"/>
      <c r="J3680"/>
      <c r="AA3680"/>
      <c r="AB3680"/>
      <c r="AC3680"/>
      <c r="AD3680"/>
      <c r="AE3680"/>
      <c r="AF3680"/>
      <c r="AG3680"/>
      <c r="AH3680"/>
    </row>
    <row r="3681" spans="1:34" ht="41.45" customHeight="1">
      <c r="A3681"/>
      <c r="J3681"/>
      <c r="AA3681"/>
      <c r="AB3681"/>
      <c r="AC3681"/>
      <c r="AD3681"/>
      <c r="AE3681"/>
      <c r="AF3681"/>
      <c r="AG3681"/>
      <c r="AH3681"/>
    </row>
    <row r="3682" spans="1:34" ht="41.45" customHeight="1">
      <c r="A3682"/>
      <c r="J3682"/>
      <c r="AA3682"/>
      <c r="AB3682"/>
      <c r="AC3682"/>
      <c r="AD3682"/>
      <c r="AE3682"/>
      <c r="AF3682"/>
      <c r="AG3682"/>
      <c r="AH3682"/>
    </row>
    <row r="3683" spans="1:34" ht="41.45" customHeight="1">
      <c r="A3683"/>
      <c r="J3683"/>
      <c r="AA3683"/>
      <c r="AB3683"/>
      <c r="AC3683"/>
      <c r="AD3683"/>
      <c r="AE3683"/>
      <c r="AF3683"/>
      <c r="AG3683"/>
      <c r="AH3683"/>
    </row>
    <row r="3684" spans="1:34" ht="41.45" customHeight="1">
      <c r="A3684"/>
      <c r="J3684"/>
      <c r="AA3684"/>
      <c r="AB3684"/>
      <c r="AC3684"/>
      <c r="AD3684"/>
      <c r="AE3684"/>
      <c r="AF3684"/>
      <c r="AG3684"/>
      <c r="AH3684"/>
    </row>
    <row r="3685" spans="1:34" ht="41.45" customHeight="1">
      <c r="A3685"/>
      <c r="J3685"/>
      <c r="AA3685"/>
      <c r="AB3685"/>
      <c r="AC3685"/>
      <c r="AD3685"/>
      <c r="AE3685"/>
      <c r="AF3685"/>
      <c r="AG3685"/>
      <c r="AH3685"/>
    </row>
    <row r="3686" spans="1:34" ht="41.45" customHeight="1">
      <c r="A3686"/>
      <c r="J3686"/>
      <c r="AA3686"/>
      <c r="AB3686"/>
      <c r="AC3686"/>
      <c r="AD3686"/>
      <c r="AE3686"/>
      <c r="AF3686"/>
      <c r="AG3686"/>
      <c r="AH3686"/>
    </row>
    <row r="3687" spans="1:34" ht="41.45" customHeight="1">
      <c r="A3687"/>
      <c r="J3687"/>
      <c r="AA3687"/>
      <c r="AB3687"/>
      <c r="AC3687"/>
      <c r="AD3687"/>
      <c r="AE3687"/>
      <c r="AF3687"/>
      <c r="AG3687"/>
      <c r="AH3687"/>
    </row>
    <row r="3688" spans="1:34" ht="41.45" customHeight="1">
      <c r="A3688"/>
      <c r="J3688"/>
      <c r="AA3688"/>
      <c r="AB3688"/>
      <c r="AC3688"/>
      <c r="AD3688"/>
      <c r="AE3688"/>
      <c r="AF3688"/>
      <c r="AG3688"/>
      <c r="AH3688"/>
    </row>
    <row r="3689" spans="1:34" ht="41.45" customHeight="1">
      <c r="A3689"/>
      <c r="J3689"/>
      <c r="AA3689"/>
      <c r="AB3689"/>
      <c r="AC3689"/>
      <c r="AD3689"/>
      <c r="AE3689"/>
      <c r="AF3689"/>
      <c r="AG3689"/>
      <c r="AH3689"/>
    </row>
    <row r="3690" spans="1:34" ht="41.45" customHeight="1">
      <c r="A3690"/>
      <c r="J3690"/>
      <c r="AA3690"/>
      <c r="AB3690"/>
      <c r="AC3690"/>
      <c r="AD3690"/>
      <c r="AE3690"/>
      <c r="AF3690"/>
      <c r="AG3690"/>
      <c r="AH3690"/>
    </row>
    <row r="3691" spans="1:34" ht="41.45" customHeight="1">
      <c r="A3691"/>
      <c r="J3691"/>
      <c r="AA3691"/>
      <c r="AB3691"/>
      <c r="AC3691"/>
      <c r="AD3691"/>
      <c r="AE3691"/>
      <c r="AF3691"/>
      <c r="AG3691"/>
      <c r="AH3691"/>
    </row>
    <row r="3692" spans="1:34" ht="41.45" customHeight="1">
      <c r="A3692"/>
      <c r="J3692"/>
      <c r="AA3692"/>
      <c r="AB3692"/>
      <c r="AC3692"/>
      <c r="AD3692"/>
      <c r="AE3692"/>
      <c r="AF3692"/>
      <c r="AG3692"/>
      <c r="AH3692"/>
    </row>
    <row r="3693" spans="1:34" ht="41.45" customHeight="1">
      <c r="A3693"/>
      <c r="J3693"/>
      <c r="AA3693"/>
      <c r="AB3693"/>
      <c r="AC3693"/>
      <c r="AD3693"/>
      <c r="AE3693"/>
      <c r="AF3693"/>
      <c r="AG3693"/>
      <c r="AH3693"/>
    </row>
    <row r="3694" spans="1:34" ht="41.45" customHeight="1">
      <c r="A3694"/>
      <c r="J3694"/>
      <c r="AA3694"/>
      <c r="AB3694"/>
      <c r="AC3694"/>
      <c r="AD3694"/>
      <c r="AE3694"/>
      <c r="AF3694"/>
      <c r="AG3694"/>
      <c r="AH3694"/>
    </row>
    <row r="3695" spans="1:34" ht="41.45" customHeight="1">
      <c r="A3695"/>
      <c r="J3695"/>
      <c r="AA3695"/>
      <c r="AB3695"/>
      <c r="AC3695"/>
      <c r="AD3695"/>
      <c r="AE3695"/>
      <c r="AF3695"/>
      <c r="AG3695"/>
      <c r="AH3695"/>
    </row>
    <row r="3696" spans="1:34" ht="41.45" customHeight="1">
      <c r="A3696"/>
      <c r="J3696"/>
      <c r="AA3696"/>
      <c r="AB3696"/>
      <c r="AC3696"/>
      <c r="AD3696"/>
      <c r="AE3696"/>
      <c r="AF3696"/>
      <c r="AG3696"/>
      <c r="AH3696"/>
    </row>
    <row r="3697" spans="1:34" ht="41.45" customHeight="1">
      <c r="A3697"/>
      <c r="J3697"/>
      <c r="AA3697"/>
      <c r="AB3697"/>
      <c r="AC3697"/>
      <c r="AD3697"/>
      <c r="AE3697"/>
      <c r="AF3697"/>
      <c r="AG3697"/>
      <c r="AH3697"/>
    </row>
    <row r="3698" spans="1:34" ht="41.45" customHeight="1">
      <c r="A3698"/>
      <c r="J3698"/>
      <c r="AA3698"/>
      <c r="AB3698"/>
      <c r="AC3698"/>
      <c r="AD3698"/>
      <c r="AE3698"/>
      <c r="AF3698"/>
      <c r="AG3698"/>
      <c r="AH3698"/>
    </row>
    <row r="3699" spans="1:34" ht="41.45" customHeight="1">
      <c r="A3699"/>
      <c r="J3699"/>
      <c r="AA3699"/>
      <c r="AB3699"/>
      <c r="AC3699"/>
      <c r="AD3699"/>
      <c r="AE3699"/>
      <c r="AF3699"/>
      <c r="AG3699"/>
      <c r="AH3699"/>
    </row>
    <row r="3700" spans="1:34" ht="41.45" customHeight="1">
      <c r="A3700"/>
      <c r="J3700"/>
      <c r="AA3700"/>
      <c r="AB3700"/>
      <c r="AC3700"/>
      <c r="AD3700"/>
      <c r="AE3700"/>
      <c r="AF3700"/>
      <c r="AG3700"/>
      <c r="AH3700"/>
    </row>
    <row r="3701" spans="1:34" ht="41.45" customHeight="1">
      <c r="A3701"/>
      <c r="J3701"/>
      <c r="AA3701"/>
      <c r="AB3701"/>
      <c r="AC3701"/>
      <c r="AD3701"/>
      <c r="AE3701"/>
      <c r="AF3701"/>
      <c r="AG3701"/>
      <c r="AH3701"/>
    </row>
    <row r="3702" spans="1:34" ht="41.45" customHeight="1">
      <c r="A3702"/>
      <c r="J3702"/>
      <c r="AA3702"/>
      <c r="AB3702"/>
      <c r="AC3702"/>
      <c r="AD3702"/>
      <c r="AE3702"/>
      <c r="AF3702"/>
      <c r="AG3702"/>
      <c r="AH3702"/>
    </row>
    <row r="3703" spans="1:34" ht="41.45" customHeight="1">
      <c r="A3703"/>
      <c r="J3703"/>
      <c r="AA3703"/>
      <c r="AB3703"/>
      <c r="AC3703"/>
      <c r="AD3703"/>
      <c r="AE3703"/>
      <c r="AF3703"/>
      <c r="AG3703"/>
      <c r="AH3703"/>
    </row>
    <row r="3704" spans="1:34" ht="41.45" customHeight="1">
      <c r="A3704"/>
      <c r="J3704"/>
      <c r="AA3704"/>
      <c r="AB3704"/>
      <c r="AC3704"/>
      <c r="AD3704"/>
      <c r="AE3704"/>
      <c r="AF3704"/>
      <c r="AG3704"/>
      <c r="AH3704"/>
    </row>
    <row r="3705" spans="1:34" ht="41.45" customHeight="1">
      <c r="A3705"/>
      <c r="J3705"/>
      <c r="AA3705"/>
      <c r="AB3705"/>
      <c r="AC3705"/>
      <c r="AD3705"/>
      <c r="AE3705"/>
      <c r="AF3705"/>
      <c r="AG3705"/>
      <c r="AH3705"/>
    </row>
    <row r="3706" spans="1:34" ht="41.45" customHeight="1">
      <c r="A3706"/>
      <c r="J3706"/>
      <c r="AA3706"/>
      <c r="AB3706"/>
      <c r="AC3706"/>
      <c r="AD3706"/>
      <c r="AE3706"/>
      <c r="AF3706"/>
      <c r="AG3706"/>
      <c r="AH3706"/>
    </row>
    <row r="3707" spans="1:34" ht="41.45" customHeight="1">
      <c r="A3707"/>
      <c r="J3707"/>
      <c r="AA3707"/>
      <c r="AB3707"/>
      <c r="AC3707"/>
      <c r="AD3707"/>
      <c r="AE3707"/>
      <c r="AF3707"/>
      <c r="AG3707"/>
      <c r="AH3707"/>
    </row>
    <row r="3708" spans="1:34" ht="41.45" customHeight="1">
      <c r="A3708"/>
      <c r="J3708"/>
      <c r="AA3708"/>
      <c r="AB3708"/>
      <c r="AC3708"/>
      <c r="AD3708"/>
      <c r="AE3708"/>
      <c r="AF3708"/>
      <c r="AG3708"/>
      <c r="AH3708"/>
    </row>
    <row r="3709" spans="1:34" ht="41.45" customHeight="1">
      <c r="A3709"/>
      <c r="J3709"/>
      <c r="AA3709"/>
      <c r="AB3709"/>
      <c r="AC3709"/>
      <c r="AD3709"/>
      <c r="AE3709"/>
      <c r="AF3709"/>
      <c r="AG3709"/>
      <c r="AH3709"/>
    </row>
    <row r="3710" spans="1:34" ht="41.45" customHeight="1">
      <c r="A3710"/>
      <c r="J3710"/>
      <c r="AA3710"/>
      <c r="AB3710"/>
      <c r="AC3710"/>
      <c r="AD3710"/>
      <c r="AE3710"/>
      <c r="AF3710"/>
      <c r="AG3710"/>
      <c r="AH3710"/>
    </row>
    <row r="3711" spans="1:34" ht="41.45" customHeight="1">
      <c r="A3711"/>
      <c r="J3711"/>
      <c r="AA3711"/>
      <c r="AB3711"/>
      <c r="AC3711"/>
      <c r="AD3711"/>
      <c r="AE3711"/>
      <c r="AF3711"/>
      <c r="AG3711"/>
      <c r="AH3711"/>
    </row>
    <row r="3712" spans="1:34" ht="41.45" customHeight="1">
      <c r="A3712"/>
      <c r="J3712"/>
      <c r="AA3712"/>
      <c r="AB3712"/>
      <c r="AC3712"/>
      <c r="AD3712"/>
      <c r="AE3712"/>
      <c r="AF3712"/>
      <c r="AG3712"/>
      <c r="AH3712"/>
    </row>
    <row r="3713" spans="1:34" ht="41.45" customHeight="1">
      <c r="A3713"/>
      <c r="J3713"/>
      <c r="AA3713"/>
      <c r="AB3713"/>
      <c r="AC3713"/>
      <c r="AD3713"/>
      <c r="AE3713"/>
      <c r="AF3713"/>
      <c r="AG3713"/>
      <c r="AH3713"/>
    </row>
    <row r="3714" spans="1:34" ht="41.45" customHeight="1">
      <c r="A3714"/>
      <c r="J3714"/>
      <c r="AA3714"/>
      <c r="AB3714"/>
      <c r="AC3714"/>
      <c r="AD3714"/>
      <c r="AE3714"/>
      <c r="AF3714"/>
      <c r="AG3714"/>
      <c r="AH3714"/>
    </row>
    <row r="3715" spans="1:34" ht="41.45" customHeight="1">
      <c r="A3715"/>
      <c r="J3715"/>
      <c r="AA3715"/>
      <c r="AB3715"/>
      <c r="AC3715"/>
      <c r="AD3715"/>
      <c r="AE3715"/>
      <c r="AF3715"/>
      <c r="AG3715"/>
      <c r="AH3715"/>
    </row>
    <row r="3716" spans="1:34" ht="41.45" customHeight="1">
      <c r="A3716"/>
      <c r="J3716"/>
      <c r="AA3716"/>
      <c r="AB3716"/>
      <c r="AC3716"/>
      <c r="AD3716"/>
      <c r="AE3716"/>
      <c r="AF3716"/>
      <c r="AG3716"/>
      <c r="AH3716"/>
    </row>
    <row r="3717" spans="1:34" ht="41.45" customHeight="1">
      <c r="A3717"/>
      <c r="J3717"/>
      <c r="AA3717"/>
      <c r="AB3717"/>
      <c r="AC3717"/>
      <c r="AD3717"/>
      <c r="AE3717"/>
      <c r="AF3717"/>
      <c r="AG3717"/>
      <c r="AH3717"/>
    </row>
    <row r="3718" spans="1:34" ht="41.45" customHeight="1">
      <c r="A3718"/>
      <c r="J3718"/>
      <c r="AA3718"/>
      <c r="AB3718"/>
      <c r="AC3718"/>
      <c r="AD3718"/>
      <c r="AE3718"/>
      <c r="AF3718"/>
      <c r="AG3718"/>
      <c r="AH3718"/>
    </row>
    <row r="3719" spans="1:34" ht="41.45" customHeight="1">
      <c r="A3719"/>
      <c r="J3719"/>
      <c r="AA3719"/>
      <c r="AB3719"/>
      <c r="AC3719"/>
      <c r="AD3719"/>
      <c r="AE3719"/>
      <c r="AF3719"/>
      <c r="AG3719"/>
      <c r="AH3719"/>
    </row>
    <row r="3720" spans="1:34" ht="41.45" customHeight="1">
      <c r="A3720"/>
      <c r="J3720"/>
      <c r="AA3720"/>
      <c r="AB3720"/>
      <c r="AC3720"/>
      <c r="AD3720"/>
      <c r="AE3720"/>
      <c r="AF3720"/>
      <c r="AG3720"/>
      <c r="AH3720"/>
    </row>
    <row r="3721" spans="1:34" ht="41.45" customHeight="1">
      <c r="A3721"/>
      <c r="J3721"/>
      <c r="AA3721"/>
      <c r="AB3721"/>
      <c r="AC3721"/>
      <c r="AD3721"/>
      <c r="AE3721"/>
      <c r="AF3721"/>
      <c r="AG3721"/>
      <c r="AH3721"/>
    </row>
    <row r="3722" spans="1:34" ht="41.45" customHeight="1">
      <c r="A3722"/>
      <c r="J3722"/>
      <c r="AA3722"/>
      <c r="AB3722"/>
      <c r="AC3722"/>
      <c r="AD3722"/>
      <c r="AE3722"/>
      <c r="AF3722"/>
      <c r="AG3722"/>
      <c r="AH3722"/>
    </row>
    <row r="3723" spans="1:34" ht="41.45" customHeight="1">
      <c r="A3723"/>
      <c r="J3723"/>
      <c r="AA3723"/>
      <c r="AB3723"/>
      <c r="AC3723"/>
      <c r="AD3723"/>
      <c r="AE3723"/>
      <c r="AF3723"/>
      <c r="AG3723"/>
      <c r="AH3723"/>
    </row>
    <row r="3724" spans="1:34" ht="41.45" customHeight="1">
      <c r="A3724"/>
      <c r="J3724"/>
      <c r="AA3724"/>
      <c r="AB3724"/>
      <c r="AC3724"/>
      <c r="AD3724"/>
      <c r="AE3724"/>
      <c r="AF3724"/>
      <c r="AG3724"/>
      <c r="AH3724"/>
    </row>
    <row r="3725" spans="1:34" ht="41.45" customHeight="1">
      <c r="A3725"/>
      <c r="J3725"/>
      <c r="AA3725"/>
      <c r="AB3725"/>
      <c r="AC3725"/>
      <c r="AD3725"/>
      <c r="AE3725"/>
      <c r="AF3725"/>
      <c r="AG3725"/>
      <c r="AH3725"/>
    </row>
    <row r="3726" spans="1:34" ht="41.45" customHeight="1">
      <c r="A3726"/>
      <c r="J3726"/>
      <c r="AA3726"/>
      <c r="AB3726"/>
      <c r="AC3726"/>
      <c r="AD3726"/>
      <c r="AE3726"/>
      <c r="AF3726"/>
      <c r="AG3726"/>
      <c r="AH3726"/>
    </row>
    <row r="3727" spans="1:34" ht="41.45" customHeight="1">
      <c r="A3727"/>
      <c r="J3727"/>
      <c r="AA3727"/>
      <c r="AB3727"/>
      <c r="AC3727"/>
      <c r="AD3727"/>
      <c r="AE3727"/>
      <c r="AF3727"/>
      <c r="AG3727"/>
      <c r="AH3727"/>
    </row>
    <row r="3728" spans="1:34" ht="41.45" customHeight="1">
      <c r="A3728"/>
      <c r="J3728"/>
      <c r="AA3728"/>
      <c r="AB3728"/>
      <c r="AC3728"/>
      <c r="AD3728"/>
      <c r="AE3728"/>
      <c r="AF3728"/>
      <c r="AG3728"/>
      <c r="AH3728"/>
    </row>
    <row r="3729" spans="1:34" ht="41.45" customHeight="1">
      <c r="A3729"/>
      <c r="J3729"/>
      <c r="AA3729"/>
      <c r="AB3729"/>
      <c r="AC3729"/>
      <c r="AD3729"/>
      <c r="AE3729"/>
      <c r="AF3729"/>
      <c r="AG3729"/>
      <c r="AH3729"/>
    </row>
    <row r="3730" spans="1:34" ht="41.45" customHeight="1">
      <c r="A3730"/>
      <c r="J3730"/>
      <c r="AA3730"/>
      <c r="AB3730"/>
      <c r="AC3730"/>
      <c r="AD3730"/>
      <c r="AE3730"/>
      <c r="AF3730"/>
      <c r="AG3730"/>
      <c r="AH3730"/>
    </row>
    <row r="3731" spans="1:34" ht="41.45" customHeight="1">
      <c r="A3731"/>
      <c r="J3731"/>
      <c r="AA3731"/>
      <c r="AB3731"/>
      <c r="AC3731"/>
      <c r="AD3731"/>
      <c r="AE3731"/>
      <c r="AF3731"/>
      <c r="AG3731"/>
      <c r="AH3731"/>
    </row>
    <row r="3732" spans="1:34" ht="41.45" customHeight="1">
      <c r="A3732"/>
      <c r="J3732"/>
      <c r="AA3732"/>
      <c r="AB3732"/>
      <c r="AC3732"/>
      <c r="AD3732"/>
      <c r="AE3732"/>
      <c r="AF3732"/>
      <c r="AG3732"/>
      <c r="AH3732"/>
    </row>
    <row r="3733" spans="1:34" ht="41.45" customHeight="1">
      <c r="A3733"/>
      <c r="J3733"/>
      <c r="AA3733"/>
      <c r="AB3733"/>
      <c r="AC3733"/>
      <c r="AD3733"/>
      <c r="AE3733"/>
      <c r="AF3733"/>
      <c r="AG3733"/>
      <c r="AH3733"/>
    </row>
    <row r="3734" spans="1:34" ht="41.45" customHeight="1">
      <c r="A3734"/>
      <c r="J3734"/>
      <c r="AA3734"/>
      <c r="AB3734"/>
      <c r="AC3734"/>
      <c r="AD3734"/>
      <c r="AE3734"/>
      <c r="AF3734"/>
      <c r="AG3734"/>
      <c r="AH3734"/>
    </row>
    <row r="3735" spans="1:34" ht="41.45" customHeight="1">
      <c r="A3735"/>
      <c r="J3735"/>
      <c r="AA3735"/>
      <c r="AB3735"/>
      <c r="AC3735"/>
      <c r="AD3735"/>
      <c r="AE3735"/>
      <c r="AF3735"/>
      <c r="AG3735"/>
      <c r="AH3735"/>
    </row>
    <row r="3736" spans="1:34" ht="41.45" customHeight="1">
      <c r="A3736"/>
      <c r="J3736"/>
      <c r="AA3736"/>
      <c r="AB3736"/>
      <c r="AC3736"/>
      <c r="AD3736"/>
      <c r="AE3736"/>
      <c r="AF3736"/>
      <c r="AG3736"/>
      <c r="AH3736"/>
    </row>
    <row r="3737" spans="1:34" ht="41.45" customHeight="1">
      <c r="A3737"/>
      <c r="J3737"/>
      <c r="AA3737"/>
      <c r="AB3737"/>
      <c r="AC3737"/>
      <c r="AD3737"/>
      <c r="AE3737"/>
      <c r="AF3737"/>
      <c r="AG3737"/>
      <c r="AH3737"/>
    </row>
    <row r="3738" spans="1:34" ht="41.45" customHeight="1">
      <c r="A3738"/>
      <c r="J3738"/>
      <c r="AA3738"/>
      <c r="AB3738"/>
      <c r="AC3738"/>
      <c r="AD3738"/>
      <c r="AE3738"/>
      <c r="AF3738"/>
      <c r="AG3738"/>
      <c r="AH3738"/>
    </row>
    <row r="3739" spans="1:34" ht="41.45" customHeight="1">
      <c r="A3739"/>
      <c r="J3739"/>
      <c r="AA3739"/>
      <c r="AB3739"/>
      <c r="AC3739"/>
      <c r="AD3739"/>
      <c r="AE3739"/>
      <c r="AF3739"/>
      <c r="AG3739"/>
      <c r="AH3739"/>
    </row>
    <row r="3740" spans="1:34" ht="41.45" customHeight="1">
      <c r="A3740"/>
      <c r="J3740"/>
      <c r="AA3740"/>
      <c r="AB3740"/>
      <c r="AC3740"/>
      <c r="AD3740"/>
      <c r="AE3740"/>
      <c r="AF3740"/>
      <c r="AG3740"/>
      <c r="AH3740"/>
    </row>
    <row r="3741" spans="1:34" ht="41.45" customHeight="1">
      <c r="A3741"/>
      <c r="J3741"/>
      <c r="AA3741"/>
      <c r="AB3741"/>
      <c r="AC3741"/>
      <c r="AD3741"/>
      <c r="AE3741"/>
      <c r="AF3741"/>
      <c r="AG3741"/>
      <c r="AH3741"/>
    </row>
    <row r="3742" spans="1:34" ht="41.45" customHeight="1">
      <c r="A3742"/>
      <c r="J3742"/>
      <c r="AA3742"/>
      <c r="AB3742"/>
      <c r="AC3742"/>
      <c r="AD3742"/>
      <c r="AE3742"/>
      <c r="AF3742"/>
      <c r="AG3742"/>
      <c r="AH3742"/>
    </row>
    <row r="3743" spans="1:34" ht="41.45" customHeight="1">
      <c r="A3743"/>
      <c r="J3743"/>
      <c r="AA3743"/>
      <c r="AB3743"/>
      <c r="AC3743"/>
      <c r="AD3743"/>
      <c r="AE3743"/>
      <c r="AF3743"/>
      <c r="AG3743"/>
      <c r="AH3743"/>
    </row>
    <row r="3744" spans="1:34" ht="41.45" customHeight="1">
      <c r="A3744"/>
      <c r="J3744"/>
      <c r="AA3744"/>
      <c r="AB3744"/>
      <c r="AC3744"/>
      <c r="AD3744"/>
      <c r="AE3744"/>
      <c r="AF3744"/>
      <c r="AG3744"/>
      <c r="AH3744"/>
    </row>
    <row r="3745" spans="1:34" ht="41.45" customHeight="1">
      <c r="A3745"/>
      <c r="J3745"/>
      <c r="AA3745"/>
      <c r="AB3745"/>
      <c r="AC3745"/>
      <c r="AD3745"/>
      <c r="AE3745"/>
      <c r="AF3745"/>
      <c r="AG3745"/>
      <c r="AH3745"/>
    </row>
    <row r="3746" spans="1:34" ht="41.45" customHeight="1">
      <c r="A3746"/>
      <c r="J3746"/>
      <c r="AA3746"/>
      <c r="AB3746"/>
      <c r="AC3746"/>
      <c r="AD3746"/>
      <c r="AE3746"/>
      <c r="AF3746"/>
      <c r="AG3746"/>
      <c r="AH3746"/>
    </row>
    <row r="3747" spans="1:34" ht="41.45" customHeight="1">
      <c r="A3747"/>
      <c r="J3747"/>
      <c r="AA3747"/>
      <c r="AB3747"/>
      <c r="AC3747"/>
      <c r="AD3747"/>
      <c r="AE3747"/>
      <c r="AF3747"/>
      <c r="AG3747"/>
      <c r="AH3747"/>
    </row>
    <row r="3748" spans="1:34" ht="41.45" customHeight="1">
      <c r="A3748"/>
      <c r="J3748"/>
      <c r="AA3748"/>
      <c r="AB3748"/>
      <c r="AC3748"/>
      <c r="AD3748"/>
      <c r="AE3748"/>
      <c r="AF3748"/>
      <c r="AG3748"/>
      <c r="AH3748"/>
    </row>
    <row r="3749" spans="1:34" ht="41.45" customHeight="1">
      <c r="A3749"/>
      <c r="J3749"/>
      <c r="AA3749"/>
      <c r="AB3749"/>
      <c r="AC3749"/>
      <c r="AD3749"/>
      <c r="AE3749"/>
      <c r="AF3749"/>
      <c r="AG3749"/>
      <c r="AH3749"/>
    </row>
    <row r="3750" spans="1:34" ht="41.45" customHeight="1">
      <c r="A3750"/>
      <c r="J3750"/>
      <c r="AA3750"/>
      <c r="AB3750"/>
      <c r="AC3750"/>
      <c r="AD3750"/>
      <c r="AE3750"/>
      <c r="AF3750"/>
      <c r="AG3750"/>
      <c r="AH3750"/>
    </row>
    <row r="3751" spans="1:34" ht="41.45" customHeight="1">
      <c r="A3751"/>
      <c r="J3751"/>
      <c r="AA3751"/>
      <c r="AB3751"/>
      <c r="AC3751"/>
      <c r="AD3751"/>
      <c r="AE3751"/>
      <c r="AF3751"/>
      <c r="AG3751"/>
      <c r="AH3751"/>
    </row>
    <row r="3752" spans="1:34" ht="41.45" customHeight="1">
      <c r="A3752"/>
      <c r="J3752"/>
      <c r="AA3752"/>
      <c r="AB3752"/>
      <c r="AC3752"/>
      <c r="AD3752"/>
      <c r="AE3752"/>
      <c r="AF3752"/>
      <c r="AG3752"/>
      <c r="AH3752"/>
    </row>
    <row r="3753" spans="1:34" ht="41.45" customHeight="1">
      <c r="A3753"/>
      <c r="J3753"/>
      <c r="AA3753"/>
      <c r="AB3753"/>
      <c r="AC3753"/>
      <c r="AD3753"/>
      <c r="AE3753"/>
      <c r="AF3753"/>
      <c r="AG3753"/>
      <c r="AH3753"/>
    </row>
    <row r="3754" spans="1:34" ht="41.45" customHeight="1">
      <c r="A3754"/>
      <c r="J3754"/>
      <c r="AA3754"/>
      <c r="AB3754"/>
      <c r="AC3754"/>
      <c r="AD3754"/>
      <c r="AE3754"/>
      <c r="AF3754"/>
      <c r="AG3754"/>
      <c r="AH3754"/>
    </row>
    <row r="3755" spans="1:34" ht="41.45" customHeight="1">
      <c r="A3755"/>
      <c r="J3755"/>
      <c r="AA3755"/>
      <c r="AB3755"/>
      <c r="AC3755"/>
      <c r="AD3755"/>
      <c r="AE3755"/>
      <c r="AF3755"/>
      <c r="AG3755"/>
      <c r="AH3755"/>
    </row>
    <row r="3756" spans="1:34" ht="41.45" customHeight="1">
      <c r="A3756"/>
      <c r="J3756"/>
      <c r="AA3756"/>
      <c r="AB3756"/>
      <c r="AC3756"/>
      <c r="AD3756"/>
      <c r="AE3756"/>
      <c r="AF3756"/>
      <c r="AG3756"/>
      <c r="AH3756"/>
    </row>
    <row r="3757" spans="1:34" ht="41.45" customHeight="1">
      <c r="A3757"/>
      <c r="J3757"/>
      <c r="AA3757"/>
      <c r="AB3757"/>
      <c r="AC3757"/>
      <c r="AD3757"/>
      <c r="AE3757"/>
      <c r="AF3757"/>
      <c r="AG3757"/>
      <c r="AH3757"/>
    </row>
    <row r="3758" spans="1:34" ht="41.45" customHeight="1">
      <c r="A3758"/>
      <c r="J3758"/>
      <c r="AA3758"/>
      <c r="AB3758"/>
      <c r="AC3758"/>
      <c r="AD3758"/>
      <c r="AE3758"/>
      <c r="AF3758"/>
      <c r="AG3758"/>
      <c r="AH3758"/>
    </row>
    <row r="3759" spans="1:34" ht="41.45" customHeight="1">
      <c r="A3759"/>
      <c r="J3759"/>
      <c r="AA3759"/>
      <c r="AB3759"/>
      <c r="AC3759"/>
      <c r="AD3759"/>
      <c r="AE3759"/>
      <c r="AF3759"/>
      <c r="AG3759"/>
      <c r="AH3759"/>
    </row>
    <row r="3760" spans="1:34" ht="41.45" customHeight="1">
      <c r="A3760"/>
      <c r="J3760"/>
      <c r="AA3760"/>
      <c r="AB3760"/>
      <c r="AC3760"/>
      <c r="AD3760"/>
      <c r="AE3760"/>
      <c r="AF3760"/>
      <c r="AG3760"/>
      <c r="AH3760"/>
    </row>
    <row r="3761" spans="1:34" ht="41.45" customHeight="1">
      <c r="A3761"/>
      <c r="J3761"/>
      <c r="AA3761"/>
      <c r="AB3761"/>
      <c r="AC3761"/>
      <c r="AD3761"/>
      <c r="AE3761"/>
      <c r="AF3761"/>
      <c r="AG3761"/>
      <c r="AH3761"/>
    </row>
    <row r="3762" spans="1:34" ht="41.45" customHeight="1">
      <c r="A3762"/>
      <c r="J3762"/>
      <c r="AA3762"/>
      <c r="AB3762"/>
      <c r="AC3762"/>
      <c r="AD3762"/>
      <c r="AE3762"/>
      <c r="AF3762"/>
      <c r="AG3762"/>
      <c r="AH3762"/>
    </row>
    <row r="3763" spans="1:34" ht="41.45" customHeight="1">
      <c r="A3763"/>
      <c r="J3763"/>
      <c r="AA3763"/>
      <c r="AB3763"/>
      <c r="AC3763"/>
      <c r="AD3763"/>
      <c r="AE3763"/>
      <c r="AF3763"/>
      <c r="AG3763"/>
      <c r="AH3763"/>
    </row>
    <row r="3764" spans="1:34" ht="41.45" customHeight="1">
      <c r="A3764"/>
      <c r="J3764"/>
      <c r="AA3764"/>
      <c r="AB3764"/>
      <c r="AC3764"/>
      <c r="AD3764"/>
      <c r="AE3764"/>
      <c r="AF3764"/>
      <c r="AG3764"/>
      <c r="AH3764"/>
    </row>
    <row r="3765" spans="1:34" ht="41.45" customHeight="1">
      <c r="A3765"/>
      <c r="J3765"/>
      <c r="AA3765"/>
      <c r="AB3765"/>
      <c r="AC3765"/>
      <c r="AD3765"/>
      <c r="AE3765"/>
      <c r="AF3765"/>
      <c r="AG3765"/>
      <c r="AH3765"/>
    </row>
    <row r="3766" spans="1:34" ht="41.45" customHeight="1">
      <c r="A3766"/>
      <c r="J3766"/>
      <c r="AA3766"/>
      <c r="AB3766"/>
      <c r="AC3766"/>
      <c r="AD3766"/>
      <c r="AE3766"/>
      <c r="AF3766"/>
      <c r="AG3766"/>
      <c r="AH3766"/>
    </row>
    <row r="3767" spans="1:34" ht="41.45" customHeight="1">
      <c r="A3767"/>
      <c r="J3767"/>
      <c r="AA3767"/>
      <c r="AB3767"/>
      <c r="AC3767"/>
      <c r="AD3767"/>
      <c r="AE3767"/>
      <c r="AF3767"/>
      <c r="AG3767"/>
      <c r="AH3767"/>
    </row>
    <row r="3768" spans="1:34" ht="41.45" customHeight="1">
      <c r="A3768"/>
      <c r="J3768"/>
      <c r="AA3768"/>
      <c r="AB3768"/>
      <c r="AC3768"/>
      <c r="AD3768"/>
      <c r="AE3768"/>
      <c r="AF3768"/>
      <c r="AG3768"/>
      <c r="AH3768"/>
    </row>
    <row r="3769" spans="1:34" ht="41.45" customHeight="1">
      <c r="A3769"/>
      <c r="J3769"/>
      <c r="AA3769"/>
      <c r="AB3769"/>
      <c r="AC3769"/>
      <c r="AD3769"/>
      <c r="AE3769"/>
      <c r="AF3769"/>
      <c r="AG3769"/>
      <c r="AH3769"/>
    </row>
    <row r="3770" spans="1:34" ht="41.45" customHeight="1">
      <c r="A3770"/>
      <c r="J3770"/>
      <c r="AA3770"/>
      <c r="AB3770"/>
      <c r="AC3770"/>
      <c r="AD3770"/>
      <c r="AE3770"/>
      <c r="AF3770"/>
      <c r="AG3770"/>
      <c r="AH3770"/>
    </row>
    <row r="3771" spans="1:34" ht="41.45" customHeight="1">
      <c r="A3771"/>
      <c r="J3771"/>
      <c r="AA3771"/>
      <c r="AB3771"/>
      <c r="AC3771"/>
      <c r="AD3771"/>
      <c r="AE3771"/>
      <c r="AF3771"/>
      <c r="AG3771"/>
      <c r="AH3771"/>
    </row>
    <row r="3772" spans="1:34" ht="41.45" customHeight="1">
      <c r="A3772"/>
      <c r="J3772"/>
      <c r="AA3772"/>
      <c r="AB3772"/>
      <c r="AC3772"/>
      <c r="AD3772"/>
      <c r="AE3772"/>
      <c r="AF3772"/>
      <c r="AG3772"/>
      <c r="AH3772"/>
    </row>
    <row r="3773" spans="1:34" ht="41.45" customHeight="1">
      <c r="A3773"/>
      <c r="J3773"/>
      <c r="AA3773"/>
      <c r="AB3773"/>
      <c r="AC3773"/>
      <c r="AD3773"/>
      <c r="AE3773"/>
      <c r="AF3773"/>
      <c r="AG3773"/>
      <c r="AH3773"/>
    </row>
    <row r="3774" spans="1:34" ht="41.45" customHeight="1">
      <c r="A3774"/>
      <c r="J3774"/>
      <c r="AA3774"/>
      <c r="AB3774"/>
      <c r="AC3774"/>
      <c r="AD3774"/>
      <c r="AE3774"/>
      <c r="AF3774"/>
      <c r="AG3774"/>
      <c r="AH3774"/>
    </row>
    <row r="3775" spans="1:34" ht="41.45" customHeight="1">
      <c r="A3775"/>
      <c r="J3775"/>
      <c r="AA3775"/>
      <c r="AB3775"/>
      <c r="AC3775"/>
      <c r="AD3775"/>
      <c r="AE3775"/>
      <c r="AF3775"/>
      <c r="AG3775"/>
      <c r="AH3775"/>
    </row>
    <row r="3776" spans="1:34" ht="41.45" customHeight="1">
      <c r="A3776"/>
      <c r="J3776"/>
      <c r="AA3776"/>
      <c r="AB3776"/>
      <c r="AC3776"/>
      <c r="AD3776"/>
      <c r="AE3776"/>
      <c r="AF3776"/>
      <c r="AG3776"/>
      <c r="AH3776"/>
    </row>
    <row r="3777" spans="1:34" ht="41.45" customHeight="1">
      <c r="A3777"/>
      <c r="J3777"/>
      <c r="AA3777"/>
      <c r="AB3777"/>
      <c r="AC3777"/>
      <c r="AD3777"/>
      <c r="AE3777"/>
      <c r="AF3777"/>
      <c r="AG3777"/>
      <c r="AH3777"/>
    </row>
    <row r="3778" spans="1:34" ht="41.45" customHeight="1">
      <c r="A3778"/>
      <c r="J3778"/>
      <c r="AA3778"/>
      <c r="AB3778"/>
      <c r="AC3778"/>
      <c r="AD3778"/>
      <c r="AE3778"/>
      <c r="AF3778"/>
      <c r="AG3778"/>
      <c r="AH3778"/>
    </row>
    <row r="3779" spans="1:34" ht="41.45" customHeight="1">
      <c r="A3779"/>
      <c r="J3779"/>
      <c r="AA3779"/>
      <c r="AB3779"/>
      <c r="AC3779"/>
      <c r="AD3779"/>
      <c r="AE3779"/>
      <c r="AF3779"/>
      <c r="AG3779"/>
      <c r="AH3779"/>
    </row>
    <row r="3780" spans="1:34" ht="41.45" customHeight="1">
      <c r="A3780"/>
      <c r="J3780"/>
      <c r="AA3780"/>
      <c r="AB3780"/>
      <c r="AC3780"/>
      <c r="AD3780"/>
      <c r="AE3780"/>
      <c r="AF3780"/>
      <c r="AG3780"/>
      <c r="AH3780"/>
    </row>
    <row r="3781" spans="1:34" ht="41.45" customHeight="1">
      <c r="A3781"/>
      <c r="J3781"/>
      <c r="AA3781"/>
      <c r="AB3781"/>
      <c r="AC3781"/>
      <c r="AD3781"/>
      <c r="AE3781"/>
      <c r="AF3781"/>
      <c r="AG3781"/>
      <c r="AH3781"/>
    </row>
    <row r="3782" spans="1:34" ht="41.45" customHeight="1">
      <c r="A3782"/>
      <c r="J3782"/>
      <c r="AA3782"/>
      <c r="AB3782"/>
      <c r="AC3782"/>
      <c r="AD3782"/>
      <c r="AE3782"/>
      <c r="AF3782"/>
      <c r="AG3782"/>
      <c r="AH3782"/>
    </row>
    <row r="3783" spans="1:34" ht="41.45" customHeight="1">
      <c r="A3783"/>
      <c r="J3783"/>
      <c r="AA3783"/>
      <c r="AB3783"/>
      <c r="AC3783"/>
      <c r="AD3783"/>
      <c r="AE3783"/>
      <c r="AF3783"/>
      <c r="AG3783"/>
      <c r="AH3783"/>
    </row>
    <row r="3784" spans="1:34" ht="41.45" customHeight="1">
      <c r="A3784"/>
      <c r="J3784"/>
      <c r="AA3784"/>
      <c r="AB3784"/>
      <c r="AC3784"/>
      <c r="AD3784"/>
      <c r="AE3784"/>
      <c r="AF3784"/>
      <c r="AG3784"/>
      <c r="AH3784"/>
    </row>
    <row r="3785" spans="1:34" ht="41.45" customHeight="1">
      <c r="A3785"/>
      <c r="J3785"/>
      <c r="AA3785"/>
      <c r="AB3785"/>
      <c r="AC3785"/>
      <c r="AD3785"/>
      <c r="AE3785"/>
      <c r="AF3785"/>
      <c r="AG3785"/>
      <c r="AH3785"/>
    </row>
    <row r="3786" spans="1:34" ht="41.45" customHeight="1">
      <c r="A3786"/>
      <c r="J3786"/>
      <c r="AA3786"/>
      <c r="AB3786"/>
      <c r="AC3786"/>
      <c r="AD3786"/>
      <c r="AE3786"/>
      <c r="AF3786"/>
      <c r="AG3786"/>
      <c r="AH3786"/>
    </row>
    <row r="3787" spans="1:34" ht="41.45" customHeight="1">
      <c r="A3787"/>
      <c r="J3787"/>
      <c r="AA3787"/>
      <c r="AB3787"/>
      <c r="AC3787"/>
      <c r="AD3787"/>
      <c r="AE3787"/>
      <c r="AF3787"/>
      <c r="AG3787"/>
      <c r="AH3787"/>
    </row>
    <row r="3788" spans="1:34" ht="41.45" customHeight="1">
      <c r="A3788"/>
      <c r="J3788"/>
      <c r="AA3788"/>
      <c r="AB3788"/>
      <c r="AC3788"/>
      <c r="AD3788"/>
      <c r="AE3788"/>
      <c r="AF3788"/>
      <c r="AG3788"/>
      <c r="AH3788"/>
    </row>
    <row r="3789" spans="1:34" ht="41.45" customHeight="1">
      <c r="A3789"/>
      <c r="J3789"/>
      <c r="AA3789"/>
      <c r="AB3789"/>
      <c r="AC3789"/>
      <c r="AD3789"/>
      <c r="AE3789"/>
      <c r="AF3789"/>
      <c r="AG3789"/>
      <c r="AH3789"/>
    </row>
    <row r="3790" spans="1:34" ht="41.45" customHeight="1">
      <c r="A3790"/>
      <c r="J3790"/>
      <c r="AA3790"/>
      <c r="AB3790"/>
      <c r="AC3790"/>
      <c r="AD3790"/>
      <c r="AE3790"/>
      <c r="AF3790"/>
      <c r="AG3790"/>
      <c r="AH3790"/>
    </row>
    <row r="3791" spans="1:34" ht="41.45" customHeight="1">
      <c r="A3791"/>
      <c r="J3791"/>
      <c r="AA3791"/>
      <c r="AB3791"/>
      <c r="AC3791"/>
      <c r="AD3791"/>
      <c r="AE3791"/>
      <c r="AF3791"/>
      <c r="AG3791"/>
      <c r="AH3791"/>
    </row>
    <row r="3792" spans="1:34" ht="41.45" customHeight="1">
      <c r="A3792"/>
      <c r="J3792"/>
      <c r="AA3792"/>
      <c r="AB3792"/>
      <c r="AC3792"/>
      <c r="AD3792"/>
      <c r="AE3792"/>
      <c r="AF3792"/>
      <c r="AG3792"/>
      <c r="AH3792"/>
    </row>
    <row r="3793" spans="1:34" ht="41.45" customHeight="1">
      <c r="A3793"/>
      <c r="J3793"/>
      <c r="AA3793"/>
      <c r="AB3793"/>
      <c r="AC3793"/>
      <c r="AD3793"/>
      <c r="AE3793"/>
      <c r="AF3793"/>
      <c r="AG3793"/>
      <c r="AH3793"/>
    </row>
    <row r="3794" spans="1:34" ht="41.45" customHeight="1">
      <c r="A3794"/>
      <c r="J3794"/>
      <c r="AA3794"/>
      <c r="AB3794"/>
      <c r="AC3794"/>
      <c r="AD3794"/>
      <c r="AE3794"/>
      <c r="AF3794"/>
      <c r="AG3794"/>
      <c r="AH3794"/>
    </row>
    <row r="3795" spans="1:34" ht="41.45" customHeight="1">
      <c r="A3795"/>
      <c r="J3795"/>
      <c r="AA3795"/>
      <c r="AB3795"/>
      <c r="AC3795"/>
      <c r="AD3795"/>
      <c r="AE3795"/>
      <c r="AF3795"/>
      <c r="AG3795"/>
      <c r="AH3795"/>
    </row>
    <row r="3796" spans="1:34" ht="41.45" customHeight="1">
      <c r="A3796"/>
      <c r="J3796"/>
      <c r="AA3796"/>
      <c r="AB3796"/>
      <c r="AC3796"/>
      <c r="AD3796"/>
      <c r="AE3796"/>
      <c r="AF3796"/>
      <c r="AG3796"/>
      <c r="AH3796"/>
    </row>
    <row r="3797" spans="1:34" ht="41.45" customHeight="1">
      <c r="A3797"/>
      <c r="J3797"/>
      <c r="AA3797"/>
      <c r="AB3797"/>
      <c r="AC3797"/>
      <c r="AD3797"/>
      <c r="AE3797"/>
      <c r="AF3797"/>
      <c r="AG3797"/>
      <c r="AH3797"/>
    </row>
    <row r="3798" spans="1:34" ht="41.45" customHeight="1">
      <c r="A3798"/>
      <c r="J3798"/>
      <c r="AA3798"/>
      <c r="AB3798"/>
      <c r="AC3798"/>
      <c r="AD3798"/>
      <c r="AE3798"/>
      <c r="AF3798"/>
      <c r="AG3798"/>
      <c r="AH3798"/>
    </row>
    <row r="3799" spans="1:34" ht="41.45" customHeight="1">
      <c r="A3799"/>
      <c r="J3799"/>
      <c r="AA3799"/>
      <c r="AB3799"/>
      <c r="AC3799"/>
      <c r="AD3799"/>
      <c r="AE3799"/>
      <c r="AF3799"/>
      <c r="AG3799"/>
      <c r="AH3799"/>
    </row>
    <row r="3800" spans="1:34" ht="41.45" customHeight="1">
      <c r="A3800"/>
      <c r="J3800"/>
      <c r="AA3800"/>
      <c r="AB3800"/>
      <c r="AC3800"/>
      <c r="AD3800"/>
      <c r="AE3800"/>
      <c r="AF3800"/>
      <c r="AG3800"/>
      <c r="AH3800"/>
    </row>
    <row r="3801" spans="1:34" ht="41.45" customHeight="1">
      <c r="A3801"/>
      <c r="J3801"/>
      <c r="AA3801"/>
      <c r="AB3801"/>
      <c r="AC3801"/>
      <c r="AD3801"/>
      <c r="AE3801"/>
      <c r="AF3801"/>
      <c r="AG3801"/>
      <c r="AH3801"/>
    </row>
    <row r="3802" spans="1:34" ht="41.45" customHeight="1">
      <c r="A3802"/>
      <c r="J3802"/>
      <c r="AA3802"/>
      <c r="AB3802"/>
      <c r="AC3802"/>
      <c r="AD3802"/>
      <c r="AE3802"/>
      <c r="AF3802"/>
      <c r="AG3802"/>
      <c r="AH3802"/>
    </row>
    <row r="3803" spans="1:34" ht="41.45" customHeight="1">
      <c r="A3803"/>
      <c r="J3803"/>
      <c r="AA3803"/>
      <c r="AB3803"/>
      <c r="AC3803"/>
      <c r="AD3803"/>
      <c r="AE3803"/>
      <c r="AF3803"/>
      <c r="AG3803"/>
      <c r="AH3803"/>
    </row>
    <row r="3804" spans="1:34" ht="41.45" customHeight="1">
      <c r="A3804"/>
      <c r="J3804"/>
      <c r="AA3804"/>
      <c r="AB3804"/>
      <c r="AC3804"/>
      <c r="AD3804"/>
      <c r="AE3804"/>
      <c r="AF3804"/>
      <c r="AG3804"/>
      <c r="AH3804"/>
    </row>
    <row r="3805" spans="1:34" ht="41.45" customHeight="1">
      <c r="A3805"/>
      <c r="J3805"/>
      <c r="AA3805"/>
      <c r="AB3805"/>
      <c r="AC3805"/>
      <c r="AD3805"/>
      <c r="AE3805"/>
      <c r="AF3805"/>
      <c r="AG3805"/>
      <c r="AH3805"/>
    </row>
    <row r="3806" spans="1:34" ht="41.45" customHeight="1">
      <c r="A3806"/>
      <c r="J3806"/>
      <c r="AA3806"/>
      <c r="AB3806"/>
      <c r="AC3806"/>
      <c r="AD3806"/>
      <c r="AE3806"/>
      <c r="AF3806"/>
      <c r="AG3806"/>
      <c r="AH3806"/>
    </row>
    <row r="3807" spans="1:34" ht="41.45" customHeight="1">
      <c r="A3807"/>
      <c r="J3807"/>
      <c r="AA3807"/>
      <c r="AB3807"/>
      <c r="AC3807"/>
      <c r="AD3807"/>
      <c r="AE3807"/>
      <c r="AF3807"/>
      <c r="AG3807"/>
      <c r="AH3807"/>
    </row>
    <row r="3808" spans="1:34" ht="41.45" customHeight="1">
      <c r="A3808"/>
      <c r="J3808"/>
      <c r="AA3808"/>
      <c r="AB3808"/>
      <c r="AC3808"/>
      <c r="AD3808"/>
      <c r="AE3808"/>
      <c r="AF3808"/>
      <c r="AG3808"/>
      <c r="AH3808"/>
    </row>
    <row r="3809" spans="1:34" ht="41.45" customHeight="1">
      <c r="A3809"/>
      <c r="J3809"/>
      <c r="AA3809"/>
      <c r="AB3809"/>
      <c r="AC3809"/>
      <c r="AD3809"/>
      <c r="AE3809"/>
      <c r="AF3809"/>
      <c r="AG3809"/>
      <c r="AH3809"/>
    </row>
    <row r="3810" spans="1:34" ht="41.45" customHeight="1">
      <c r="A3810"/>
      <c r="J3810"/>
      <c r="AA3810"/>
      <c r="AB3810"/>
      <c r="AC3810"/>
      <c r="AD3810"/>
      <c r="AE3810"/>
      <c r="AF3810"/>
      <c r="AG3810"/>
      <c r="AH3810"/>
    </row>
    <row r="3811" spans="1:34" ht="41.45" customHeight="1">
      <c r="A3811"/>
      <c r="J3811"/>
      <c r="AA3811"/>
      <c r="AB3811"/>
      <c r="AC3811"/>
      <c r="AD3811"/>
      <c r="AE3811"/>
      <c r="AF3811"/>
      <c r="AG3811"/>
      <c r="AH3811"/>
    </row>
    <row r="3812" spans="1:34" ht="41.45" customHeight="1">
      <c r="A3812"/>
      <c r="J3812"/>
      <c r="AA3812"/>
      <c r="AB3812"/>
      <c r="AC3812"/>
      <c r="AD3812"/>
      <c r="AE3812"/>
      <c r="AF3812"/>
      <c r="AG3812"/>
      <c r="AH3812"/>
    </row>
    <row r="3813" spans="1:34" ht="41.45" customHeight="1">
      <c r="A3813"/>
      <c r="J3813"/>
      <c r="AA3813"/>
      <c r="AB3813"/>
      <c r="AC3813"/>
      <c r="AD3813"/>
      <c r="AE3813"/>
      <c r="AF3813"/>
      <c r="AG3813"/>
      <c r="AH3813"/>
    </row>
    <row r="3814" spans="1:34" ht="41.45" customHeight="1">
      <c r="A3814"/>
      <c r="J3814"/>
      <c r="AA3814"/>
      <c r="AB3814"/>
      <c r="AC3814"/>
      <c r="AD3814"/>
      <c r="AE3814"/>
      <c r="AF3814"/>
      <c r="AG3814"/>
      <c r="AH3814"/>
    </row>
    <row r="3815" spans="1:34" ht="41.45" customHeight="1">
      <c r="A3815"/>
      <c r="J3815"/>
      <c r="AA3815"/>
      <c r="AB3815"/>
      <c r="AC3815"/>
      <c r="AD3815"/>
      <c r="AE3815"/>
      <c r="AF3815"/>
      <c r="AG3815"/>
      <c r="AH3815"/>
    </row>
    <row r="3816" spans="1:34" ht="41.45" customHeight="1">
      <c r="A3816"/>
      <c r="J3816"/>
      <c r="AA3816"/>
      <c r="AB3816"/>
      <c r="AC3816"/>
      <c r="AD3816"/>
      <c r="AE3816"/>
      <c r="AF3816"/>
      <c r="AG3816"/>
      <c r="AH3816"/>
    </row>
    <row r="3817" spans="1:34" ht="41.45" customHeight="1">
      <c r="A3817"/>
      <c r="J3817"/>
      <c r="AA3817"/>
      <c r="AB3817"/>
      <c r="AC3817"/>
      <c r="AD3817"/>
      <c r="AE3817"/>
      <c r="AF3817"/>
      <c r="AG3817"/>
      <c r="AH3817"/>
    </row>
    <row r="3818" spans="1:34" ht="41.45" customHeight="1">
      <c r="A3818"/>
      <c r="J3818"/>
      <c r="AA3818"/>
      <c r="AB3818"/>
      <c r="AC3818"/>
      <c r="AD3818"/>
      <c r="AE3818"/>
      <c r="AF3818"/>
      <c r="AG3818"/>
      <c r="AH3818"/>
    </row>
    <row r="3819" spans="1:34" ht="41.45" customHeight="1">
      <c r="A3819"/>
      <c r="J3819"/>
      <c r="AA3819"/>
      <c r="AB3819"/>
      <c r="AC3819"/>
      <c r="AD3819"/>
      <c r="AE3819"/>
      <c r="AF3819"/>
      <c r="AG3819"/>
      <c r="AH3819"/>
    </row>
    <row r="3820" spans="1:34" ht="41.45" customHeight="1">
      <c r="A3820"/>
      <c r="J3820"/>
      <c r="AA3820"/>
      <c r="AB3820"/>
      <c r="AC3820"/>
      <c r="AD3820"/>
      <c r="AE3820"/>
      <c r="AF3820"/>
      <c r="AG3820"/>
      <c r="AH3820"/>
    </row>
    <row r="3821" spans="1:34" ht="41.45" customHeight="1">
      <c r="A3821"/>
      <c r="J3821"/>
      <c r="AA3821"/>
      <c r="AB3821"/>
      <c r="AC3821"/>
      <c r="AD3821"/>
      <c r="AE3821"/>
      <c r="AF3821"/>
      <c r="AG3821"/>
      <c r="AH3821"/>
    </row>
    <row r="3822" spans="1:34" ht="41.45" customHeight="1">
      <c r="A3822"/>
      <c r="J3822"/>
      <c r="AA3822"/>
      <c r="AB3822"/>
      <c r="AC3822"/>
      <c r="AD3822"/>
      <c r="AE3822"/>
      <c r="AF3822"/>
      <c r="AG3822"/>
      <c r="AH3822"/>
    </row>
    <row r="3823" spans="1:34" ht="41.45" customHeight="1">
      <c r="A3823"/>
      <c r="J3823"/>
      <c r="AA3823"/>
      <c r="AB3823"/>
      <c r="AC3823"/>
      <c r="AD3823"/>
      <c r="AE3823"/>
      <c r="AF3823"/>
      <c r="AG3823"/>
      <c r="AH3823"/>
    </row>
    <row r="3824" spans="1:34" ht="41.45" customHeight="1">
      <c r="A3824"/>
      <c r="J3824"/>
      <c r="AA3824"/>
      <c r="AB3824"/>
      <c r="AC3824"/>
      <c r="AD3824"/>
      <c r="AE3824"/>
      <c r="AF3824"/>
      <c r="AG3824"/>
      <c r="AH3824"/>
    </row>
    <row r="3825" spans="1:34" ht="41.45" customHeight="1">
      <c r="A3825"/>
      <c r="J3825"/>
      <c r="AA3825"/>
      <c r="AB3825"/>
      <c r="AC3825"/>
      <c r="AD3825"/>
      <c r="AE3825"/>
      <c r="AF3825"/>
      <c r="AG3825"/>
      <c r="AH3825"/>
    </row>
    <row r="3826" spans="1:34" ht="41.45" customHeight="1">
      <c r="A3826"/>
      <c r="J3826"/>
      <c r="AA3826"/>
      <c r="AB3826"/>
      <c r="AC3826"/>
      <c r="AD3826"/>
      <c r="AE3826"/>
      <c r="AF3826"/>
      <c r="AG3826"/>
      <c r="AH3826"/>
    </row>
    <row r="3827" spans="1:34" ht="41.45" customHeight="1">
      <c r="A3827"/>
      <c r="J3827"/>
      <c r="AA3827"/>
      <c r="AB3827"/>
      <c r="AC3827"/>
      <c r="AD3827"/>
      <c r="AE3827"/>
      <c r="AF3827"/>
      <c r="AG3827"/>
      <c r="AH3827"/>
    </row>
    <row r="3828" spans="1:34" ht="41.45" customHeight="1">
      <c r="A3828"/>
      <c r="J3828"/>
      <c r="AA3828"/>
      <c r="AB3828"/>
      <c r="AC3828"/>
      <c r="AD3828"/>
      <c r="AE3828"/>
      <c r="AF3828"/>
      <c r="AG3828"/>
      <c r="AH3828"/>
    </row>
    <row r="3829" spans="1:34" ht="41.45" customHeight="1">
      <c r="A3829"/>
      <c r="J3829"/>
      <c r="AA3829"/>
      <c r="AB3829"/>
      <c r="AC3829"/>
      <c r="AD3829"/>
      <c r="AE3829"/>
      <c r="AF3829"/>
      <c r="AG3829"/>
      <c r="AH3829"/>
    </row>
    <row r="3830" spans="1:34" ht="41.45" customHeight="1">
      <c r="A3830"/>
      <c r="J3830"/>
      <c r="AA3830"/>
      <c r="AB3830"/>
      <c r="AC3830"/>
      <c r="AD3830"/>
      <c r="AE3830"/>
      <c r="AF3830"/>
      <c r="AG3830"/>
      <c r="AH3830"/>
    </row>
    <row r="3831" spans="1:34" ht="41.45" customHeight="1">
      <c r="A3831"/>
      <c r="J3831"/>
      <c r="AA3831"/>
      <c r="AB3831"/>
      <c r="AC3831"/>
      <c r="AD3831"/>
      <c r="AE3831"/>
      <c r="AF3831"/>
      <c r="AG3831"/>
      <c r="AH3831"/>
    </row>
    <row r="3832" spans="1:34" ht="41.45" customHeight="1">
      <c r="A3832"/>
      <c r="J3832"/>
      <c r="AA3832"/>
      <c r="AB3832"/>
      <c r="AC3832"/>
      <c r="AD3832"/>
      <c r="AE3832"/>
      <c r="AF3832"/>
      <c r="AG3832"/>
      <c r="AH3832"/>
    </row>
    <row r="3833" spans="1:34" ht="41.45" customHeight="1">
      <c r="A3833"/>
      <c r="J3833"/>
      <c r="AA3833"/>
      <c r="AB3833"/>
      <c r="AC3833"/>
      <c r="AD3833"/>
      <c r="AE3833"/>
      <c r="AF3833"/>
      <c r="AG3833"/>
      <c r="AH3833"/>
    </row>
    <row r="3834" spans="1:34" ht="41.45" customHeight="1">
      <c r="A3834"/>
      <c r="J3834"/>
      <c r="AA3834"/>
      <c r="AB3834"/>
      <c r="AC3834"/>
      <c r="AD3834"/>
      <c r="AE3834"/>
      <c r="AF3834"/>
      <c r="AG3834"/>
      <c r="AH3834"/>
    </row>
    <row r="3835" spans="1:34" ht="41.45" customHeight="1">
      <c r="A3835"/>
      <c r="J3835"/>
      <c r="AA3835"/>
      <c r="AB3835"/>
      <c r="AC3835"/>
      <c r="AD3835"/>
      <c r="AE3835"/>
      <c r="AF3835"/>
      <c r="AG3835"/>
      <c r="AH3835"/>
    </row>
    <row r="3836" spans="1:34" ht="41.45" customHeight="1">
      <c r="A3836"/>
      <c r="J3836"/>
      <c r="AA3836"/>
      <c r="AB3836"/>
      <c r="AC3836"/>
      <c r="AD3836"/>
      <c r="AE3836"/>
      <c r="AF3836"/>
      <c r="AG3836"/>
      <c r="AH3836"/>
    </row>
    <row r="3837" spans="1:34" ht="41.45" customHeight="1">
      <c r="A3837"/>
      <c r="J3837"/>
      <c r="AA3837"/>
      <c r="AB3837"/>
      <c r="AC3837"/>
      <c r="AD3837"/>
      <c r="AE3837"/>
      <c r="AF3837"/>
      <c r="AG3837"/>
      <c r="AH3837"/>
    </row>
    <row r="3838" spans="1:34" ht="41.45" customHeight="1">
      <c r="A3838"/>
      <c r="J3838"/>
      <c r="AA3838"/>
      <c r="AB3838"/>
      <c r="AC3838"/>
      <c r="AD3838"/>
      <c r="AE3838"/>
      <c r="AF3838"/>
      <c r="AG3838"/>
      <c r="AH3838"/>
    </row>
    <row r="3839" spans="1:34" ht="41.45" customHeight="1">
      <c r="A3839"/>
      <c r="J3839"/>
      <c r="AA3839"/>
      <c r="AB3839"/>
      <c r="AC3839"/>
      <c r="AD3839"/>
      <c r="AE3839"/>
      <c r="AF3839"/>
      <c r="AG3839"/>
      <c r="AH3839"/>
    </row>
    <row r="3840" spans="1:34" ht="41.45" customHeight="1">
      <c r="A3840"/>
      <c r="J3840"/>
      <c r="AA3840"/>
      <c r="AB3840"/>
      <c r="AC3840"/>
      <c r="AD3840"/>
      <c r="AE3840"/>
      <c r="AF3840"/>
      <c r="AG3840"/>
      <c r="AH3840"/>
    </row>
    <row r="3841" spans="1:34" ht="41.45" customHeight="1">
      <c r="A3841"/>
      <c r="J3841"/>
      <c r="AA3841"/>
      <c r="AB3841"/>
      <c r="AC3841"/>
      <c r="AD3841"/>
      <c r="AE3841"/>
      <c r="AF3841"/>
      <c r="AG3841"/>
      <c r="AH3841"/>
    </row>
    <row r="3842" spans="1:34" ht="41.45" customHeight="1">
      <c r="A3842"/>
      <c r="J3842"/>
      <c r="AA3842"/>
      <c r="AB3842"/>
      <c r="AC3842"/>
      <c r="AD3842"/>
      <c r="AE3842"/>
      <c r="AF3842"/>
      <c r="AG3842"/>
      <c r="AH3842"/>
    </row>
    <row r="3843" spans="1:34" ht="41.45" customHeight="1">
      <c r="A3843"/>
      <c r="J3843"/>
      <c r="AA3843"/>
      <c r="AB3843"/>
      <c r="AC3843"/>
      <c r="AD3843"/>
      <c r="AE3843"/>
      <c r="AF3843"/>
      <c r="AG3843"/>
      <c r="AH3843"/>
    </row>
    <row r="3844" spans="1:34" ht="41.45" customHeight="1">
      <c r="A3844"/>
      <c r="J3844"/>
      <c r="AA3844"/>
      <c r="AB3844"/>
      <c r="AC3844"/>
      <c r="AD3844"/>
      <c r="AE3844"/>
      <c r="AF3844"/>
      <c r="AG3844"/>
      <c r="AH3844"/>
    </row>
    <row r="3845" spans="1:34" ht="41.45" customHeight="1">
      <c r="A3845"/>
      <c r="J3845"/>
      <c r="AA3845"/>
      <c r="AB3845"/>
      <c r="AC3845"/>
      <c r="AD3845"/>
      <c r="AE3845"/>
      <c r="AF3845"/>
      <c r="AG3845"/>
      <c r="AH3845"/>
    </row>
    <row r="3846" spans="1:34" ht="41.45" customHeight="1">
      <c r="A3846"/>
      <c r="J3846"/>
      <c r="AA3846"/>
      <c r="AB3846"/>
      <c r="AC3846"/>
      <c r="AD3846"/>
      <c r="AE3846"/>
      <c r="AF3846"/>
      <c r="AG3846"/>
      <c r="AH3846"/>
    </row>
    <row r="3847" spans="1:34" ht="41.45" customHeight="1">
      <c r="A3847"/>
      <c r="J3847"/>
      <c r="AA3847"/>
      <c r="AB3847"/>
      <c r="AC3847"/>
      <c r="AD3847"/>
      <c r="AE3847"/>
      <c r="AF3847"/>
      <c r="AG3847"/>
      <c r="AH3847"/>
    </row>
    <row r="3848" spans="1:34" ht="41.45" customHeight="1">
      <c r="A3848"/>
      <c r="J3848"/>
      <c r="AA3848"/>
      <c r="AB3848"/>
      <c r="AC3848"/>
      <c r="AD3848"/>
      <c r="AE3848"/>
      <c r="AF3848"/>
      <c r="AG3848"/>
      <c r="AH3848"/>
    </row>
    <row r="3849" spans="1:34" ht="41.45" customHeight="1">
      <c r="A3849"/>
      <c r="J3849"/>
      <c r="AA3849"/>
      <c r="AB3849"/>
      <c r="AC3849"/>
      <c r="AD3849"/>
      <c r="AE3849"/>
      <c r="AF3849"/>
      <c r="AG3849"/>
      <c r="AH3849"/>
    </row>
    <row r="3850" spans="1:34" ht="41.45" customHeight="1">
      <c r="A3850"/>
      <c r="J3850"/>
      <c r="AA3850"/>
      <c r="AB3850"/>
      <c r="AC3850"/>
      <c r="AD3850"/>
      <c r="AE3850"/>
      <c r="AF3850"/>
      <c r="AG3850"/>
      <c r="AH3850"/>
    </row>
    <row r="3851" spans="1:34" ht="41.45" customHeight="1">
      <c r="A3851"/>
      <c r="J3851"/>
      <c r="AA3851"/>
      <c r="AB3851"/>
      <c r="AC3851"/>
      <c r="AD3851"/>
      <c r="AE3851"/>
      <c r="AF3851"/>
      <c r="AG3851"/>
      <c r="AH3851"/>
    </row>
    <row r="3852" spans="1:34" ht="41.45" customHeight="1">
      <c r="A3852"/>
      <c r="J3852"/>
      <c r="AA3852"/>
      <c r="AB3852"/>
      <c r="AC3852"/>
      <c r="AD3852"/>
      <c r="AE3852"/>
      <c r="AF3852"/>
      <c r="AG3852"/>
      <c r="AH3852"/>
    </row>
    <row r="3853" spans="1:34" ht="41.45" customHeight="1">
      <c r="A3853"/>
      <c r="J3853"/>
      <c r="AA3853"/>
      <c r="AB3853"/>
      <c r="AC3853"/>
      <c r="AD3853"/>
      <c r="AE3853"/>
      <c r="AF3853"/>
      <c r="AG3853"/>
      <c r="AH3853"/>
    </row>
    <row r="3854" spans="1:34" ht="41.45" customHeight="1">
      <c r="A3854"/>
      <c r="J3854"/>
      <c r="AA3854"/>
      <c r="AB3854"/>
      <c r="AC3854"/>
      <c r="AD3854"/>
      <c r="AE3854"/>
      <c r="AF3854"/>
      <c r="AG3854"/>
      <c r="AH3854"/>
    </row>
    <row r="3855" spans="1:34" ht="41.45" customHeight="1">
      <c r="A3855"/>
      <c r="J3855"/>
      <c r="AA3855"/>
      <c r="AB3855"/>
      <c r="AC3855"/>
      <c r="AD3855"/>
      <c r="AE3855"/>
      <c r="AF3855"/>
      <c r="AG3855"/>
      <c r="AH3855"/>
    </row>
    <row r="3856" spans="1:34" ht="41.45" customHeight="1">
      <c r="A3856"/>
      <c r="J3856"/>
      <c r="AA3856"/>
      <c r="AB3856"/>
      <c r="AC3856"/>
      <c r="AD3856"/>
      <c r="AE3856"/>
      <c r="AF3856"/>
      <c r="AG3856"/>
      <c r="AH3856"/>
    </row>
    <row r="3857" spans="1:34" ht="41.45" customHeight="1">
      <c r="A3857"/>
      <c r="J3857"/>
      <c r="AA3857"/>
      <c r="AB3857"/>
      <c r="AC3857"/>
      <c r="AD3857"/>
      <c r="AE3857"/>
      <c r="AF3857"/>
      <c r="AG3857"/>
      <c r="AH3857"/>
    </row>
    <row r="3858" spans="1:34" ht="41.45" customHeight="1">
      <c r="A3858"/>
      <c r="J3858"/>
      <c r="AA3858"/>
      <c r="AB3858"/>
      <c r="AC3858"/>
      <c r="AD3858"/>
      <c r="AE3858"/>
      <c r="AF3858"/>
      <c r="AG3858"/>
      <c r="AH3858"/>
    </row>
    <row r="3859" spans="1:34" ht="41.45" customHeight="1">
      <c r="A3859"/>
      <c r="J3859"/>
      <c r="AA3859"/>
      <c r="AB3859"/>
      <c r="AC3859"/>
      <c r="AD3859"/>
      <c r="AE3859"/>
      <c r="AF3859"/>
      <c r="AG3859"/>
      <c r="AH3859"/>
    </row>
    <row r="3860" spans="1:34" ht="41.45" customHeight="1">
      <c r="A3860"/>
      <c r="J3860"/>
      <c r="AA3860"/>
      <c r="AB3860"/>
      <c r="AC3860"/>
      <c r="AD3860"/>
      <c r="AE3860"/>
      <c r="AF3860"/>
      <c r="AG3860"/>
      <c r="AH3860"/>
    </row>
    <row r="3861" spans="1:34" ht="41.45" customHeight="1">
      <c r="A3861"/>
      <c r="J3861"/>
      <c r="AA3861"/>
      <c r="AB3861"/>
      <c r="AC3861"/>
      <c r="AD3861"/>
      <c r="AE3861"/>
      <c r="AF3861"/>
      <c r="AG3861"/>
      <c r="AH3861"/>
    </row>
    <row r="3862" spans="1:34" ht="41.45" customHeight="1">
      <c r="A3862"/>
      <c r="J3862"/>
      <c r="AA3862"/>
      <c r="AB3862"/>
      <c r="AC3862"/>
      <c r="AD3862"/>
      <c r="AE3862"/>
      <c r="AF3862"/>
      <c r="AG3862"/>
      <c r="AH3862"/>
    </row>
    <row r="3863" spans="1:34" ht="41.45" customHeight="1">
      <c r="A3863"/>
      <c r="J3863"/>
      <c r="AA3863"/>
      <c r="AB3863"/>
      <c r="AC3863"/>
      <c r="AD3863"/>
      <c r="AE3863"/>
      <c r="AF3863"/>
      <c r="AG3863"/>
      <c r="AH3863"/>
    </row>
    <row r="3864" spans="1:34" ht="41.45" customHeight="1">
      <c r="A3864"/>
      <c r="J3864"/>
      <c r="AA3864"/>
      <c r="AB3864"/>
      <c r="AC3864"/>
      <c r="AD3864"/>
      <c r="AE3864"/>
      <c r="AF3864"/>
      <c r="AG3864"/>
      <c r="AH3864"/>
    </row>
    <row r="3865" spans="1:34" ht="41.45" customHeight="1">
      <c r="A3865"/>
      <c r="J3865"/>
      <c r="AA3865"/>
      <c r="AB3865"/>
      <c r="AC3865"/>
      <c r="AD3865"/>
      <c r="AE3865"/>
      <c r="AF3865"/>
      <c r="AG3865"/>
      <c r="AH3865"/>
    </row>
    <row r="3866" spans="1:34" ht="41.45" customHeight="1">
      <c r="A3866"/>
      <c r="J3866"/>
      <c r="AA3866"/>
      <c r="AB3866"/>
      <c r="AC3866"/>
      <c r="AD3866"/>
      <c r="AE3866"/>
      <c r="AF3866"/>
      <c r="AG3866"/>
      <c r="AH3866"/>
    </row>
    <row r="3867" spans="1:34" ht="41.45" customHeight="1">
      <c r="A3867"/>
      <c r="J3867"/>
      <c r="AA3867"/>
      <c r="AB3867"/>
      <c r="AC3867"/>
      <c r="AD3867"/>
      <c r="AE3867"/>
      <c r="AF3867"/>
      <c r="AG3867"/>
      <c r="AH3867"/>
    </row>
    <row r="3868" spans="1:34" ht="41.45" customHeight="1">
      <c r="A3868"/>
      <c r="J3868"/>
      <c r="AA3868"/>
      <c r="AB3868"/>
      <c r="AC3868"/>
      <c r="AD3868"/>
      <c r="AE3868"/>
      <c r="AF3868"/>
      <c r="AG3868"/>
      <c r="AH3868"/>
    </row>
    <row r="3869" spans="1:34" ht="41.45" customHeight="1">
      <c r="A3869"/>
      <c r="J3869"/>
      <c r="AA3869"/>
      <c r="AB3869"/>
      <c r="AC3869"/>
      <c r="AD3869"/>
      <c r="AE3869"/>
      <c r="AF3869"/>
      <c r="AG3869"/>
      <c r="AH3869"/>
    </row>
    <row r="3870" spans="1:34" ht="41.45" customHeight="1">
      <c r="A3870"/>
      <c r="J3870"/>
      <c r="AA3870"/>
      <c r="AB3870"/>
      <c r="AC3870"/>
      <c r="AD3870"/>
      <c r="AE3870"/>
      <c r="AF3870"/>
      <c r="AG3870"/>
      <c r="AH3870"/>
    </row>
    <row r="3871" spans="1:34" ht="41.45" customHeight="1">
      <c r="A3871"/>
      <c r="J3871"/>
      <c r="AA3871"/>
      <c r="AB3871"/>
      <c r="AC3871"/>
      <c r="AD3871"/>
      <c r="AE3871"/>
      <c r="AF3871"/>
      <c r="AG3871"/>
      <c r="AH3871"/>
    </row>
    <row r="3872" spans="1:34" ht="41.45" customHeight="1">
      <c r="A3872"/>
      <c r="J3872"/>
      <c r="AA3872"/>
      <c r="AB3872"/>
      <c r="AC3872"/>
      <c r="AD3872"/>
      <c r="AE3872"/>
      <c r="AF3872"/>
      <c r="AG3872"/>
      <c r="AH3872"/>
    </row>
    <row r="3873" spans="1:34" ht="41.45" customHeight="1">
      <c r="A3873"/>
      <c r="J3873"/>
      <c r="AA3873"/>
      <c r="AB3873"/>
      <c r="AC3873"/>
      <c r="AD3873"/>
      <c r="AE3873"/>
      <c r="AF3873"/>
      <c r="AG3873"/>
      <c r="AH3873"/>
    </row>
    <row r="3874" spans="1:34" ht="41.45" customHeight="1">
      <c r="A3874"/>
      <c r="J3874"/>
      <c r="AA3874"/>
      <c r="AB3874"/>
      <c r="AC3874"/>
      <c r="AD3874"/>
      <c r="AE3874"/>
      <c r="AF3874"/>
      <c r="AG3874"/>
      <c r="AH3874"/>
    </row>
    <row r="3875" spans="1:34" ht="41.45" customHeight="1">
      <c r="A3875"/>
      <c r="J3875"/>
      <c r="AA3875"/>
      <c r="AB3875"/>
      <c r="AC3875"/>
      <c r="AD3875"/>
      <c r="AE3875"/>
      <c r="AF3875"/>
      <c r="AG3875"/>
      <c r="AH3875"/>
    </row>
    <row r="3876" spans="1:34" ht="41.45" customHeight="1">
      <c r="A3876"/>
      <c r="J3876"/>
      <c r="AA3876"/>
      <c r="AB3876"/>
      <c r="AC3876"/>
      <c r="AD3876"/>
      <c r="AE3876"/>
      <c r="AF3876"/>
      <c r="AG3876"/>
      <c r="AH3876"/>
    </row>
    <row r="3877" spans="1:34" ht="41.45" customHeight="1">
      <c r="A3877"/>
      <c r="J3877"/>
      <c r="AA3877"/>
      <c r="AB3877"/>
      <c r="AC3877"/>
      <c r="AD3877"/>
      <c r="AE3877"/>
      <c r="AF3877"/>
      <c r="AG3877"/>
      <c r="AH3877"/>
    </row>
    <row r="3878" spans="1:34" ht="41.45" customHeight="1">
      <c r="A3878"/>
      <c r="J3878"/>
      <c r="AA3878"/>
      <c r="AB3878"/>
      <c r="AC3878"/>
      <c r="AD3878"/>
      <c r="AE3878"/>
      <c r="AF3878"/>
      <c r="AG3878"/>
      <c r="AH3878"/>
    </row>
    <row r="3879" spans="1:34" ht="41.45" customHeight="1">
      <c r="A3879"/>
      <c r="J3879"/>
      <c r="AA3879"/>
      <c r="AB3879"/>
      <c r="AC3879"/>
      <c r="AD3879"/>
      <c r="AE3879"/>
      <c r="AF3879"/>
      <c r="AG3879"/>
      <c r="AH3879"/>
    </row>
    <row r="3880" spans="1:34" ht="41.45" customHeight="1">
      <c r="A3880"/>
      <c r="J3880"/>
      <c r="AA3880"/>
      <c r="AB3880"/>
      <c r="AC3880"/>
      <c r="AD3880"/>
      <c r="AE3880"/>
      <c r="AF3880"/>
      <c r="AG3880"/>
      <c r="AH3880"/>
    </row>
    <row r="3881" spans="1:34" ht="41.45" customHeight="1">
      <c r="A3881"/>
      <c r="J3881"/>
      <c r="AA3881"/>
      <c r="AB3881"/>
      <c r="AC3881"/>
      <c r="AD3881"/>
      <c r="AE3881"/>
      <c r="AF3881"/>
      <c r="AG3881"/>
      <c r="AH3881"/>
    </row>
    <row r="3882" spans="1:34" ht="41.45" customHeight="1">
      <c r="A3882"/>
      <c r="J3882"/>
      <c r="AA3882"/>
      <c r="AB3882"/>
      <c r="AC3882"/>
      <c r="AD3882"/>
      <c r="AE3882"/>
      <c r="AF3882"/>
      <c r="AG3882"/>
      <c r="AH3882"/>
    </row>
    <row r="3883" spans="1:34" ht="41.45" customHeight="1">
      <c r="A3883"/>
      <c r="J3883"/>
      <c r="AA3883"/>
      <c r="AB3883"/>
      <c r="AC3883"/>
      <c r="AD3883"/>
      <c r="AE3883"/>
      <c r="AF3883"/>
      <c r="AG3883"/>
      <c r="AH3883"/>
    </row>
    <row r="3884" spans="1:34" ht="41.45" customHeight="1">
      <c r="A3884"/>
      <c r="J3884"/>
      <c r="AA3884"/>
      <c r="AB3884"/>
      <c r="AC3884"/>
      <c r="AD3884"/>
      <c r="AE3884"/>
      <c r="AF3884"/>
      <c r="AG3884"/>
      <c r="AH3884"/>
    </row>
    <row r="3885" spans="1:34" ht="41.45" customHeight="1">
      <c r="A3885"/>
      <c r="J3885"/>
      <c r="AA3885"/>
      <c r="AB3885"/>
      <c r="AC3885"/>
      <c r="AD3885"/>
      <c r="AE3885"/>
      <c r="AF3885"/>
      <c r="AG3885"/>
      <c r="AH3885"/>
    </row>
    <row r="3886" spans="1:34" ht="41.45" customHeight="1">
      <c r="A3886"/>
      <c r="J3886"/>
      <c r="AA3886"/>
      <c r="AB3886"/>
      <c r="AC3886"/>
      <c r="AD3886"/>
      <c r="AE3886"/>
      <c r="AF3886"/>
      <c r="AG3886"/>
      <c r="AH3886"/>
    </row>
    <row r="3887" spans="1:34" ht="41.45" customHeight="1">
      <c r="A3887"/>
      <c r="J3887"/>
      <c r="AA3887"/>
      <c r="AB3887"/>
      <c r="AC3887"/>
      <c r="AD3887"/>
      <c r="AE3887"/>
      <c r="AF3887"/>
      <c r="AG3887"/>
      <c r="AH3887"/>
    </row>
    <row r="3888" spans="1:34" ht="41.45" customHeight="1">
      <c r="A3888"/>
      <c r="J3888"/>
      <c r="AA3888"/>
      <c r="AB3888"/>
      <c r="AC3888"/>
      <c r="AD3888"/>
      <c r="AE3888"/>
      <c r="AF3888"/>
      <c r="AG3888"/>
      <c r="AH3888"/>
    </row>
    <row r="3889" spans="1:34" ht="41.45" customHeight="1">
      <c r="A3889"/>
      <c r="J3889"/>
      <c r="AA3889"/>
      <c r="AB3889"/>
      <c r="AC3889"/>
      <c r="AD3889"/>
      <c r="AE3889"/>
      <c r="AF3889"/>
      <c r="AG3889"/>
      <c r="AH3889"/>
    </row>
    <row r="3890" spans="1:34" ht="41.45" customHeight="1">
      <c r="A3890"/>
      <c r="J3890"/>
      <c r="AA3890"/>
      <c r="AB3890"/>
      <c r="AC3890"/>
      <c r="AD3890"/>
      <c r="AE3890"/>
      <c r="AF3890"/>
      <c r="AG3890"/>
      <c r="AH3890"/>
    </row>
    <row r="3891" spans="1:34" ht="41.45" customHeight="1">
      <c r="A3891"/>
      <c r="J3891"/>
      <c r="AA3891"/>
      <c r="AB3891"/>
      <c r="AC3891"/>
      <c r="AD3891"/>
      <c r="AE3891"/>
      <c r="AF3891"/>
      <c r="AG3891"/>
      <c r="AH3891"/>
    </row>
    <row r="3892" spans="1:34" ht="41.45" customHeight="1">
      <c r="A3892"/>
      <c r="J3892"/>
      <c r="AA3892"/>
      <c r="AB3892"/>
      <c r="AC3892"/>
      <c r="AD3892"/>
      <c r="AE3892"/>
      <c r="AF3892"/>
      <c r="AG3892"/>
      <c r="AH3892"/>
    </row>
    <row r="3893" spans="1:34" ht="41.45" customHeight="1">
      <c r="A3893"/>
      <c r="J3893"/>
      <c r="AA3893"/>
      <c r="AB3893"/>
      <c r="AC3893"/>
      <c r="AD3893"/>
      <c r="AE3893"/>
      <c r="AF3893"/>
      <c r="AG3893"/>
      <c r="AH3893"/>
    </row>
    <row r="3894" spans="1:34" ht="41.45" customHeight="1">
      <c r="A3894"/>
      <c r="J3894"/>
      <c r="AA3894"/>
      <c r="AB3894"/>
      <c r="AC3894"/>
      <c r="AD3894"/>
      <c r="AE3894"/>
      <c r="AF3894"/>
      <c r="AG3894"/>
      <c r="AH3894"/>
    </row>
    <row r="3895" spans="1:34" ht="41.45" customHeight="1">
      <c r="A3895"/>
      <c r="J3895"/>
      <c r="AA3895"/>
      <c r="AB3895"/>
      <c r="AC3895"/>
      <c r="AD3895"/>
      <c r="AE3895"/>
      <c r="AF3895"/>
      <c r="AG3895"/>
      <c r="AH3895"/>
    </row>
    <row r="3896" spans="1:34" ht="41.45" customHeight="1">
      <c r="A3896"/>
      <c r="J3896"/>
      <c r="AA3896"/>
      <c r="AB3896"/>
      <c r="AC3896"/>
      <c r="AD3896"/>
      <c r="AE3896"/>
      <c r="AF3896"/>
      <c r="AG3896"/>
      <c r="AH3896"/>
    </row>
    <row r="3897" spans="1:34" ht="41.45" customHeight="1">
      <c r="A3897"/>
      <c r="J3897"/>
      <c r="AA3897"/>
      <c r="AB3897"/>
      <c r="AC3897"/>
      <c r="AD3897"/>
      <c r="AE3897"/>
      <c r="AF3897"/>
      <c r="AG3897"/>
      <c r="AH3897"/>
    </row>
    <row r="3898" spans="1:34" ht="41.45" customHeight="1">
      <c r="A3898"/>
      <c r="J3898"/>
      <c r="AA3898"/>
      <c r="AB3898"/>
      <c r="AC3898"/>
      <c r="AD3898"/>
      <c r="AE3898"/>
      <c r="AF3898"/>
      <c r="AG3898"/>
      <c r="AH3898"/>
    </row>
    <row r="3899" spans="1:34" ht="41.45" customHeight="1">
      <c r="A3899"/>
      <c r="J3899"/>
      <c r="AA3899"/>
      <c r="AB3899"/>
      <c r="AC3899"/>
      <c r="AD3899"/>
      <c r="AE3899"/>
      <c r="AF3899"/>
      <c r="AG3899"/>
      <c r="AH3899"/>
    </row>
    <row r="3900" spans="1:34" ht="41.45" customHeight="1">
      <c r="A3900"/>
      <c r="J3900"/>
      <c r="AA3900"/>
      <c r="AB3900"/>
      <c r="AC3900"/>
      <c r="AD3900"/>
      <c r="AE3900"/>
      <c r="AF3900"/>
      <c r="AG3900"/>
      <c r="AH3900"/>
    </row>
    <row r="3901" spans="1:34" ht="41.45" customHeight="1">
      <c r="A3901"/>
      <c r="J3901"/>
      <c r="AA3901"/>
      <c r="AB3901"/>
      <c r="AC3901"/>
      <c r="AD3901"/>
      <c r="AE3901"/>
      <c r="AF3901"/>
      <c r="AG3901"/>
      <c r="AH3901"/>
    </row>
    <row r="3902" spans="1:34" ht="41.45" customHeight="1">
      <c r="A3902"/>
      <c r="J3902"/>
      <c r="AA3902"/>
      <c r="AB3902"/>
      <c r="AC3902"/>
      <c r="AD3902"/>
      <c r="AE3902"/>
      <c r="AF3902"/>
      <c r="AG3902"/>
      <c r="AH3902"/>
    </row>
    <row r="3903" spans="1:34" ht="41.45" customHeight="1">
      <c r="A3903"/>
      <c r="J3903"/>
      <c r="AA3903"/>
      <c r="AB3903"/>
      <c r="AC3903"/>
      <c r="AD3903"/>
      <c r="AE3903"/>
      <c r="AF3903"/>
      <c r="AG3903"/>
      <c r="AH3903"/>
    </row>
    <row r="3904" spans="1:34" ht="41.45" customHeight="1">
      <c r="A3904"/>
      <c r="J3904"/>
      <c r="AA3904"/>
      <c r="AB3904"/>
      <c r="AC3904"/>
      <c r="AD3904"/>
      <c r="AE3904"/>
      <c r="AF3904"/>
      <c r="AG3904"/>
      <c r="AH3904"/>
    </row>
    <row r="3905" spans="1:34" ht="41.45" customHeight="1">
      <c r="A3905"/>
      <c r="J3905"/>
      <c r="AA3905"/>
      <c r="AB3905"/>
      <c r="AC3905"/>
      <c r="AD3905"/>
      <c r="AE3905"/>
      <c r="AF3905"/>
      <c r="AG3905"/>
      <c r="AH3905"/>
    </row>
    <row r="3906" spans="1:34" ht="41.45" customHeight="1">
      <c r="A3906"/>
      <c r="J3906"/>
      <c r="AA3906"/>
      <c r="AB3906"/>
      <c r="AC3906"/>
      <c r="AD3906"/>
      <c r="AE3906"/>
      <c r="AF3906"/>
      <c r="AG3906"/>
      <c r="AH3906"/>
    </row>
    <row r="3907" spans="1:34" ht="41.45" customHeight="1">
      <c r="A3907"/>
      <c r="J3907"/>
      <c r="AA3907"/>
      <c r="AB3907"/>
      <c r="AC3907"/>
      <c r="AD3907"/>
      <c r="AE3907"/>
      <c r="AF3907"/>
      <c r="AG3907"/>
      <c r="AH3907"/>
    </row>
    <row r="3908" spans="1:34" ht="41.45" customHeight="1">
      <c r="A3908"/>
      <c r="J3908"/>
      <c r="AA3908"/>
      <c r="AB3908"/>
      <c r="AC3908"/>
      <c r="AD3908"/>
      <c r="AE3908"/>
      <c r="AF3908"/>
      <c r="AG3908"/>
      <c r="AH3908"/>
    </row>
    <row r="3909" spans="1:34" ht="41.45" customHeight="1">
      <c r="A3909"/>
      <c r="J3909"/>
      <c r="AA3909"/>
      <c r="AB3909"/>
      <c r="AC3909"/>
      <c r="AD3909"/>
      <c r="AE3909"/>
      <c r="AF3909"/>
      <c r="AG3909"/>
      <c r="AH3909"/>
    </row>
    <row r="3910" spans="1:34" ht="41.45" customHeight="1">
      <c r="A3910"/>
      <c r="J3910"/>
      <c r="AA3910"/>
      <c r="AB3910"/>
      <c r="AC3910"/>
      <c r="AD3910"/>
      <c r="AE3910"/>
      <c r="AF3910"/>
      <c r="AG3910"/>
      <c r="AH3910"/>
    </row>
    <row r="3911" spans="1:34" ht="41.45" customHeight="1">
      <c r="A3911"/>
      <c r="J3911"/>
      <c r="AA3911"/>
      <c r="AB3911"/>
      <c r="AC3911"/>
      <c r="AD3911"/>
      <c r="AE3911"/>
      <c r="AF3911"/>
      <c r="AG3911"/>
      <c r="AH3911"/>
    </row>
    <row r="3912" spans="1:34" ht="41.45" customHeight="1">
      <c r="A3912"/>
      <c r="J3912"/>
      <c r="AA3912"/>
      <c r="AB3912"/>
      <c r="AC3912"/>
      <c r="AD3912"/>
      <c r="AE3912"/>
      <c r="AF3912"/>
      <c r="AG3912"/>
      <c r="AH3912"/>
    </row>
    <row r="3913" spans="1:34" ht="41.45" customHeight="1">
      <c r="A3913"/>
      <c r="J3913"/>
      <c r="AA3913"/>
      <c r="AB3913"/>
      <c r="AC3913"/>
      <c r="AD3913"/>
      <c r="AE3913"/>
      <c r="AF3913"/>
      <c r="AG3913"/>
      <c r="AH3913"/>
    </row>
    <row r="3914" spans="1:34" ht="41.45" customHeight="1">
      <c r="A3914"/>
      <c r="J3914"/>
      <c r="AA3914"/>
      <c r="AB3914"/>
      <c r="AC3914"/>
      <c r="AD3914"/>
      <c r="AE3914"/>
      <c r="AF3914"/>
      <c r="AG3914"/>
      <c r="AH3914"/>
    </row>
    <row r="3915" spans="1:34" ht="41.45" customHeight="1">
      <c r="A3915"/>
      <c r="J3915"/>
      <c r="AA3915"/>
      <c r="AB3915"/>
      <c r="AC3915"/>
      <c r="AD3915"/>
      <c r="AE3915"/>
      <c r="AF3915"/>
      <c r="AG3915"/>
      <c r="AH3915"/>
    </row>
    <row r="3916" spans="1:34" ht="41.45" customHeight="1">
      <c r="A3916"/>
      <c r="J3916"/>
      <c r="AA3916"/>
      <c r="AB3916"/>
      <c r="AC3916"/>
      <c r="AD3916"/>
      <c r="AE3916"/>
      <c r="AF3916"/>
      <c r="AG3916"/>
      <c r="AH3916"/>
    </row>
    <row r="3917" spans="1:34" ht="41.45" customHeight="1">
      <c r="A3917"/>
      <c r="J3917"/>
      <c r="AA3917"/>
      <c r="AB3917"/>
      <c r="AC3917"/>
      <c r="AD3917"/>
      <c r="AE3917"/>
      <c r="AF3917"/>
      <c r="AG3917"/>
      <c r="AH3917"/>
    </row>
    <row r="3918" spans="1:34" ht="41.45" customHeight="1">
      <c r="A3918"/>
      <c r="J3918"/>
      <c r="AA3918"/>
      <c r="AB3918"/>
      <c r="AC3918"/>
      <c r="AD3918"/>
      <c r="AE3918"/>
      <c r="AF3918"/>
      <c r="AG3918"/>
      <c r="AH3918"/>
    </row>
    <row r="3919" spans="1:34" ht="41.45" customHeight="1">
      <c r="A3919"/>
      <c r="J3919"/>
      <c r="AA3919"/>
      <c r="AB3919"/>
      <c r="AC3919"/>
      <c r="AD3919"/>
      <c r="AE3919"/>
      <c r="AF3919"/>
      <c r="AG3919"/>
      <c r="AH3919"/>
    </row>
    <row r="3920" spans="1:34" ht="41.45" customHeight="1">
      <c r="A3920"/>
      <c r="J3920"/>
      <c r="AA3920"/>
      <c r="AB3920"/>
      <c r="AC3920"/>
      <c r="AD3920"/>
      <c r="AE3920"/>
      <c r="AF3920"/>
      <c r="AG3920"/>
      <c r="AH3920"/>
    </row>
    <row r="3921" spans="1:34" ht="41.45" customHeight="1">
      <c r="A3921"/>
      <c r="J3921"/>
      <c r="AA3921"/>
      <c r="AB3921"/>
      <c r="AC3921"/>
      <c r="AD3921"/>
      <c r="AE3921"/>
      <c r="AF3921"/>
      <c r="AG3921"/>
      <c r="AH3921"/>
    </row>
    <row r="3922" spans="1:34" ht="41.45" customHeight="1">
      <c r="A3922"/>
      <c r="J3922"/>
      <c r="AA3922"/>
      <c r="AB3922"/>
      <c r="AC3922"/>
      <c r="AD3922"/>
      <c r="AE3922"/>
      <c r="AF3922"/>
      <c r="AG3922"/>
      <c r="AH3922"/>
    </row>
    <row r="3923" spans="1:34" ht="41.45" customHeight="1">
      <c r="A3923"/>
      <c r="J3923"/>
      <c r="AA3923"/>
      <c r="AB3923"/>
      <c r="AC3923"/>
      <c r="AD3923"/>
      <c r="AE3923"/>
      <c r="AF3923"/>
      <c r="AG3923"/>
      <c r="AH3923"/>
    </row>
    <row r="3924" spans="1:34" ht="41.45" customHeight="1">
      <c r="A3924"/>
      <c r="J3924"/>
      <c r="AA3924"/>
      <c r="AB3924"/>
      <c r="AC3924"/>
      <c r="AD3924"/>
      <c r="AE3924"/>
      <c r="AF3924"/>
      <c r="AG3924"/>
      <c r="AH3924"/>
    </row>
    <row r="3925" spans="1:34" ht="41.45" customHeight="1">
      <c r="A3925"/>
      <c r="J3925"/>
      <c r="AA3925"/>
      <c r="AB3925"/>
      <c r="AC3925"/>
      <c r="AD3925"/>
      <c r="AE3925"/>
      <c r="AF3925"/>
      <c r="AG3925"/>
      <c r="AH3925"/>
    </row>
    <row r="3926" spans="1:34" ht="41.45" customHeight="1">
      <c r="A3926"/>
      <c r="J3926"/>
      <c r="AA3926"/>
      <c r="AB3926"/>
      <c r="AC3926"/>
      <c r="AD3926"/>
      <c r="AE3926"/>
      <c r="AF3926"/>
      <c r="AG3926"/>
      <c r="AH3926"/>
    </row>
    <row r="3927" spans="1:34" ht="41.45" customHeight="1">
      <c r="A3927"/>
      <c r="J3927"/>
      <c r="AA3927"/>
      <c r="AB3927"/>
      <c r="AC3927"/>
      <c r="AD3927"/>
      <c r="AE3927"/>
      <c r="AF3927"/>
      <c r="AG3927"/>
      <c r="AH3927"/>
    </row>
    <row r="3928" spans="1:34" ht="41.45" customHeight="1">
      <c r="A3928"/>
      <c r="J3928"/>
      <c r="AA3928"/>
      <c r="AB3928"/>
      <c r="AC3928"/>
      <c r="AD3928"/>
      <c r="AE3928"/>
      <c r="AF3928"/>
      <c r="AG3928"/>
      <c r="AH3928"/>
    </row>
    <row r="3929" spans="1:34" ht="41.45" customHeight="1">
      <c r="A3929"/>
      <c r="J3929"/>
      <c r="AA3929"/>
      <c r="AB3929"/>
      <c r="AC3929"/>
      <c r="AD3929"/>
      <c r="AE3929"/>
      <c r="AF3929"/>
      <c r="AG3929"/>
      <c r="AH3929"/>
    </row>
    <row r="3930" spans="1:34" ht="41.45" customHeight="1">
      <c r="A3930"/>
      <c r="J3930"/>
      <c r="AA3930"/>
      <c r="AB3930"/>
      <c r="AC3930"/>
      <c r="AD3930"/>
      <c r="AE3930"/>
      <c r="AF3930"/>
      <c r="AG3930"/>
      <c r="AH3930"/>
    </row>
    <row r="3931" spans="1:34" ht="41.45" customHeight="1">
      <c r="A3931"/>
      <c r="J3931"/>
      <c r="AA3931"/>
      <c r="AB3931"/>
      <c r="AC3931"/>
      <c r="AD3931"/>
      <c r="AE3931"/>
      <c r="AF3931"/>
      <c r="AG3931"/>
      <c r="AH3931"/>
    </row>
    <row r="3932" spans="1:34" ht="41.45" customHeight="1">
      <c r="A3932"/>
      <c r="J3932"/>
      <c r="AA3932"/>
      <c r="AB3932"/>
      <c r="AC3932"/>
      <c r="AD3932"/>
      <c r="AE3932"/>
      <c r="AF3932"/>
      <c r="AG3932"/>
      <c r="AH3932"/>
    </row>
    <row r="3933" spans="1:34" ht="41.45" customHeight="1">
      <c r="A3933"/>
      <c r="J3933"/>
      <c r="AA3933"/>
      <c r="AB3933"/>
      <c r="AC3933"/>
      <c r="AD3933"/>
      <c r="AE3933"/>
      <c r="AF3933"/>
      <c r="AG3933"/>
      <c r="AH3933"/>
    </row>
    <row r="3934" spans="1:34" ht="41.45" customHeight="1">
      <c r="A3934"/>
      <c r="J3934"/>
      <c r="AA3934"/>
      <c r="AB3934"/>
      <c r="AC3934"/>
      <c r="AD3934"/>
      <c r="AE3934"/>
      <c r="AF3934"/>
      <c r="AG3934"/>
      <c r="AH3934"/>
    </row>
    <row r="3935" spans="1:34" ht="41.45" customHeight="1">
      <c r="A3935"/>
      <c r="J3935"/>
      <c r="AA3935"/>
      <c r="AB3935"/>
      <c r="AC3935"/>
      <c r="AD3935"/>
      <c r="AE3935"/>
      <c r="AF3935"/>
      <c r="AG3935"/>
      <c r="AH3935"/>
    </row>
    <row r="3936" spans="1:34" ht="41.45" customHeight="1">
      <c r="A3936"/>
      <c r="J3936"/>
      <c r="AA3936"/>
      <c r="AB3936"/>
      <c r="AC3936"/>
      <c r="AD3936"/>
      <c r="AE3936"/>
      <c r="AF3936"/>
      <c r="AG3936"/>
      <c r="AH3936"/>
    </row>
    <row r="3937" spans="1:34" ht="41.45" customHeight="1">
      <c r="A3937"/>
      <c r="J3937"/>
      <c r="AA3937"/>
      <c r="AB3937"/>
      <c r="AC3937"/>
      <c r="AD3937"/>
      <c r="AE3937"/>
      <c r="AF3937"/>
      <c r="AG3937"/>
      <c r="AH3937"/>
    </row>
    <row r="3938" spans="1:34" ht="41.45" customHeight="1">
      <c r="A3938"/>
      <c r="J3938"/>
      <c r="AA3938"/>
      <c r="AB3938"/>
      <c r="AC3938"/>
      <c r="AD3938"/>
      <c r="AE3938"/>
      <c r="AF3938"/>
      <c r="AG3938"/>
      <c r="AH3938"/>
    </row>
    <row r="3939" spans="1:34" ht="41.45" customHeight="1">
      <c r="A3939"/>
      <c r="J3939"/>
      <c r="AA3939"/>
      <c r="AB3939"/>
      <c r="AC3939"/>
      <c r="AD3939"/>
      <c r="AE3939"/>
      <c r="AF3939"/>
      <c r="AG3939"/>
      <c r="AH3939"/>
    </row>
    <row r="3940" spans="1:34" ht="41.45" customHeight="1">
      <c r="A3940"/>
      <c r="J3940"/>
      <c r="AA3940"/>
      <c r="AB3940"/>
      <c r="AC3940"/>
      <c r="AD3940"/>
      <c r="AE3940"/>
      <c r="AF3940"/>
      <c r="AG3940"/>
      <c r="AH3940"/>
    </row>
    <row r="3941" spans="1:34" ht="41.45" customHeight="1">
      <c r="A3941"/>
      <c r="J3941"/>
      <c r="AA3941"/>
      <c r="AB3941"/>
      <c r="AC3941"/>
      <c r="AD3941"/>
      <c r="AE3941"/>
      <c r="AF3941"/>
      <c r="AG3941"/>
      <c r="AH3941"/>
    </row>
    <row r="3942" spans="1:34" ht="41.45" customHeight="1">
      <c r="A3942"/>
      <c r="J3942"/>
      <c r="AA3942"/>
      <c r="AB3942"/>
      <c r="AC3942"/>
      <c r="AD3942"/>
      <c r="AE3942"/>
      <c r="AF3942"/>
      <c r="AG3942"/>
      <c r="AH3942"/>
    </row>
    <row r="3943" spans="1:34" ht="41.45" customHeight="1">
      <c r="A3943"/>
      <c r="J3943"/>
      <c r="AA3943"/>
      <c r="AB3943"/>
      <c r="AC3943"/>
      <c r="AD3943"/>
      <c r="AE3943"/>
      <c r="AF3943"/>
      <c r="AG3943"/>
      <c r="AH3943"/>
    </row>
    <row r="3944" spans="1:34" ht="41.45" customHeight="1">
      <c r="A3944"/>
      <c r="J3944"/>
      <c r="AA3944"/>
      <c r="AB3944"/>
      <c r="AC3944"/>
      <c r="AD3944"/>
      <c r="AE3944"/>
      <c r="AF3944"/>
      <c r="AG3944"/>
      <c r="AH3944"/>
    </row>
    <row r="3945" spans="1:34" ht="41.45" customHeight="1">
      <c r="A3945"/>
      <c r="J3945"/>
      <c r="AA3945"/>
      <c r="AB3945"/>
      <c r="AC3945"/>
      <c r="AD3945"/>
      <c r="AE3945"/>
      <c r="AF3945"/>
      <c r="AG3945"/>
      <c r="AH3945"/>
    </row>
    <row r="3946" spans="1:34" ht="41.45" customHeight="1">
      <c r="A3946"/>
      <c r="J3946"/>
      <c r="AA3946"/>
      <c r="AB3946"/>
      <c r="AC3946"/>
      <c r="AD3946"/>
      <c r="AE3946"/>
      <c r="AF3946"/>
      <c r="AG3946"/>
      <c r="AH3946"/>
    </row>
    <row r="3947" spans="1:34" ht="41.45" customHeight="1">
      <c r="A3947"/>
      <c r="J3947"/>
      <c r="AA3947"/>
      <c r="AB3947"/>
      <c r="AC3947"/>
      <c r="AD3947"/>
      <c r="AE3947"/>
      <c r="AF3947"/>
      <c r="AG3947"/>
      <c r="AH3947"/>
    </row>
    <row r="3948" spans="1:34" ht="41.45" customHeight="1">
      <c r="A3948"/>
      <c r="J3948"/>
      <c r="AA3948"/>
      <c r="AB3948"/>
      <c r="AC3948"/>
      <c r="AD3948"/>
      <c r="AE3948"/>
      <c r="AF3948"/>
      <c r="AG3948"/>
      <c r="AH3948"/>
    </row>
    <row r="3949" spans="1:34" ht="41.45" customHeight="1">
      <c r="A3949"/>
      <c r="J3949"/>
      <c r="AA3949"/>
      <c r="AB3949"/>
      <c r="AC3949"/>
      <c r="AD3949"/>
      <c r="AE3949"/>
      <c r="AF3949"/>
      <c r="AG3949"/>
      <c r="AH3949"/>
    </row>
    <row r="3950" spans="1:34" ht="41.45" customHeight="1">
      <c r="A3950"/>
      <c r="J3950"/>
      <c r="AA3950"/>
      <c r="AB3950"/>
      <c r="AC3950"/>
      <c r="AD3950"/>
      <c r="AE3950"/>
      <c r="AF3950"/>
      <c r="AG3950"/>
      <c r="AH3950"/>
    </row>
    <row r="3951" spans="1:34" ht="41.45" customHeight="1">
      <c r="A3951"/>
      <c r="J3951"/>
      <c r="AA3951"/>
      <c r="AB3951"/>
      <c r="AC3951"/>
      <c r="AD3951"/>
      <c r="AE3951"/>
      <c r="AF3951"/>
      <c r="AG3951"/>
      <c r="AH3951"/>
    </row>
    <row r="3952" spans="1:34" ht="41.45" customHeight="1">
      <c r="A3952"/>
      <c r="J3952"/>
      <c r="AA3952"/>
      <c r="AB3952"/>
      <c r="AC3952"/>
      <c r="AD3952"/>
      <c r="AE3952"/>
      <c r="AF3952"/>
      <c r="AG3952"/>
      <c r="AH3952"/>
    </row>
    <row r="3953" spans="1:34" ht="41.45" customHeight="1">
      <c r="A3953"/>
      <c r="J3953"/>
      <c r="AA3953"/>
      <c r="AB3953"/>
      <c r="AC3953"/>
      <c r="AD3953"/>
      <c r="AE3953"/>
      <c r="AF3953"/>
      <c r="AG3953"/>
      <c r="AH3953"/>
    </row>
    <row r="3954" spans="1:34" ht="41.45" customHeight="1">
      <c r="A3954"/>
      <c r="J3954"/>
      <c r="AA3954"/>
      <c r="AB3954"/>
      <c r="AC3954"/>
      <c r="AD3954"/>
      <c r="AE3954"/>
      <c r="AF3954"/>
      <c r="AG3954"/>
      <c r="AH3954"/>
    </row>
    <row r="3955" spans="1:34" ht="41.45" customHeight="1">
      <c r="A3955"/>
      <c r="J3955"/>
      <c r="AA3955"/>
      <c r="AB3955"/>
      <c r="AC3955"/>
      <c r="AD3955"/>
      <c r="AE3955"/>
      <c r="AF3955"/>
      <c r="AG3955"/>
      <c r="AH3955"/>
    </row>
    <row r="3956" spans="1:34" ht="41.45" customHeight="1">
      <c r="A3956"/>
      <c r="J3956"/>
      <c r="AA3956"/>
      <c r="AB3956"/>
      <c r="AC3956"/>
      <c r="AD3956"/>
      <c r="AE3956"/>
      <c r="AF3956"/>
      <c r="AG3956"/>
      <c r="AH3956"/>
    </row>
    <row r="3957" spans="1:34" ht="41.45" customHeight="1">
      <c r="A3957"/>
      <c r="J3957"/>
      <c r="AA3957"/>
      <c r="AB3957"/>
      <c r="AC3957"/>
      <c r="AD3957"/>
      <c r="AE3957"/>
      <c r="AF3957"/>
      <c r="AG3957"/>
      <c r="AH3957"/>
    </row>
    <row r="3958" spans="1:34" ht="41.45" customHeight="1">
      <c r="A3958"/>
      <c r="J3958"/>
      <c r="AA3958"/>
      <c r="AB3958"/>
      <c r="AC3958"/>
      <c r="AD3958"/>
      <c r="AE3958"/>
      <c r="AF3958"/>
      <c r="AG3958"/>
      <c r="AH3958"/>
    </row>
    <row r="3959" spans="1:34" ht="41.45" customHeight="1">
      <c r="A3959"/>
      <c r="J3959"/>
      <c r="AA3959"/>
      <c r="AB3959"/>
      <c r="AC3959"/>
      <c r="AD3959"/>
      <c r="AE3959"/>
      <c r="AF3959"/>
      <c r="AG3959"/>
      <c r="AH3959"/>
    </row>
    <row r="3960" spans="1:34" ht="41.45" customHeight="1">
      <c r="A3960"/>
      <c r="J3960"/>
      <c r="AA3960"/>
      <c r="AB3960"/>
      <c r="AC3960"/>
      <c r="AD3960"/>
      <c r="AE3960"/>
      <c r="AF3960"/>
      <c r="AG3960"/>
      <c r="AH3960"/>
    </row>
    <row r="3961" spans="1:34" ht="41.45" customHeight="1">
      <c r="A3961"/>
      <c r="J3961"/>
      <c r="AA3961"/>
      <c r="AB3961"/>
      <c r="AC3961"/>
      <c r="AD3961"/>
      <c r="AE3961"/>
      <c r="AF3961"/>
      <c r="AG3961"/>
      <c r="AH3961"/>
    </row>
    <row r="3962" spans="1:34" ht="41.45" customHeight="1">
      <c r="A3962"/>
      <c r="J3962"/>
      <c r="AA3962"/>
      <c r="AB3962"/>
      <c r="AC3962"/>
      <c r="AD3962"/>
      <c r="AE3962"/>
      <c r="AF3962"/>
      <c r="AG3962"/>
      <c r="AH3962"/>
    </row>
    <row r="3963" spans="1:34" ht="41.45" customHeight="1">
      <c r="A3963"/>
      <c r="J3963"/>
      <c r="AA3963"/>
      <c r="AB3963"/>
      <c r="AC3963"/>
      <c r="AD3963"/>
      <c r="AE3963"/>
      <c r="AF3963"/>
      <c r="AG3963"/>
      <c r="AH3963"/>
    </row>
    <row r="3964" spans="1:34" ht="41.45" customHeight="1">
      <c r="A3964"/>
      <c r="J3964"/>
      <c r="AA3964"/>
      <c r="AB3964"/>
      <c r="AC3964"/>
      <c r="AD3964"/>
      <c r="AE3964"/>
      <c r="AF3964"/>
      <c r="AG3964"/>
      <c r="AH3964"/>
    </row>
    <row r="3965" spans="1:34" ht="41.45" customHeight="1">
      <c r="A3965"/>
      <c r="J3965"/>
      <c r="AA3965"/>
      <c r="AB3965"/>
      <c r="AC3965"/>
      <c r="AD3965"/>
      <c r="AE3965"/>
      <c r="AF3965"/>
      <c r="AG3965"/>
      <c r="AH3965"/>
    </row>
    <row r="3966" spans="1:34" ht="41.45" customHeight="1">
      <c r="A3966"/>
      <c r="J3966"/>
      <c r="AA3966"/>
      <c r="AB3966"/>
      <c r="AC3966"/>
      <c r="AD3966"/>
      <c r="AE3966"/>
      <c r="AF3966"/>
      <c r="AG3966"/>
      <c r="AH3966"/>
    </row>
    <row r="3967" spans="1:34" ht="41.45" customHeight="1">
      <c r="A3967"/>
      <c r="J3967"/>
      <c r="AA3967"/>
      <c r="AB3967"/>
      <c r="AC3967"/>
      <c r="AD3967"/>
      <c r="AE3967"/>
      <c r="AF3967"/>
      <c r="AG3967"/>
      <c r="AH3967"/>
    </row>
    <row r="3968" spans="1:34" ht="41.45" customHeight="1">
      <c r="A3968"/>
      <c r="J3968"/>
      <c r="AA3968"/>
      <c r="AB3968"/>
      <c r="AC3968"/>
      <c r="AD3968"/>
      <c r="AE3968"/>
      <c r="AF3968"/>
      <c r="AG3968"/>
      <c r="AH3968"/>
    </row>
    <row r="3969" spans="1:34" ht="41.45" customHeight="1">
      <c r="A3969"/>
      <c r="J3969"/>
      <c r="AA3969"/>
      <c r="AB3969"/>
      <c r="AC3969"/>
      <c r="AD3969"/>
      <c r="AE3969"/>
      <c r="AF3969"/>
      <c r="AG3969"/>
      <c r="AH3969"/>
    </row>
    <row r="3970" spans="1:34" ht="41.45" customHeight="1">
      <c r="A3970"/>
      <c r="J3970"/>
      <c r="AA3970"/>
      <c r="AB3970"/>
      <c r="AC3970"/>
      <c r="AD3970"/>
      <c r="AE3970"/>
      <c r="AF3970"/>
      <c r="AG3970"/>
      <c r="AH3970"/>
    </row>
    <row r="3971" spans="1:34" ht="41.45" customHeight="1">
      <c r="A3971"/>
      <c r="J3971"/>
      <c r="AA3971"/>
      <c r="AB3971"/>
      <c r="AC3971"/>
      <c r="AD3971"/>
      <c r="AE3971"/>
      <c r="AF3971"/>
      <c r="AG3971"/>
      <c r="AH3971"/>
    </row>
    <row r="3972" spans="1:34" ht="41.45" customHeight="1">
      <c r="A3972"/>
      <c r="J3972"/>
      <c r="AA3972"/>
      <c r="AB3972"/>
      <c r="AC3972"/>
      <c r="AD3972"/>
      <c r="AE3972"/>
      <c r="AF3972"/>
      <c r="AG3972"/>
      <c r="AH3972"/>
    </row>
    <row r="3973" spans="1:34" ht="41.45" customHeight="1">
      <c r="A3973"/>
      <c r="J3973"/>
      <c r="AA3973"/>
      <c r="AB3973"/>
      <c r="AC3973"/>
      <c r="AD3973"/>
      <c r="AE3973"/>
      <c r="AF3973"/>
      <c r="AG3973"/>
      <c r="AH3973"/>
    </row>
    <row r="3974" spans="1:34" ht="41.45" customHeight="1">
      <c r="A3974"/>
      <c r="J3974"/>
      <c r="AA3974"/>
      <c r="AB3974"/>
      <c r="AC3974"/>
      <c r="AD3974"/>
      <c r="AE3974"/>
      <c r="AF3974"/>
      <c r="AG3974"/>
      <c r="AH3974"/>
    </row>
    <row r="3975" spans="1:34" ht="41.45" customHeight="1">
      <c r="A3975"/>
      <c r="J3975"/>
      <c r="AA3975"/>
      <c r="AB3975"/>
      <c r="AC3975"/>
      <c r="AD3975"/>
      <c r="AE3975"/>
      <c r="AF3975"/>
      <c r="AG3975"/>
      <c r="AH3975"/>
    </row>
    <row r="3976" spans="1:34" ht="41.45" customHeight="1">
      <c r="A3976"/>
      <c r="J3976"/>
      <c r="AA3976"/>
      <c r="AB3976"/>
      <c r="AC3976"/>
      <c r="AD3976"/>
      <c r="AE3976"/>
      <c r="AF3976"/>
      <c r="AG3976"/>
      <c r="AH3976"/>
    </row>
    <row r="3977" spans="1:34" ht="41.45" customHeight="1">
      <c r="A3977"/>
      <c r="J3977"/>
      <c r="AA3977"/>
      <c r="AB3977"/>
      <c r="AC3977"/>
      <c r="AD3977"/>
      <c r="AE3977"/>
      <c r="AF3977"/>
      <c r="AG3977"/>
      <c r="AH3977"/>
    </row>
    <row r="3978" spans="1:34" ht="41.45" customHeight="1">
      <c r="A3978"/>
      <c r="J3978"/>
      <c r="AA3978"/>
      <c r="AB3978"/>
      <c r="AC3978"/>
      <c r="AD3978"/>
      <c r="AE3978"/>
      <c r="AF3978"/>
      <c r="AG3978"/>
      <c r="AH3978"/>
    </row>
    <row r="3979" spans="1:34" ht="41.45" customHeight="1">
      <c r="A3979"/>
      <c r="J3979"/>
      <c r="AA3979"/>
      <c r="AB3979"/>
      <c r="AC3979"/>
      <c r="AD3979"/>
      <c r="AE3979"/>
      <c r="AF3979"/>
      <c r="AG3979"/>
      <c r="AH3979"/>
    </row>
    <row r="3980" spans="1:34" ht="41.45" customHeight="1">
      <c r="A3980"/>
      <c r="J3980"/>
      <c r="AA3980"/>
      <c r="AB3980"/>
      <c r="AC3980"/>
      <c r="AD3980"/>
      <c r="AE3980"/>
      <c r="AF3980"/>
      <c r="AG3980"/>
      <c r="AH3980"/>
    </row>
    <row r="3981" spans="1:34" ht="41.45" customHeight="1">
      <c r="A3981"/>
      <c r="J3981"/>
      <c r="AA3981"/>
      <c r="AB3981"/>
      <c r="AC3981"/>
      <c r="AD3981"/>
      <c r="AE3981"/>
      <c r="AF3981"/>
      <c r="AG3981"/>
      <c r="AH3981"/>
    </row>
    <row r="3982" spans="1:34" ht="41.45" customHeight="1">
      <c r="A3982"/>
      <c r="J3982"/>
      <c r="AA3982"/>
      <c r="AB3982"/>
      <c r="AC3982"/>
      <c r="AD3982"/>
      <c r="AE3982"/>
      <c r="AF3982"/>
      <c r="AG3982"/>
      <c r="AH3982"/>
    </row>
    <row r="3983" spans="1:34" ht="41.45" customHeight="1">
      <c r="A3983"/>
      <c r="J3983"/>
      <c r="AA3983"/>
      <c r="AB3983"/>
      <c r="AC3983"/>
      <c r="AD3983"/>
      <c r="AE3983"/>
      <c r="AF3983"/>
      <c r="AG3983"/>
      <c r="AH3983"/>
    </row>
    <row r="3984" spans="1:34" ht="41.45" customHeight="1">
      <c r="A3984"/>
      <c r="J3984"/>
      <c r="AA3984"/>
      <c r="AB3984"/>
      <c r="AC3984"/>
      <c r="AD3984"/>
      <c r="AE3984"/>
      <c r="AF3984"/>
      <c r="AG3984"/>
      <c r="AH3984"/>
    </row>
    <row r="3985" spans="1:34" ht="41.45" customHeight="1">
      <c r="A3985"/>
      <c r="J3985"/>
      <c r="AA3985"/>
      <c r="AB3985"/>
      <c r="AC3985"/>
      <c r="AD3985"/>
      <c r="AE3985"/>
      <c r="AF3985"/>
      <c r="AG3985"/>
      <c r="AH3985"/>
    </row>
    <row r="3986" spans="1:34" ht="41.45" customHeight="1">
      <c r="A3986"/>
      <c r="J3986"/>
      <c r="AA3986"/>
      <c r="AB3986"/>
      <c r="AC3986"/>
      <c r="AD3986"/>
      <c r="AE3986"/>
      <c r="AF3986"/>
      <c r="AG3986"/>
      <c r="AH3986"/>
    </row>
    <row r="3987" spans="1:34" ht="41.45" customHeight="1">
      <c r="A3987"/>
      <c r="J3987"/>
      <c r="AA3987"/>
      <c r="AB3987"/>
      <c r="AC3987"/>
      <c r="AD3987"/>
      <c r="AE3987"/>
      <c r="AF3987"/>
      <c r="AG3987"/>
      <c r="AH3987"/>
    </row>
    <row r="3988" spans="1:34" ht="41.45" customHeight="1">
      <c r="A3988"/>
      <c r="J3988"/>
      <c r="AA3988"/>
      <c r="AB3988"/>
      <c r="AC3988"/>
      <c r="AD3988"/>
      <c r="AE3988"/>
      <c r="AF3988"/>
      <c r="AG3988"/>
      <c r="AH3988"/>
    </row>
    <row r="3989" spans="1:34" ht="41.45" customHeight="1">
      <c r="A3989"/>
      <c r="J3989"/>
      <c r="AA3989"/>
      <c r="AB3989"/>
      <c r="AC3989"/>
      <c r="AD3989"/>
      <c r="AE3989"/>
      <c r="AF3989"/>
      <c r="AG3989"/>
      <c r="AH3989"/>
    </row>
    <row r="3990" spans="1:34" ht="41.45" customHeight="1">
      <c r="A3990"/>
      <c r="J3990"/>
      <c r="AA3990"/>
      <c r="AB3990"/>
      <c r="AC3990"/>
      <c r="AD3990"/>
      <c r="AE3990"/>
      <c r="AF3990"/>
      <c r="AG3990"/>
      <c r="AH3990"/>
    </row>
    <row r="3991" spans="1:34" ht="41.45" customHeight="1">
      <c r="A3991"/>
      <c r="J3991"/>
      <c r="AA3991"/>
      <c r="AB3991"/>
      <c r="AC3991"/>
      <c r="AD3991"/>
      <c r="AE3991"/>
      <c r="AF3991"/>
      <c r="AG3991"/>
      <c r="AH3991"/>
    </row>
    <row r="3992" spans="1:34" ht="41.45" customHeight="1">
      <c r="A3992"/>
      <c r="J3992"/>
      <c r="AA3992"/>
      <c r="AB3992"/>
      <c r="AC3992"/>
      <c r="AD3992"/>
      <c r="AE3992"/>
      <c r="AF3992"/>
      <c r="AG3992"/>
      <c r="AH3992"/>
    </row>
    <row r="3993" spans="1:34" ht="41.45" customHeight="1">
      <c r="A3993"/>
      <c r="J3993"/>
      <c r="AA3993"/>
      <c r="AB3993"/>
      <c r="AC3993"/>
      <c r="AD3993"/>
      <c r="AE3993"/>
      <c r="AF3993"/>
      <c r="AG3993"/>
      <c r="AH3993"/>
    </row>
    <row r="3994" spans="1:34" ht="41.45" customHeight="1">
      <c r="A3994"/>
      <c r="J3994"/>
      <c r="AA3994"/>
      <c r="AB3994"/>
      <c r="AC3994"/>
      <c r="AD3994"/>
      <c r="AE3994"/>
      <c r="AF3994"/>
      <c r="AG3994"/>
      <c r="AH3994"/>
    </row>
    <row r="3995" spans="1:34" ht="41.45" customHeight="1">
      <c r="A3995"/>
      <c r="J3995"/>
      <c r="AA3995"/>
      <c r="AB3995"/>
      <c r="AC3995"/>
      <c r="AD3995"/>
      <c r="AE3995"/>
      <c r="AF3995"/>
      <c r="AG3995"/>
      <c r="AH3995"/>
    </row>
    <row r="3996" spans="1:34" ht="41.45" customHeight="1">
      <c r="A3996"/>
      <c r="J3996"/>
      <c r="AA3996"/>
      <c r="AB3996"/>
      <c r="AC3996"/>
      <c r="AD3996"/>
      <c r="AE3996"/>
      <c r="AF3996"/>
      <c r="AG3996"/>
      <c r="AH3996"/>
    </row>
    <row r="3997" spans="1:34" ht="41.45" customHeight="1">
      <c r="A3997"/>
      <c r="J3997"/>
      <c r="AA3997"/>
      <c r="AB3997"/>
      <c r="AC3997"/>
      <c r="AD3997"/>
      <c r="AE3997"/>
      <c r="AF3997"/>
      <c r="AG3997"/>
      <c r="AH3997"/>
    </row>
    <row r="3998" spans="1:34" ht="41.45" customHeight="1">
      <c r="A3998"/>
      <c r="J3998"/>
      <c r="AA3998"/>
      <c r="AB3998"/>
      <c r="AC3998"/>
      <c r="AD3998"/>
      <c r="AE3998"/>
      <c r="AF3998"/>
      <c r="AG3998"/>
      <c r="AH3998"/>
    </row>
    <row r="3999" spans="1:34" ht="41.45" customHeight="1">
      <c r="A3999"/>
      <c r="J3999"/>
      <c r="AA3999"/>
      <c r="AB3999"/>
      <c r="AC3999"/>
      <c r="AD3999"/>
      <c r="AE3999"/>
      <c r="AF3999"/>
      <c r="AG3999"/>
      <c r="AH3999"/>
    </row>
    <row r="4000" spans="1:34" ht="41.45" customHeight="1">
      <c r="A4000"/>
      <c r="J4000"/>
      <c r="AA4000"/>
      <c r="AB4000"/>
      <c r="AC4000"/>
      <c r="AD4000"/>
      <c r="AE4000"/>
      <c r="AF4000"/>
      <c r="AG4000"/>
      <c r="AH4000"/>
    </row>
    <row r="4001" spans="1:34" ht="41.45" customHeight="1">
      <c r="A4001"/>
      <c r="J4001"/>
      <c r="AA4001"/>
      <c r="AB4001"/>
      <c r="AC4001"/>
      <c r="AD4001"/>
      <c r="AE4001"/>
      <c r="AF4001"/>
      <c r="AG4001"/>
      <c r="AH4001"/>
    </row>
    <row r="4002" spans="1:34" ht="41.45" customHeight="1">
      <c r="A4002"/>
      <c r="J4002"/>
      <c r="AA4002"/>
      <c r="AB4002"/>
      <c r="AC4002"/>
      <c r="AD4002"/>
      <c r="AE4002"/>
      <c r="AF4002"/>
      <c r="AG4002"/>
      <c r="AH4002"/>
    </row>
    <row r="4003" spans="1:34" ht="41.45" customHeight="1">
      <c r="A4003"/>
      <c r="J4003"/>
      <c r="AA4003"/>
      <c r="AB4003"/>
      <c r="AC4003"/>
      <c r="AD4003"/>
      <c r="AE4003"/>
      <c r="AF4003"/>
      <c r="AG4003"/>
      <c r="AH4003"/>
    </row>
    <row r="4004" spans="1:34" ht="41.45" customHeight="1">
      <c r="A4004"/>
      <c r="J4004"/>
      <c r="AA4004"/>
      <c r="AB4004"/>
      <c r="AC4004"/>
      <c r="AD4004"/>
      <c r="AE4004"/>
      <c r="AF4004"/>
      <c r="AG4004"/>
      <c r="AH4004"/>
    </row>
    <row r="4005" spans="1:34" ht="41.45" customHeight="1">
      <c r="A4005"/>
      <c r="J4005"/>
      <c r="AA4005"/>
      <c r="AB4005"/>
      <c r="AC4005"/>
      <c r="AD4005"/>
      <c r="AE4005"/>
      <c r="AF4005"/>
      <c r="AG4005"/>
      <c r="AH4005"/>
    </row>
    <row r="4006" spans="1:34" ht="41.45" customHeight="1">
      <c r="A4006"/>
      <c r="J4006"/>
      <c r="AA4006"/>
      <c r="AB4006"/>
      <c r="AC4006"/>
      <c r="AD4006"/>
      <c r="AE4006"/>
      <c r="AF4006"/>
      <c r="AG4006"/>
      <c r="AH4006"/>
    </row>
    <row r="4007" spans="1:34" ht="41.45" customHeight="1">
      <c r="A4007"/>
      <c r="J4007"/>
      <c r="AA4007"/>
      <c r="AB4007"/>
      <c r="AC4007"/>
      <c r="AD4007"/>
      <c r="AE4007"/>
      <c r="AF4007"/>
      <c r="AG4007"/>
      <c r="AH4007"/>
    </row>
    <row r="4008" spans="1:34" ht="41.45" customHeight="1">
      <c r="A4008"/>
      <c r="J4008"/>
      <c r="AA4008"/>
      <c r="AB4008"/>
      <c r="AC4008"/>
      <c r="AD4008"/>
      <c r="AE4008"/>
      <c r="AF4008"/>
      <c r="AG4008"/>
      <c r="AH4008"/>
    </row>
    <row r="4009" spans="1:34" ht="41.45" customHeight="1">
      <c r="A4009"/>
      <c r="J4009"/>
      <c r="AA4009"/>
      <c r="AB4009"/>
      <c r="AC4009"/>
      <c r="AD4009"/>
      <c r="AE4009"/>
      <c r="AF4009"/>
      <c r="AG4009"/>
      <c r="AH4009"/>
    </row>
    <row r="4010" spans="1:34" ht="41.45" customHeight="1">
      <c r="A4010"/>
      <c r="J4010"/>
      <c r="AA4010"/>
      <c r="AB4010"/>
      <c r="AC4010"/>
      <c r="AD4010"/>
      <c r="AE4010"/>
      <c r="AF4010"/>
      <c r="AG4010"/>
      <c r="AH4010"/>
    </row>
    <row r="4011" spans="1:34" ht="41.45" customHeight="1">
      <c r="A4011"/>
      <c r="J4011"/>
      <c r="AA4011"/>
      <c r="AB4011"/>
      <c r="AC4011"/>
      <c r="AD4011"/>
      <c r="AE4011"/>
      <c r="AF4011"/>
      <c r="AG4011"/>
      <c r="AH4011"/>
    </row>
    <row r="4012" spans="1:34" ht="41.45" customHeight="1">
      <c r="A4012"/>
      <c r="J4012"/>
      <c r="AA4012"/>
      <c r="AB4012"/>
      <c r="AC4012"/>
      <c r="AD4012"/>
      <c r="AE4012"/>
      <c r="AF4012"/>
      <c r="AG4012"/>
      <c r="AH4012"/>
    </row>
    <row r="4013" spans="1:34" ht="41.45" customHeight="1">
      <c r="A4013"/>
      <c r="J4013"/>
      <c r="AA4013"/>
      <c r="AB4013"/>
      <c r="AC4013"/>
      <c r="AD4013"/>
      <c r="AE4013"/>
      <c r="AF4013"/>
      <c r="AG4013"/>
      <c r="AH4013"/>
    </row>
    <row r="4014" spans="1:34" ht="41.45" customHeight="1">
      <c r="A4014"/>
      <c r="J4014"/>
      <c r="AA4014"/>
      <c r="AB4014"/>
      <c r="AC4014"/>
      <c r="AD4014"/>
      <c r="AE4014"/>
      <c r="AF4014"/>
      <c r="AG4014"/>
      <c r="AH4014"/>
    </row>
    <row r="4015" spans="1:34" ht="41.45" customHeight="1">
      <c r="A4015"/>
      <c r="J4015"/>
      <c r="AA4015"/>
      <c r="AB4015"/>
      <c r="AC4015"/>
      <c r="AD4015"/>
      <c r="AE4015"/>
      <c r="AF4015"/>
      <c r="AG4015"/>
      <c r="AH4015"/>
    </row>
    <row r="4016" spans="1:34" ht="41.45" customHeight="1">
      <c r="A4016"/>
      <c r="J4016"/>
      <c r="AA4016"/>
      <c r="AB4016"/>
      <c r="AC4016"/>
      <c r="AD4016"/>
      <c r="AE4016"/>
      <c r="AF4016"/>
      <c r="AG4016"/>
      <c r="AH4016"/>
    </row>
    <row r="4017" spans="1:34" ht="41.45" customHeight="1">
      <c r="A4017"/>
      <c r="J4017"/>
      <c r="AA4017"/>
      <c r="AB4017"/>
      <c r="AC4017"/>
      <c r="AD4017"/>
      <c r="AE4017"/>
      <c r="AF4017"/>
      <c r="AG4017"/>
      <c r="AH4017"/>
    </row>
    <row r="4018" spans="1:34" ht="41.45" customHeight="1">
      <c r="A4018"/>
      <c r="J4018"/>
      <c r="AA4018"/>
      <c r="AB4018"/>
      <c r="AC4018"/>
      <c r="AD4018"/>
      <c r="AE4018"/>
      <c r="AF4018"/>
      <c r="AG4018"/>
      <c r="AH4018"/>
    </row>
    <row r="4019" spans="1:34" ht="41.45" customHeight="1">
      <c r="A4019"/>
      <c r="J4019"/>
      <c r="AA4019"/>
      <c r="AB4019"/>
      <c r="AC4019"/>
      <c r="AD4019"/>
      <c r="AE4019"/>
      <c r="AF4019"/>
      <c r="AG4019"/>
      <c r="AH4019"/>
    </row>
    <row r="4020" spans="1:34" ht="41.45" customHeight="1">
      <c r="A4020"/>
      <c r="J4020"/>
      <c r="AA4020"/>
      <c r="AB4020"/>
      <c r="AC4020"/>
      <c r="AD4020"/>
      <c r="AE4020"/>
      <c r="AF4020"/>
      <c r="AG4020"/>
      <c r="AH4020"/>
    </row>
    <row r="4021" spans="1:34" ht="41.45" customHeight="1">
      <c r="A4021"/>
      <c r="J4021"/>
      <c r="AA4021"/>
      <c r="AB4021"/>
      <c r="AC4021"/>
      <c r="AD4021"/>
      <c r="AE4021"/>
      <c r="AF4021"/>
      <c r="AG4021"/>
      <c r="AH4021"/>
    </row>
    <row r="4022" spans="1:34" ht="41.45" customHeight="1">
      <c r="A4022"/>
      <c r="J4022"/>
      <c r="AA4022"/>
      <c r="AB4022"/>
      <c r="AC4022"/>
      <c r="AD4022"/>
      <c r="AE4022"/>
      <c r="AF4022"/>
      <c r="AG4022"/>
      <c r="AH4022"/>
    </row>
    <row r="4023" spans="1:34" ht="41.45" customHeight="1">
      <c r="A4023"/>
      <c r="J4023"/>
      <c r="AA4023"/>
      <c r="AB4023"/>
      <c r="AC4023"/>
      <c r="AD4023"/>
      <c r="AE4023"/>
      <c r="AF4023"/>
      <c r="AG4023"/>
      <c r="AH4023"/>
    </row>
    <row r="4024" spans="1:34" ht="41.45" customHeight="1">
      <c r="A4024"/>
      <c r="J4024"/>
      <c r="AA4024"/>
      <c r="AB4024"/>
      <c r="AC4024"/>
      <c r="AD4024"/>
      <c r="AE4024"/>
      <c r="AF4024"/>
      <c r="AG4024"/>
      <c r="AH4024"/>
    </row>
    <row r="4025" spans="1:34" ht="41.45" customHeight="1">
      <c r="A4025"/>
      <c r="J4025"/>
      <c r="AA4025"/>
      <c r="AB4025"/>
      <c r="AC4025"/>
      <c r="AD4025"/>
      <c r="AE4025"/>
      <c r="AF4025"/>
      <c r="AG4025"/>
      <c r="AH4025"/>
    </row>
    <row r="4026" spans="1:34" ht="41.45" customHeight="1">
      <c r="A4026"/>
      <c r="J4026"/>
      <c r="AA4026"/>
      <c r="AB4026"/>
      <c r="AC4026"/>
      <c r="AD4026"/>
      <c r="AE4026"/>
      <c r="AF4026"/>
      <c r="AG4026"/>
      <c r="AH4026"/>
    </row>
    <row r="4027" spans="1:34" ht="41.45" customHeight="1">
      <c r="A4027"/>
      <c r="J4027"/>
      <c r="AA4027"/>
      <c r="AB4027"/>
      <c r="AC4027"/>
      <c r="AD4027"/>
      <c r="AE4027"/>
      <c r="AF4027"/>
      <c r="AG4027"/>
      <c r="AH4027"/>
    </row>
    <row r="4028" spans="1:34" ht="41.45" customHeight="1">
      <c r="A4028"/>
      <c r="J4028"/>
      <c r="AA4028"/>
      <c r="AB4028"/>
      <c r="AC4028"/>
      <c r="AD4028"/>
      <c r="AE4028"/>
      <c r="AF4028"/>
      <c r="AG4028"/>
      <c r="AH4028"/>
    </row>
    <row r="4029" spans="1:34" ht="41.45" customHeight="1">
      <c r="A4029"/>
      <c r="J4029"/>
      <c r="AA4029"/>
      <c r="AB4029"/>
      <c r="AC4029"/>
      <c r="AD4029"/>
      <c r="AE4029"/>
      <c r="AF4029"/>
      <c r="AG4029"/>
      <c r="AH4029"/>
    </row>
    <row r="4030" spans="1:34" ht="41.45" customHeight="1">
      <c r="A4030"/>
      <c r="J4030"/>
      <c r="AA4030"/>
      <c r="AB4030"/>
      <c r="AC4030"/>
      <c r="AD4030"/>
      <c r="AE4030"/>
      <c r="AF4030"/>
      <c r="AG4030"/>
      <c r="AH4030"/>
    </row>
    <row r="4031" spans="1:34" ht="41.45" customHeight="1">
      <c r="A4031"/>
      <c r="J4031"/>
      <c r="AA4031"/>
      <c r="AB4031"/>
      <c r="AC4031"/>
      <c r="AD4031"/>
      <c r="AE4031"/>
      <c r="AF4031"/>
      <c r="AG4031"/>
      <c r="AH4031"/>
    </row>
    <row r="4032" spans="1:34" ht="41.45" customHeight="1">
      <c r="A4032"/>
      <c r="J4032"/>
      <c r="AA4032"/>
      <c r="AB4032"/>
      <c r="AC4032"/>
      <c r="AD4032"/>
      <c r="AE4032"/>
      <c r="AF4032"/>
      <c r="AG4032"/>
      <c r="AH4032"/>
    </row>
    <row r="4033" spans="1:34" ht="41.45" customHeight="1">
      <c r="A4033"/>
      <c r="J4033"/>
      <c r="AA4033"/>
      <c r="AB4033"/>
      <c r="AC4033"/>
      <c r="AD4033"/>
      <c r="AE4033"/>
      <c r="AF4033"/>
      <c r="AG4033"/>
      <c r="AH4033"/>
    </row>
    <row r="4034" spans="1:34" ht="41.45" customHeight="1">
      <c r="A4034"/>
      <c r="J4034"/>
      <c r="AA4034"/>
      <c r="AB4034"/>
      <c r="AC4034"/>
      <c r="AD4034"/>
      <c r="AE4034"/>
      <c r="AF4034"/>
      <c r="AG4034"/>
      <c r="AH4034"/>
    </row>
    <row r="4035" spans="1:34" ht="41.45" customHeight="1">
      <c r="A4035"/>
      <c r="J4035"/>
      <c r="AA4035"/>
      <c r="AB4035"/>
      <c r="AC4035"/>
      <c r="AD4035"/>
      <c r="AE4035"/>
      <c r="AF4035"/>
      <c r="AG4035"/>
      <c r="AH4035"/>
    </row>
    <row r="4036" spans="1:34" ht="41.45" customHeight="1">
      <c r="A4036"/>
      <c r="J4036"/>
      <c r="AA4036"/>
      <c r="AB4036"/>
      <c r="AC4036"/>
      <c r="AD4036"/>
      <c r="AE4036"/>
      <c r="AF4036"/>
      <c r="AG4036"/>
      <c r="AH4036"/>
    </row>
    <row r="4037" spans="1:34" ht="41.45" customHeight="1">
      <c r="A4037"/>
      <c r="J4037"/>
      <c r="AA4037"/>
      <c r="AB4037"/>
      <c r="AC4037"/>
      <c r="AD4037"/>
      <c r="AE4037"/>
      <c r="AF4037"/>
      <c r="AG4037"/>
      <c r="AH4037"/>
    </row>
    <row r="4038" spans="1:34" ht="41.45" customHeight="1">
      <c r="A4038"/>
      <c r="J4038"/>
      <c r="AA4038"/>
      <c r="AB4038"/>
      <c r="AC4038"/>
      <c r="AD4038"/>
      <c r="AE4038"/>
      <c r="AF4038"/>
      <c r="AG4038"/>
      <c r="AH4038"/>
    </row>
    <row r="4039" spans="1:34" ht="41.45" customHeight="1">
      <c r="A4039"/>
      <c r="J4039"/>
      <c r="AA4039"/>
      <c r="AB4039"/>
      <c r="AC4039"/>
      <c r="AD4039"/>
      <c r="AE4039"/>
      <c r="AF4039"/>
      <c r="AG4039"/>
      <c r="AH4039"/>
    </row>
    <row r="4040" spans="1:34" ht="41.45" customHeight="1">
      <c r="A4040"/>
      <c r="J4040"/>
      <c r="AA4040"/>
      <c r="AB4040"/>
      <c r="AC4040"/>
      <c r="AD4040"/>
      <c r="AE4040"/>
      <c r="AF4040"/>
      <c r="AG4040"/>
      <c r="AH4040"/>
    </row>
    <row r="4041" spans="1:34" ht="41.45" customHeight="1">
      <c r="A4041"/>
      <c r="J4041"/>
      <c r="AA4041"/>
      <c r="AB4041"/>
      <c r="AC4041"/>
      <c r="AD4041"/>
      <c r="AE4041"/>
      <c r="AF4041"/>
      <c r="AG4041"/>
      <c r="AH4041"/>
    </row>
    <row r="4042" spans="1:34" ht="41.45" customHeight="1">
      <c r="A4042"/>
      <c r="J4042"/>
      <c r="AA4042"/>
      <c r="AB4042"/>
      <c r="AC4042"/>
      <c r="AD4042"/>
      <c r="AE4042"/>
      <c r="AF4042"/>
      <c r="AG4042"/>
      <c r="AH4042"/>
    </row>
    <row r="4043" spans="1:34" ht="41.45" customHeight="1">
      <c r="A4043"/>
      <c r="J4043"/>
      <c r="AA4043"/>
      <c r="AB4043"/>
      <c r="AC4043"/>
      <c r="AD4043"/>
      <c r="AE4043"/>
      <c r="AF4043"/>
      <c r="AG4043"/>
      <c r="AH4043"/>
    </row>
    <row r="4044" spans="1:34" ht="41.45" customHeight="1">
      <c r="A4044"/>
      <c r="J4044"/>
      <c r="AA4044"/>
      <c r="AB4044"/>
      <c r="AC4044"/>
      <c r="AD4044"/>
      <c r="AE4044"/>
      <c r="AF4044"/>
      <c r="AG4044"/>
      <c r="AH4044"/>
    </row>
    <row r="4045" spans="1:34" ht="41.45" customHeight="1">
      <c r="A4045"/>
      <c r="J4045"/>
      <c r="AA4045"/>
      <c r="AB4045"/>
      <c r="AC4045"/>
      <c r="AD4045"/>
      <c r="AE4045"/>
      <c r="AF4045"/>
      <c r="AG4045"/>
      <c r="AH4045"/>
    </row>
    <row r="4046" spans="1:34" ht="41.45" customHeight="1">
      <c r="A4046"/>
      <c r="J4046"/>
      <c r="AA4046"/>
      <c r="AB4046"/>
      <c r="AC4046"/>
      <c r="AD4046"/>
      <c r="AE4046"/>
      <c r="AF4046"/>
      <c r="AG4046"/>
      <c r="AH4046"/>
    </row>
    <row r="4047" spans="1:34" ht="41.45" customHeight="1">
      <c r="A4047"/>
      <c r="J4047"/>
      <c r="AA4047"/>
      <c r="AB4047"/>
      <c r="AC4047"/>
      <c r="AD4047"/>
      <c r="AE4047"/>
      <c r="AF4047"/>
      <c r="AG4047"/>
      <c r="AH4047"/>
    </row>
    <row r="4048" spans="1:34" ht="41.45" customHeight="1">
      <c r="A4048"/>
      <c r="J4048"/>
      <c r="AA4048"/>
      <c r="AB4048"/>
      <c r="AC4048"/>
      <c r="AD4048"/>
      <c r="AE4048"/>
      <c r="AF4048"/>
      <c r="AG4048"/>
      <c r="AH4048"/>
    </row>
    <row r="4049" spans="1:34" ht="41.45" customHeight="1">
      <c r="A4049"/>
      <c r="J4049"/>
      <c r="AA4049"/>
      <c r="AB4049"/>
      <c r="AC4049"/>
      <c r="AD4049"/>
      <c r="AE4049"/>
      <c r="AF4049"/>
      <c r="AG4049"/>
      <c r="AH4049"/>
    </row>
    <row r="4050" spans="1:34" ht="41.45" customHeight="1">
      <c r="A4050"/>
      <c r="J4050"/>
      <c r="AA4050"/>
      <c r="AB4050"/>
      <c r="AC4050"/>
      <c r="AD4050"/>
      <c r="AE4050"/>
      <c r="AF4050"/>
      <c r="AG4050"/>
      <c r="AH4050"/>
    </row>
    <row r="4051" spans="1:34" ht="41.45" customHeight="1">
      <c r="A4051"/>
      <c r="J4051"/>
      <c r="AA4051"/>
      <c r="AB4051"/>
      <c r="AC4051"/>
      <c r="AD4051"/>
      <c r="AE4051"/>
      <c r="AF4051"/>
      <c r="AG4051"/>
      <c r="AH4051"/>
    </row>
    <row r="4052" spans="1:34" ht="41.45" customHeight="1">
      <c r="A4052"/>
      <c r="J4052"/>
      <c r="AA4052"/>
      <c r="AB4052"/>
      <c r="AC4052"/>
      <c r="AD4052"/>
      <c r="AE4052"/>
      <c r="AF4052"/>
      <c r="AG4052"/>
      <c r="AH4052"/>
    </row>
    <row r="4053" spans="1:34" ht="41.45" customHeight="1">
      <c r="A4053"/>
      <c r="J4053"/>
      <c r="AA4053"/>
      <c r="AB4053"/>
      <c r="AC4053"/>
      <c r="AD4053"/>
      <c r="AE4053"/>
      <c r="AF4053"/>
      <c r="AG4053"/>
      <c r="AH4053"/>
    </row>
    <row r="4054" spans="1:34" ht="41.45" customHeight="1">
      <c r="A4054"/>
      <c r="J4054"/>
      <c r="AA4054"/>
      <c r="AB4054"/>
      <c r="AC4054"/>
      <c r="AD4054"/>
      <c r="AE4054"/>
      <c r="AF4054"/>
      <c r="AG4054"/>
      <c r="AH4054"/>
    </row>
    <row r="4055" spans="1:34" ht="41.45" customHeight="1">
      <c r="A4055"/>
      <c r="J4055"/>
      <c r="AA4055"/>
      <c r="AB4055"/>
      <c r="AC4055"/>
      <c r="AD4055"/>
      <c r="AE4055"/>
      <c r="AF4055"/>
      <c r="AG4055"/>
      <c r="AH4055"/>
    </row>
    <row r="4056" spans="1:34" ht="41.45" customHeight="1">
      <c r="A4056"/>
      <c r="J4056"/>
      <c r="AA4056"/>
      <c r="AB4056"/>
      <c r="AC4056"/>
      <c r="AD4056"/>
      <c r="AE4056"/>
      <c r="AF4056"/>
      <c r="AG4056"/>
      <c r="AH4056"/>
    </row>
    <row r="4057" spans="1:34" ht="41.45" customHeight="1">
      <c r="A4057"/>
      <c r="J4057"/>
      <c r="AA4057"/>
      <c r="AB4057"/>
      <c r="AC4057"/>
      <c r="AD4057"/>
      <c r="AE4057"/>
      <c r="AF4057"/>
      <c r="AG4057"/>
      <c r="AH4057"/>
    </row>
    <row r="4058" spans="1:34" ht="41.45" customHeight="1">
      <c r="A4058"/>
      <c r="J4058"/>
      <c r="AA4058"/>
      <c r="AB4058"/>
      <c r="AC4058"/>
      <c r="AD4058"/>
      <c r="AE4058"/>
      <c r="AF4058"/>
      <c r="AG4058"/>
      <c r="AH4058"/>
    </row>
    <row r="4059" spans="1:34" ht="41.45" customHeight="1">
      <c r="A4059"/>
      <c r="J4059"/>
      <c r="AA4059"/>
      <c r="AB4059"/>
      <c r="AC4059"/>
      <c r="AD4059"/>
      <c r="AE4059"/>
      <c r="AF4059"/>
      <c r="AG4059"/>
      <c r="AH4059"/>
    </row>
    <row r="4060" spans="1:34" ht="41.45" customHeight="1">
      <c r="A4060"/>
      <c r="J4060"/>
      <c r="AA4060"/>
      <c r="AB4060"/>
      <c r="AC4060"/>
      <c r="AD4060"/>
      <c r="AE4060"/>
      <c r="AF4060"/>
      <c r="AG4060"/>
      <c r="AH4060"/>
    </row>
    <row r="4061" spans="1:34" ht="41.45" customHeight="1">
      <c r="A4061"/>
      <c r="J4061"/>
      <c r="AA4061"/>
      <c r="AB4061"/>
      <c r="AC4061"/>
      <c r="AD4061"/>
      <c r="AE4061"/>
      <c r="AF4061"/>
      <c r="AG4061"/>
      <c r="AH4061"/>
    </row>
    <row r="4062" spans="1:34" ht="41.45" customHeight="1">
      <c r="A4062"/>
      <c r="J4062"/>
      <c r="AA4062"/>
      <c r="AB4062"/>
      <c r="AC4062"/>
      <c r="AD4062"/>
      <c r="AE4062"/>
      <c r="AF4062"/>
      <c r="AG4062"/>
      <c r="AH4062"/>
    </row>
    <row r="4063" spans="1:34" ht="41.45" customHeight="1">
      <c r="A4063"/>
      <c r="J4063"/>
      <c r="AA4063"/>
      <c r="AB4063"/>
      <c r="AC4063"/>
      <c r="AD4063"/>
      <c r="AE4063"/>
      <c r="AF4063"/>
      <c r="AG4063"/>
      <c r="AH4063"/>
    </row>
    <row r="4064" spans="1:34" ht="41.45" customHeight="1">
      <c r="A4064"/>
      <c r="J4064"/>
      <c r="AA4064"/>
      <c r="AB4064"/>
      <c r="AC4064"/>
      <c r="AD4064"/>
      <c r="AE4064"/>
      <c r="AF4064"/>
      <c r="AG4064"/>
      <c r="AH4064"/>
    </row>
    <row r="4065" spans="1:34" ht="41.45" customHeight="1">
      <c r="A4065"/>
      <c r="J4065"/>
      <c r="AA4065"/>
      <c r="AB4065"/>
      <c r="AC4065"/>
      <c r="AD4065"/>
      <c r="AE4065"/>
      <c r="AF4065"/>
      <c r="AG4065"/>
      <c r="AH4065"/>
    </row>
    <row r="4066" spans="1:34" ht="41.45" customHeight="1">
      <c r="A4066"/>
      <c r="J4066"/>
      <c r="AA4066"/>
      <c r="AB4066"/>
      <c r="AC4066"/>
      <c r="AD4066"/>
      <c r="AE4066"/>
      <c r="AF4066"/>
      <c r="AG4066"/>
      <c r="AH4066"/>
    </row>
    <row r="4067" spans="1:34" ht="41.45" customHeight="1">
      <c r="A4067"/>
      <c r="J4067"/>
      <c r="AA4067"/>
      <c r="AB4067"/>
      <c r="AC4067"/>
      <c r="AD4067"/>
      <c r="AE4067"/>
      <c r="AF4067"/>
      <c r="AG4067"/>
      <c r="AH4067"/>
    </row>
    <row r="4068" spans="1:34" ht="41.45" customHeight="1">
      <c r="A4068"/>
      <c r="J4068"/>
      <c r="AA4068"/>
      <c r="AB4068"/>
      <c r="AC4068"/>
      <c r="AD4068"/>
      <c r="AE4068"/>
      <c r="AF4068"/>
      <c r="AG4068"/>
      <c r="AH4068"/>
    </row>
    <row r="4069" spans="1:34" ht="41.45" customHeight="1">
      <c r="A4069"/>
      <c r="J4069"/>
      <c r="AA4069"/>
      <c r="AB4069"/>
      <c r="AC4069"/>
      <c r="AD4069"/>
      <c r="AE4069"/>
      <c r="AF4069"/>
      <c r="AG4069"/>
      <c r="AH4069"/>
    </row>
    <row r="4070" spans="1:34" ht="41.45" customHeight="1">
      <c r="A4070"/>
      <c r="J4070"/>
      <c r="AA4070"/>
      <c r="AB4070"/>
      <c r="AC4070"/>
      <c r="AD4070"/>
      <c r="AE4070"/>
      <c r="AF4070"/>
      <c r="AG4070"/>
      <c r="AH4070"/>
    </row>
    <row r="4071" spans="1:34" ht="41.45" customHeight="1">
      <c r="A4071"/>
      <c r="J4071"/>
      <c r="AA4071"/>
      <c r="AB4071"/>
      <c r="AC4071"/>
      <c r="AD4071"/>
      <c r="AE4071"/>
      <c r="AF4071"/>
      <c r="AG4071"/>
      <c r="AH4071"/>
    </row>
    <row r="4072" spans="1:34" ht="41.45" customHeight="1">
      <c r="A4072"/>
      <c r="J4072"/>
      <c r="AA4072"/>
      <c r="AB4072"/>
      <c r="AC4072"/>
      <c r="AD4072"/>
      <c r="AE4072"/>
      <c r="AF4072"/>
      <c r="AG4072"/>
      <c r="AH4072"/>
    </row>
    <row r="4073" spans="1:34" ht="41.45" customHeight="1">
      <c r="A4073"/>
      <c r="J4073"/>
      <c r="AA4073"/>
      <c r="AB4073"/>
      <c r="AC4073"/>
      <c r="AD4073"/>
      <c r="AE4073"/>
      <c r="AF4073"/>
      <c r="AG4073"/>
      <c r="AH4073"/>
    </row>
    <row r="4074" spans="1:34" ht="41.45" customHeight="1">
      <c r="A4074"/>
      <c r="J4074"/>
      <c r="AA4074"/>
      <c r="AB4074"/>
      <c r="AC4074"/>
      <c r="AD4074"/>
      <c r="AE4074"/>
      <c r="AF4074"/>
      <c r="AG4074"/>
      <c r="AH4074"/>
    </row>
    <row r="4075" spans="1:34" ht="41.45" customHeight="1">
      <c r="A4075"/>
      <c r="J4075"/>
      <c r="AA4075"/>
      <c r="AB4075"/>
      <c r="AC4075"/>
      <c r="AD4075"/>
      <c r="AE4075"/>
      <c r="AF4075"/>
      <c r="AG4075"/>
      <c r="AH4075"/>
    </row>
    <row r="4076" spans="1:34" ht="41.45" customHeight="1">
      <c r="A4076"/>
      <c r="J4076"/>
      <c r="AA4076"/>
      <c r="AB4076"/>
      <c r="AC4076"/>
      <c r="AD4076"/>
      <c r="AE4076"/>
      <c r="AF4076"/>
      <c r="AG4076"/>
      <c r="AH4076"/>
    </row>
    <row r="4077" spans="1:34" ht="41.45" customHeight="1">
      <c r="A4077"/>
      <c r="J4077"/>
      <c r="AA4077"/>
      <c r="AB4077"/>
      <c r="AC4077"/>
      <c r="AD4077"/>
      <c r="AE4077"/>
      <c r="AF4077"/>
      <c r="AG4077"/>
      <c r="AH4077"/>
    </row>
    <row r="4078" spans="1:34" ht="41.45" customHeight="1">
      <c r="A4078"/>
      <c r="J4078"/>
      <c r="AA4078"/>
      <c r="AB4078"/>
      <c r="AC4078"/>
      <c r="AD4078"/>
      <c r="AE4078"/>
      <c r="AF4078"/>
      <c r="AG4078"/>
      <c r="AH4078"/>
    </row>
    <row r="4079" spans="1:34" ht="41.45" customHeight="1">
      <c r="A4079"/>
      <c r="J4079"/>
      <c r="AA4079"/>
      <c r="AB4079"/>
      <c r="AC4079"/>
      <c r="AD4079"/>
      <c r="AE4079"/>
      <c r="AF4079"/>
      <c r="AG4079"/>
      <c r="AH4079"/>
    </row>
    <row r="4080" spans="1:34" ht="41.45" customHeight="1">
      <c r="A4080"/>
      <c r="J4080"/>
      <c r="AA4080"/>
      <c r="AB4080"/>
      <c r="AC4080"/>
      <c r="AD4080"/>
      <c r="AE4080"/>
      <c r="AF4080"/>
      <c r="AG4080"/>
      <c r="AH4080"/>
    </row>
    <row r="4081" spans="1:34" ht="41.45" customHeight="1">
      <c r="A4081"/>
      <c r="J4081"/>
      <c r="AA4081"/>
      <c r="AB4081"/>
      <c r="AC4081"/>
      <c r="AD4081"/>
      <c r="AE4081"/>
      <c r="AF4081"/>
      <c r="AG4081"/>
      <c r="AH4081"/>
    </row>
    <row r="4082" spans="1:34" ht="41.45" customHeight="1">
      <c r="A4082"/>
      <c r="J4082"/>
      <c r="AA4082"/>
      <c r="AB4082"/>
      <c r="AC4082"/>
      <c r="AD4082"/>
      <c r="AE4082"/>
      <c r="AF4082"/>
      <c r="AG4082"/>
      <c r="AH4082"/>
    </row>
    <row r="4083" spans="1:34" ht="41.45" customHeight="1">
      <c r="A4083"/>
      <c r="J4083"/>
      <c r="AA4083"/>
      <c r="AB4083"/>
      <c r="AC4083"/>
      <c r="AD4083"/>
      <c r="AE4083"/>
      <c r="AF4083"/>
      <c r="AG4083"/>
      <c r="AH4083"/>
    </row>
    <row r="4084" spans="1:34" ht="41.45" customHeight="1">
      <c r="A4084"/>
      <c r="J4084"/>
      <c r="AA4084"/>
      <c r="AB4084"/>
      <c r="AC4084"/>
      <c r="AD4084"/>
      <c r="AE4084"/>
      <c r="AF4084"/>
      <c r="AG4084"/>
      <c r="AH4084"/>
    </row>
    <row r="4085" spans="1:34" ht="41.45" customHeight="1">
      <c r="A4085"/>
      <c r="J4085"/>
      <c r="AA4085"/>
      <c r="AB4085"/>
      <c r="AC4085"/>
      <c r="AD4085"/>
      <c r="AE4085"/>
      <c r="AF4085"/>
      <c r="AG4085"/>
      <c r="AH4085"/>
    </row>
    <row r="4086" spans="1:34" ht="41.45" customHeight="1">
      <c r="A4086"/>
      <c r="J4086"/>
      <c r="AA4086"/>
      <c r="AB4086"/>
      <c r="AC4086"/>
      <c r="AD4086"/>
      <c r="AE4086"/>
      <c r="AF4086"/>
      <c r="AG4086"/>
      <c r="AH4086"/>
    </row>
    <row r="4087" spans="1:34" ht="41.45" customHeight="1">
      <c r="A4087"/>
      <c r="J4087"/>
      <c r="AA4087"/>
      <c r="AB4087"/>
      <c r="AC4087"/>
      <c r="AD4087"/>
      <c r="AE4087"/>
      <c r="AF4087"/>
      <c r="AG4087"/>
      <c r="AH4087"/>
    </row>
    <row r="4088" spans="1:34" ht="41.45" customHeight="1">
      <c r="A4088"/>
      <c r="J4088"/>
      <c r="AA4088"/>
      <c r="AB4088"/>
      <c r="AC4088"/>
      <c r="AD4088"/>
      <c r="AE4088"/>
      <c r="AF4088"/>
      <c r="AG4088"/>
      <c r="AH4088"/>
    </row>
    <row r="4089" spans="1:34" ht="41.45" customHeight="1">
      <c r="A4089"/>
      <c r="J4089"/>
      <c r="AA4089"/>
      <c r="AB4089"/>
      <c r="AC4089"/>
      <c r="AD4089"/>
      <c r="AE4089"/>
      <c r="AF4089"/>
      <c r="AG4089"/>
      <c r="AH4089"/>
    </row>
    <row r="4090" spans="1:34" ht="41.45" customHeight="1">
      <c r="A4090"/>
      <c r="J4090"/>
      <c r="AA4090"/>
      <c r="AB4090"/>
      <c r="AC4090"/>
      <c r="AD4090"/>
      <c r="AE4090"/>
      <c r="AF4090"/>
      <c r="AG4090"/>
      <c r="AH4090"/>
    </row>
    <row r="4091" spans="1:34" ht="41.45" customHeight="1">
      <c r="A4091"/>
      <c r="J4091"/>
      <c r="AA4091"/>
      <c r="AB4091"/>
      <c r="AC4091"/>
      <c r="AD4091"/>
      <c r="AE4091"/>
      <c r="AF4091"/>
      <c r="AG4091"/>
      <c r="AH4091"/>
    </row>
    <row r="4092" spans="1:34" ht="41.45" customHeight="1">
      <c r="A4092"/>
      <c r="J4092"/>
      <c r="AA4092"/>
      <c r="AB4092"/>
      <c r="AC4092"/>
      <c r="AD4092"/>
      <c r="AE4092"/>
      <c r="AF4092"/>
      <c r="AG4092"/>
      <c r="AH4092"/>
    </row>
    <row r="4093" spans="1:34" ht="41.45" customHeight="1">
      <c r="A4093"/>
      <c r="J4093"/>
      <c r="AA4093"/>
      <c r="AB4093"/>
      <c r="AC4093"/>
      <c r="AD4093"/>
      <c r="AE4093"/>
      <c r="AF4093"/>
      <c r="AG4093"/>
      <c r="AH4093"/>
    </row>
    <row r="4094" spans="1:34" ht="41.45" customHeight="1">
      <c r="A4094"/>
      <c r="J4094"/>
      <c r="AA4094"/>
      <c r="AB4094"/>
      <c r="AC4094"/>
      <c r="AD4094"/>
      <c r="AE4094"/>
      <c r="AF4094"/>
      <c r="AG4094"/>
      <c r="AH4094"/>
    </row>
    <row r="4095" spans="1:34" ht="41.45" customHeight="1">
      <c r="A4095"/>
      <c r="J4095"/>
      <c r="AA4095"/>
      <c r="AB4095"/>
      <c r="AC4095"/>
      <c r="AD4095"/>
      <c r="AE4095"/>
      <c r="AF4095"/>
      <c r="AG4095"/>
      <c r="AH4095"/>
    </row>
    <row r="4096" spans="1:34" ht="41.45" customHeight="1">
      <c r="A4096"/>
      <c r="J4096"/>
      <c r="AA4096"/>
      <c r="AB4096"/>
      <c r="AC4096"/>
      <c r="AD4096"/>
      <c r="AE4096"/>
      <c r="AF4096"/>
      <c r="AG4096"/>
      <c r="AH4096"/>
    </row>
    <row r="4097" spans="1:34" ht="41.45" customHeight="1">
      <c r="A4097"/>
      <c r="J4097"/>
      <c r="AA4097"/>
      <c r="AB4097"/>
      <c r="AC4097"/>
      <c r="AD4097"/>
      <c r="AE4097"/>
      <c r="AF4097"/>
      <c r="AG4097"/>
      <c r="AH4097"/>
    </row>
    <row r="4098" spans="1:34" ht="41.45" customHeight="1">
      <c r="A4098"/>
      <c r="J4098"/>
      <c r="AA4098"/>
      <c r="AB4098"/>
      <c r="AC4098"/>
      <c r="AD4098"/>
      <c r="AE4098"/>
      <c r="AF4098"/>
      <c r="AG4098"/>
      <c r="AH4098"/>
    </row>
    <row r="4099" spans="1:34" ht="41.45" customHeight="1">
      <c r="A4099"/>
      <c r="J4099"/>
      <c r="AA4099"/>
      <c r="AB4099"/>
      <c r="AC4099"/>
      <c r="AD4099"/>
      <c r="AE4099"/>
      <c r="AF4099"/>
      <c r="AG4099"/>
      <c r="AH4099"/>
    </row>
    <row r="4100" spans="1:34" ht="41.45" customHeight="1">
      <c r="A4100"/>
      <c r="J4100"/>
      <c r="AA4100"/>
      <c r="AB4100"/>
      <c r="AC4100"/>
      <c r="AD4100"/>
      <c r="AE4100"/>
      <c r="AF4100"/>
      <c r="AG4100"/>
      <c r="AH4100"/>
    </row>
    <row r="4101" spans="1:34" ht="41.45" customHeight="1">
      <c r="A4101"/>
      <c r="J4101"/>
      <c r="AA4101"/>
      <c r="AB4101"/>
      <c r="AC4101"/>
      <c r="AD4101"/>
      <c r="AE4101"/>
      <c r="AF4101"/>
      <c r="AG4101"/>
      <c r="AH4101"/>
    </row>
    <row r="4102" spans="1:34" ht="41.45" customHeight="1">
      <c r="A4102"/>
      <c r="J4102"/>
      <c r="AA4102"/>
      <c r="AB4102"/>
      <c r="AC4102"/>
      <c r="AD4102"/>
      <c r="AE4102"/>
      <c r="AF4102"/>
      <c r="AG4102"/>
      <c r="AH4102"/>
    </row>
    <row r="4103" spans="1:34" ht="41.45" customHeight="1">
      <c r="A4103"/>
      <c r="J4103"/>
      <c r="AA4103"/>
      <c r="AB4103"/>
      <c r="AC4103"/>
      <c r="AD4103"/>
      <c r="AE4103"/>
      <c r="AF4103"/>
      <c r="AG4103"/>
      <c r="AH4103"/>
    </row>
    <row r="4104" spans="1:34" ht="41.45" customHeight="1">
      <c r="A4104"/>
      <c r="J4104"/>
      <c r="AA4104"/>
      <c r="AB4104"/>
      <c r="AC4104"/>
      <c r="AD4104"/>
      <c r="AE4104"/>
      <c r="AF4104"/>
      <c r="AG4104"/>
      <c r="AH4104"/>
    </row>
    <row r="4105" spans="1:34" ht="41.45" customHeight="1">
      <c r="A4105"/>
      <c r="J4105"/>
      <c r="AA4105"/>
      <c r="AB4105"/>
      <c r="AC4105"/>
      <c r="AD4105"/>
      <c r="AE4105"/>
      <c r="AF4105"/>
      <c r="AG4105"/>
      <c r="AH4105"/>
    </row>
    <row r="4106" spans="1:34" ht="41.45" customHeight="1">
      <c r="A4106"/>
      <c r="J4106"/>
      <c r="AA4106"/>
      <c r="AB4106"/>
      <c r="AC4106"/>
      <c r="AD4106"/>
      <c r="AE4106"/>
      <c r="AF4106"/>
      <c r="AG4106"/>
      <c r="AH4106"/>
    </row>
    <row r="4107" spans="1:34" ht="41.45" customHeight="1">
      <c r="A4107"/>
      <c r="J4107"/>
      <c r="AA4107"/>
      <c r="AB4107"/>
      <c r="AC4107"/>
      <c r="AD4107"/>
      <c r="AE4107"/>
      <c r="AF4107"/>
      <c r="AG4107"/>
      <c r="AH4107"/>
    </row>
    <row r="4108" spans="1:34" ht="41.45" customHeight="1">
      <c r="A4108"/>
      <c r="J4108"/>
      <c r="AA4108"/>
      <c r="AB4108"/>
      <c r="AC4108"/>
      <c r="AD4108"/>
      <c r="AE4108"/>
      <c r="AF4108"/>
      <c r="AG4108"/>
      <c r="AH4108"/>
    </row>
    <row r="4109" spans="1:34" ht="41.45" customHeight="1">
      <c r="A4109"/>
      <c r="J4109"/>
      <c r="AA4109"/>
      <c r="AB4109"/>
      <c r="AC4109"/>
      <c r="AD4109"/>
      <c r="AE4109"/>
      <c r="AF4109"/>
      <c r="AG4109"/>
      <c r="AH4109"/>
    </row>
    <row r="4110" spans="1:34" ht="41.45" customHeight="1">
      <c r="A4110"/>
      <c r="J4110"/>
      <c r="AA4110"/>
      <c r="AB4110"/>
      <c r="AC4110"/>
      <c r="AD4110"/>
      <c r="AE4110"/>
      <c r="AF4110"/>
      <c r="AG4110"/>
      <c r="AH4110"/>
    </row>
    <row r="4111" spans="1:34" ht="41.45" customHeight="1">
      <c r="A4111"/>
      <c r="J4111"/>
      <c r="AA4111"/>
      <c r="AB4111"/>
      <c r="AC4111"/>
      <c r="AD4111"/>
      <c r="AE4111"/>
      <c r="AF4111"/>
      <c r="AG4111"/>
      <c r="AH4111"/>
    </row>
    <row r="4112" spans="1:34" ht="41.45" customHeight="1">
      <c r="A4112"/>
      <c r="J4112"/>
      <c r="AA4112"/>
      <c r="AB4112"/>
      <c r="AC4112"/>
      <c r="AD4112"/>
      <c r="AE4112"/>
      <c r="AF4112"/>
      <c r="AG4112"/>
      <c r="AH4112"/>
    </row>
    <row r="4113" spans="1:34" ht="41.45" customHeight="1">
      <c r="A4113"/>
      <c r="J4113"/>
      <c r="AA4113"/>
      <c r="AB4113"/>
      <c r="AC4113"/>
      <c r="AD4113"/>
      <c r="AE4113"/>
      <c r="AF4113"/>
      <c r="AG4113"/>
      <c r="AH4113"/>
    </row>
    <row r="4114" spans="1:34" ht="41.45" customHeight="1">
      <c r="A4114"/>
      <c r="J4114"/>
      <c r="AA4114"/>
      <c r="AB4114"/>
      <c r="AC4114"/>
      <c r="AD4114"/>
      <c r="AE4114"/>
      <c r="AF4114"/>
      <c r="AG4114"/>
      <c r="AH4114"/>
    </row>
    <row r="4115" spans="1:34" ht="41.45" customHeight="1">
      <c r="A4115"/>
      <c r="J4115"/>
      <c r="AA4115"/>
      <c r="AB4115"/>
      <c r="AC4115"/>
      <c r="AD4115"/>
      <c r="AE4115"/>
      <c r="AF4115"/>
      <c r="AG4115"/>
      <c r="AH4115"/>
    </row>
    <row r="4116" spans="1:34" ht="41.45" customHeight="1">
      <c r="A4116"/>
      <c r="J4116"/>
      <c r="AA4116"/>
      <c r="AB4116"/>
      <c r="AC4116"/>
      <c r="AD4116"/>
      <c r="AE4116"/>
      <c r="AF4116"/>
      <c r="AG4116"/>
      <c r="AH4116"/>
    </row>
    <row r="4117" spans="1:34" ht="41.45" customHeight="1">
      <c r="A4117"/>
      <c r="J4117"/>
      <c r="AA4117"/>
      <c r="AB4117"/>
      <c r="AC4117"/>
      <c r="AD4117"/>
      <c r="AE4117"/>
      <c r="AF4117"/>
      <c r="AG4117"/>
      <c r="AH4117"/>
    </row>
    <row r="4118" spans="1:34" ht="41.45" customHeight="1">
      <c r="A4118"/>
      <c r="J4118"/>
      <c r="AA4118"/>
      <c r="AB4118"/>
      <c r="AC4118"/>
      <c r="AD4118"/>
      <c r="AE4118"/>
      <c r="AF4118"/>
      <c r="AG4118"/>
      <c r="AH4118"/>
    </row>
    <row r="4119" spans="1:34" ht="41.45" customHeight="1">
      <c r="A4119"/>
      <c r="J4119"/>
      <c r="AA4119"/>
      <c r="AB4119"/>
      <c r="AC4119"/>
      <c r="AD4119"/>
      <c r="AE4119"/>
      <c r="AF4119"/>
      <c r="AG4119"/>
      <c r="AH4119"/>
    </row>
    <row r="4120" spans="1:34" ht="41.45" customHeight="1">
      <c r="A4120"/>
      <c r="J4120"/>
      <c r="AA4120"/>
      <c r="AB4120"/>
      <c r="AC4120"/>
      <c r="AD4120"/>
      <c r="AE4120"/>
      <c r="AF4120"/>
      <c r="AG4120"/>
      <c r="AH4120"/>
    </row>
    <row r="4121" spans="1:34" ht="41.45" customHeight="1">
      <c r="A4121"/>
      <c r="J4121"/>
      <c r="AA4121"/>
      <c r="AB4121"/>
      <c r="AC4121"/>
      <c r="AD4121"/>
      <c r="AE4121"/>
      <c r="AF4121"/>
      <c r="AG4121"/>
      <c r="AH4121"/>
    </row>
    <row r="4122" spans="1:34" ht="41.45" customHeight="1">
      <c r="A4122"/>
      <c r="J4122"/>
      <c r="AA4122"/>
      <c r="AB4122"/>
      <c r="AC4122"/>
      <c r="AD4122"/>
      <c r="AE4122"/>
      <c r="AF4122"/>
      <c r="AG4122"/>
      <c r="AH4122"/>
    </row>
    <row r="4123" spans="1:34" ht="41.45" customHeight="1">
      <c r="A4123"/>
      <c r="J4123"/>
      <c r="AA4123"/>
      <c r="AB4123"/>
      <c r="AC4123"/>
      <c r="AD4123"/>
      <c r="AE4123"/>
      <c r="AF4123"/>
      <c r="AG4123"/>
      <c r="AH4123"/>
    </row>
    <row r="4124" spans="1:34" ht="41.45" customHeight="1">
      <c r="A4124"/>
      <c r="J4124"/>
      <c r="AA4124"/>
      <c r="AB4124"/>
      <c r="AC4124"/>
      <c r="AD4124"/>
      <c r="AE4124"/>
      <c r="AF4124"/>
      <c r="AG4124"/>
      <c r="AH4124"/>
    </row>
    <row r="4125" spans="1:34" ht="41.45" customHeight="1">
      <c r="A4125"/>
      <c r="J4125"/>
      <c r="AA4125"/>
      <c r="AB4125"/>
      <c r="AC4125"/>
      <c r="AD4125"/>
      <c r="AE4125"/>
      <c r="AF4125"/>
      <c r="AG4125"/>
      <c r="AH4125"/>
    </row>
    <row r="4126" spans="1:34" ht="41.45" customHeight="1">
      <c r="A4126"/>
      <c r="J4126"/>
      <c r="AA4126"/>
      <c r="AB4126"/>
      <c r="AC4126"/>
      <c r="AD4126"/>
      <c r="AE4126"/>
      <c r="AF4126"/>
      <c r="AG4126"/>
      <c r="AH4126"/>
    </row>
    <row r="4127" spans="1:34" ht="41.45" customHeight="1">
      <c r="A4127"/>
      <c r="J4127"/>
      <c r="AA4127"/>
      <c r="AB4127"/>
      <c r="AC4127"/>
      <c r="AD4127"/>
      <c r="AE4127"/>
      <c r="AF4127"/>
      <c r="AG4127"/>
      <c r="AH4127"/>
    </row>
    <row r="4128" spans="1:34" ht="41.45" customHeight="1">
      <c r="A4128"/>
      <c r="J4128"/>
      <c r="AA4128"/>
      <c r="AB4128"/>
      <c r="AC4128"/>
      <c r="AD4128"/>
      <c r="AE4128"/>
      <c r="AF4128"/>
      <c r="AG4128"/>
      <c r="AH4128"/>
    </row>
    <row r="4129" spans="1:34" ht="41.45" customHeight="1">
      <c r="A4129"/>
      <c r="J4129"/>
      <c r="AA4129"/>
      <c r="AB4129"/>
      <c r="AC4129"/>
      <c r="AD4129"/>
      <c r="AE4129"/>
      <c r="AF4129"/>
      <c r="AG4129"/>
      <c r="AH4129"/>
    </row>
    <row r="4130" spans="1:34" ht="41.45" customHeight="1">
      <c r="A4130"/>
      <c r="J4130"/>
      <c r="AA4130"/>
      <c r="AB4130"/>
      <c r="AC4130"/>
      <c r="AD4130"/>
      <c r="AE4130"/>
      <c r="AF4130"/>
      <c r="AG4130"/>
      <c r="AH4130"/>
    </row>
    <row r="4131" spans="1:34" ht="41.45" customHeight="1">
      <c r="A4131"/>
      <c r="J4131"/>
      <c r="AA4131"/>
      <c r="AB4131"/>
      <c r="AC4131"/>
      <c r="AD4131"/>
      <c r="AE4131"/>
      <c r="AF4131"/>
      <c r="AG4131"/>
      <c r="AH4131"/>
    </row>
    <row r="4132" spans="1:34" ht="41.45" customHeight="1">
      <c r="A4132"/>
      <c r="J4132"/>
      <c r="AA4132"/>
      <c r="AB4132"/>
      <c r="AC4132"/>
      <c r="AD4132"/>
      <c r="AE4132"/>
      <c r="AF4132"/>
      <c r="AG4132"/>
      <c r="AH4132"/>
    </row>
    <row r="4133" spans="1:34" ht="41.45" customHeight="1">
      <c r="A4133"/>
      <c r="J4133"/>
      <c r="AA4133"/>
      <c r="AB4133"/>
      <c r="AC4133"/>
      <c r="AD4133"/>
      <c r="AE4133"/>
      <c r="AF4133"/>
      <c r="AG4133"/>
      <c r="AH4133"/>
    </row>
    <row r="4134" spans="1:34" ht="41.45" customHeight="1">
      <c r="A4134"/>
      <c r="J4134"/>
      <c r="AA4134"/>
      <c r="AB4134"/>
      <c r="AC4134"/>
      <c r="AD4134"/>
      <c r="AE4134"/>
      <c r="AF4134"/>
      <c r="AG4134"/>
      <c r="AH4134"/>
    </row>
    <row r="4135" spans="1:34" ht="41.45" customHeight="1">
      <c r="A4135"/>
      <c r="J4135"/>
      <c r="AA4135"/>
      <c r="AB4135"/>
      <c r="AC4135"/>
      <c r="AD4135"/>
      <c r="AE4135"/>
      <c r="AF4135"/>
      <c r="AG4135"/>
      <c r="AH4135"/>
    </row>
    <row r="4136" spans="1:34" ht="41.45" customHeight="1">
      <c r="A4136"/>
      <c r="J4136"/>
      <c r="AA4136"/>
      <c r="AB4136"/>
      <c r="AC4136"/>
      <c r="AD4136"/>
      <c r="AE4136"/>
      <c r="AF4136"/>
      <c r="AG4136"/>
      <c r="AH4136"/>
    </row>
    <row r="4137" spans="1:34" ht="41.45" customHeight="1">
      <c r="A4137"/>
      <c r="J4137"/>
      <c r="AA4137"/>
      <c r="AB4137"/>
      <c r="AC4137"/>
      <c r="AD4137"/>
      <c r="AE4137"/>
      <c r="AF4137"/>
      <c r="AG4137"/>
      <c r="AH4137"/>
    </row>
    <row r="4138" spans="1:34" ht="41.45" customHeight="1">
      <c r="A4138"/>
      <c r="J4138"/>
      <c r="AA4138"/>
      <c r="AB4138"/>
      <c r="AC4138"/>
      <c r="AD4138"/>
      <c r="AE4138"/>
      <c r="AF4138"/>
      <c r="AG4138"/>
      <c r="AH4138"/>
    </row>
    <row r="4139" spans="1:34" ht="41.45" customHeight="1">
      <c r="A4139"/>
      <c r="J4139"/>
      <c r="AA4139"/>
      <c r="AB4139"/>
      <c r="AC4139"/>
      <c r="AD4139"/>
      <c r="AE4139"/>
      <c r="AF4139"/>
      <c r="AG4139"/>
      <c r="AH4139"/>
    </row>
    <row r="4140" spans="1:34" ht="41.45" customHeight="1">
      <c r="A4140"/>
      <c r="J4140"/>
      <c r="AA4140"/>
      <c r="AB4140"/>
      <c r="AC4140"/>
      <c r="AD4140"/>
      <c r="AE4140"/>
      <c r="AF4140"/>
      <c r="AG4140"/>
      <c r="AH4140"/>
    </row>
    <row r="4141" spans="1:34" ht="41.45" customHeight="1">
      <c r="A4141"/>
      <c r="J4141"/>
      <c r="AA4141"/>
      <c r="AB4141"/>
      <c r="AC4141"/>
      <c r="AD4141"/>
      <c r="AE4141"/>
      <c r="AF4141"/>
      <c r="AG4141"/>
      <c r="AH4141"/>
    </row>
    <row r="4142" spans="1:34" ht="41.45" customHeight="1">
      <c r="A4142"/>
      <c r="J4142"/>
      <c r="AA4142"/>
      <c r="AB4142"/>
      <c r="AC4142"/>
      <c r="AD4142"/>
      <c r="AE4142"/>
      <c r="AF4142"/>
      <c r="AG4142"/>
      <c r="AH4142"/>
    </row>
    <row r="4143" spans="1:34" ht="41.45" customHeight="1">
      <c r="A4143"/>
      <c r="J4143"/>
      <c r="AA4143"/>
      <c r="AB4143"/>
      <c r="AC4143"/>
      <c r="AD4143"/>
      <c r="AE4143"/>
      <c r="AF4143"/>
      <c r="AG4143"/>
      <c r="AH4143"/>
    </row>
    <row r="4144" spans="1:34" ht="41.45" customHeight="1">
      <c r="A4144"/>
      <c r="J4144"/>
      <c r="AA4144"/>
      <c r="AB4144"/>
      <c r="AC4144"/>
      <c r="AD4144"/>
      <c r="AE4144"/>
      <c r="AF4144"/>
      <c r="AG4144"/>
      <c r="AH4144"/>
    </row>
    <row r="4145" spans="1:34" ht="41.45" customHeight="1">
      <c r="A4145"/>
      <c r="J4145"/>
      <c r="AA4145"/>
      <c r="AB4145"/>
      <c r="AC4145"/>
      <c r="AD4145"/>
      <c r="AE4145"/>
      <c r="AF4145"/>
      <c r="AG4145"/>
      <c r="AH4145"/>
    </row>
    <row r="4146" spans="1:34" ht="41.45" customHeight="1">
      <c r="A4146"/>
      <c r="J4146"/>
      <c r="AA4146"/>
      <c r="AB4146"/>
      <c r="AC4146"/>
      <c r="AD4146"/>
      <c r="AE4146"/>
      <c r="AF4146"/>
      <c r="AG4146"/>
      <c r="AH4146"/>
    </row>
    <row r="4147" spans="1:34" ht="41.45" customHeight="1">
      <c r="A4147"/>
      <c r="J4147"/>
      <c r="AA4147"/>
      <c r="AB4147"/>
      <c r="AC4147"/>
      <c r="AD4147"/>
      <c r="AE4147"/>
      <c r="AF4147"/>
      <c r="AG4147"/>
      <c r="AH4147"/>
    </row>
    <row r="4148" spans="1:34" ht="41.45" customHeight="1">
      <c r="A4148"/>
      <c r="J4148"/>
      <c r="AA4148"/>
      <c r="AB4148"/>
      <c r="AC4148"/>
      <c r="AD4148"/>
      <c r="AE4148"/>
      <c r="AF4148"/>
      <c r="AG4148"/>
      <c r="AH4148"/>
    </row>
    <row r="4149" spans="1:34" ht="41.45" customHeight="1">
      <c r="A4149"/>
      <c r="J4149"/>
      <c r="AA4149"/>
      <c r="AB4149"/>
      <c r="AC4149"/>
      <c r="AD4149"/>
      <c r="AE4149"/>
      <c r="AF4149"/>
      <c r="AG4149"/>
      <c r="AH4149"/>
    </row>
    <row r="4150" spans="1:34" ht="41.45" customHeight="1">
      <c r="A4150"/>
      <c r="J4150"/>
      <c r="AA4150"/>
      <c r="AB4150"/>
      <c r="AC4150"/>
      <c r="AD4150"/>
      <c r="AE4150"/>
      <c r="AF4150"/>
      <c r="AG4150"/>
      <c r="AH4150"/>
    </row>
    <row r="4151" spans="1:34" ht="41.45" customHeight="1">
      <c r="A4151"/>
      <c r="J4151"/>
      <c r="AA4151"/>
      <c r="AB4151"/>
      <c r="AC4151"/>
      <c r="AD4151"/>
      <c r="AE4151"/>
      <c r="AF4151"/>
      <c r="AG4151"/>
      <c r="AH4151"/>
    </row>
    <row r="4152" spans="1:34" ht="41.45" customHeight="1">
      <c r="A4152"/>
      <c r="J4152"/>
      <c r="AA4152"/>
      <c r="AB4152"/>
      <c r="AC4152"/>
      <c r="AD4152"/>
      <c r="AE4152"/>
      <c r="AF4152"/>
      <c r="AG4152"/>
      <c r="AH4152"/>
    </row>
    <row r="4153" spans="1:34" ht="41.45" customHeight="1">
      <c r="A4153"/>
      <c r="J4153"/>
      <c r="AA4153"/>
      <c r="AB4153"/>
      <c r="AC4153"/>
      <c r="AD4153"/>
      <c r="AE4153"/>
      <c r="AF4153"/>
      <c r="AG4153"/>
      <c r="AH4153"/>
    </row>
    <row r="4154" spans="1:34" ht="41.45" customHeight="1">
      <c r="A4154"/>
      <c r="J4154"/>
      <c r="AA4154"/>
      <c r="AB4154"/>
      <c r="AC4154"/>
      <c r="AD4154"/>
      <c r="AE4154"/>
      <c r="AF4154"/>
      <c r="AG4154"/>
      <c r="AH4154"/>
    </row>
    <row r="4155" spans="1:34" ht="41.45" customHeight="1">
      <c r="A4155"/>
      <c r="J4155"/>
      <c r="AA4155"/>
      <c r="AB4155"/>
      <c r="AC4155"/>
      <c r="AD4155"/>
      <c r="AE4155"/>
      <c r="AF4155"/>
      <c r="AG4155"/>
      <c r="AH4155"/>
    </row>
    <row r="4156" spans="1:34" ht="41.45" customHeight="1">
      <c r="A4156"/>
      <c r="J4156"/>
      <c r="AA4156"/>
      <c r="AB4156"/>
      <c r="AC4156"/>
      <c r="AD4156"/>
      <c r="AE4156"/>
      <c r="AF4156"/>
      <c r="AG4156"/>
      <c r="AH4156"/>
    </row>
    <row r="4157" spans="1:34" ht="41.45" customHeight="1">
      <c r="A4157"/>
      <c r="J4157"/>
      <c r="AA4157"/>
      <c r="AB4157"/>
      <c r="AC4157"/>
      <c r="AD4157"/>
      <c r="AE4157"/>
      <c r="AF4157"/>
      <c r="AG4157"/>
      <c r="AH4157"/>
    </row>
    <row r="4158" spans="1:34" ht="41.45" customHeight="1">
      <c r="A4158"/>
      <c r="J4158"/>
      <c r="AA4158"/>
      <c r="AB4158"/>
      <c r="AC4158"/>
      <c r="AD4158"/>
      <c r="AE4158"/>
      <c r="AF4158"/>
      <c r="AG4158"/>
      <c r="AH4158"/>
    </row>
    <row r="4159" spans="1:34" ht="41.45" customHeight="1">
      <c r="A4159"/>
      <c r="J4159"/>
      <c r="AA4159"/>
      <c r="AB4159"/>
      <c r="AC4159"/>
      <c r="AD4159"/>
      <c r="AE4159"/>
      <c r="AF4159"/>
      <c r="AG4159"/>
      <c r="AH4159"/>
    </row>
    <row r="4160" spans="1:34" ht="41.45" customHeight="1">
      <c r="A4160"/>
      <c r="J4160"/>
      <c r="AA4160"/>
      <c r="AB4160"/>
      <c r="AC4160"/>
      <c r="AD4160"/>
      <c r="AE4160"/>
      <c r="AF4160"/>
      <c r="AG4160"/>
      <c r="AH4160"/>
    </row>
    <row r="4161" spans="1:34" ht="41.45" customHeight="1">
      <c r="A4161"/>
      <c r="J4161"/>
      <c r="AA4161"/>
      <c r="AB4161"/>
      <c r="AC4161"/>
      <c r="AD4161"/>
      <c r="AE4161"/>
      <c r="AF4161"/>
      <c r="AG4161"/>
      <c r="AH4161"/>
    </row>
    <row r="4162" spans="1:34" ht="41.45" customHeight="1">
      <c r="A4162"/>
      <c r="J4162"/>
      <c r="AA4162"/>
      <c r="AB4162"/>
      <c r="AC4162"/>
      <c r="AD4162"/>
      <c r="AE4162"/>
      <c r="AF4162"/>
      <c r="AG4162"/>
      <c r="AH4162"/>
    </row>
    <row r="4163" spans="1:34" ht="41.45" customHeight="1">
      <c r="A4163"/>
      <c r="J4163"/>
      <c r="AA4163"/>
      <c r="AB4163"/>
      <c r="AC4163"/>
      <c r="AD4163"/>
      <c r="AE4163"/>
      <c r="AF4163"/>
      <c r="AG4163"/>
      <c r="AH4163"/>
    </row>
    <row r="4164" spans="1:34" ht="41.45" customHeight="1">
      <c r="A4164"/>
      <c r="J4164"/>
      <c r="AA4164"/>
      <c r="AB4164"/>
      <c r="AC4164"/>
      <c r="AD4164"/>
      <c r="AE4164"/>
      <c r="AF4164"/>
      <c r="AG4164"/>
      <c r="AH4164"/>
    </row>
    <row r="4165" spans="1:34" ht="41.45" customHeight="1">
      <c r="A4165"/>
      <c r="J4165"/>
      <c r="AA4165"/>
      <c r="AB4165"/>
      <c r="AC4165"/>
      <c r="AD4165"/>
      <c r="AE4165"/>
      <c r="AF4165"/>
      <c r="AG4165"/>
      <c r="AH4165"/>
    </row>
    <row r="4166" spans="1:34" ht="41.45" customHeight="1">
      <c r="A4166"/>
      <c r="J4166"/>
      <c r="AA4166"/>
      <c r="AB4166"/>
      <c r="AC4166"/>
      <c r="AD4166"/>
      <c r="AE4166"/>
      <c r="AF4166"/>
      <c r="AG4166"/>
      <c r="AH4166"/>
    </row>
    <row r="4167" spans="1:34" ht="41.45" customHeight="1">
      <c r="A4167"/>
      <c r="J4167"/>
      <c r="AA4167"/>
      <c r="AB4167"/>
      <c r="AC4167"/>
      <c r="AD4167"/>
      <c r="AE4167"/>
      <c r="AF4167"/>
      <c r="AG4167"/>
      <c r="AH4167"/>
    </row>
    <row r="4168" spans="1:34" ht="41.45" customHeight="1">
      <c r="A4168"/>
      <c r="J4168"/>
      <c r="AA4168"/>
      <c r="AB4168"/>
      <c r="AC4168"/>
      <c r="AD4168"/>
      <c r="AE4168"/>
      <c r="AF4168"/>
      <c r="AG4168"/>
      <c r="AH4168"/>
    </row>
    <row r="4169" spans="1:34" ht="41.45" customHeight="1">
      <c r="A4169"/>
      <c r="J4169"/>
      <c r="AA4169"/>
      <c r="AB4169"/>
      <c r="AC4169"/>
      <c r="AD4169"/>
      <c r="AE4169"/>
      <c r="AF4169"/>
      <c r="AG4169"/>
      <c r="AH4169"/>
    </row>
    <row r="4170" spans="1:34" ht="41.45" customHeight="1">
      <c r="A4170"/>
      <c r="J4170"/>
      <c r="AA4170"/>
      <c r="AB4170"/>
      <c r="AC4170"/>
      <c r="AD4170"/>
      <c r="AE4170"/>
      <c r="AF4170"/>
      <c r="AG4170"/>
      <c r="AH4170"/>
    </row>
    <row r="4171" spans="1:34" ht="41.45" customHeight="1">
      <c r="A4171"/>
      <c r="J4171"/>
      <c r="AA4171"/>
      <c r="AB4171"/>
      <c r="AC4171"/>
      <c r="AD4171"/>
      <c r="AE4171"/>
      <c r="AF4171"/>
      <c r="AG4171"/>
      <c r="AH4171"/>
    </row>
    <row r="4172" spans="1:34" ht="41.45" customHeight="1">
      <c r="A4172"/>
      <c r="J4172"/>
      <c r="AA4172"/>
      <c r="AB4172"/>
      <c r="AC4172"/>
      <c r="AD4172"/>
      <c r="AE4172"/>
      <c r="AF4172"/>
      <c r="AG4172"/>
      <c r="AH4172"/>
    </row>
    <row r="4173" spans="1:34" ht="41.45" customHeight="1">
      <c r="A4173"/>
      <c r="J4173"/>
      <c r="AA4173"/>
      <c r="AB4173"/>
      <c r="AC4173"/>
      <c r="AD4173"/>
      <c r="AE4173"/>
      <c r="AF4173"/>
      <c r="AG4173"/>
      <c r="AH4173"/>
    </row>
    <row r="4174" spans="1:34" ht="41.45" customHeight="1">
      <c r="A4174"/>
      <c r="J4174"/>
      <c r="AA4174"/>
      <c r="AB4174"/>
      <c r="AC4174"/>
      <c r="AD4174"/>
      <c r="AE4174"/>
      <c r="AF4174"/>
      <c r="AG4174"/>
      <c r="AH4174"/>
    </row>
    <row r="4175" spans="1:34" ht="41.45" customHeight="1">
      <c r="A4175"/>
      <c r="J4175"/>
      <c r="AA4175"/>
      <c r="AB4175"/>
      <c r="AC4175"/>
      <c r="AD4175"/>
      <c r="AE4175"/>
      <c r="AF4175"/>
      <c r="AG4175"/>
      <c r="AH4175"/>
    </row>
    <row r="4176" spans="1:34" ht="41.45" customHeight="1">
      <c r="A4176"/>
      <c r="J4176"/>
      <c r="AA4176"/>
      <c r="AB4176"/>
      <c r="AC4176"/>
      <c r="AD4176"/>
      <c r="AE4176"/>
      <c r="AF4176"/>
      <c r="AG4176"/>
      <c r="AH4176"/>
    </row>
    <row r="4177" spans="1:34" ht="41.45" customHeight="1">
      <c r="A4177"/>
      <c r="J4177"/>
      <c r="AA4177"/>
      <c r="AB4177"/>
      <c r="AC4177"/>
      <c r="AD4177"/>
      <c r="AE4177"/>
      <c r="AF4177"/>
      <c r="AG4177"/>
      <c r="AH4177"/>
    </row>
    <row r="4178" spans="1:34" ht="41.45" customHeight="1">
      <c r="A4178"/>
      <c r="J4178"/>
      <c r="AA4178"/>
      <c r="AB4178"/>
      <c r="AC4178"/>
      <c r="AD4178"/>
      <c r="AE4178"/>
      <c r="AF4178"/>
      <c r="AG4178"/>
      <c r="AH4178"/>
    </row>
    <row r="4179" spans="1:34" ht="41.45" customHeight="1">
      <c r="A4179"/>
      <c r="J4179"/>
      <c r="AA4179"/>
      <c r="AB4179"/>
      <c r="AC4179"/>
      <c r="AD4179"/>
      <c r="AE4179"/>
      <c r="AF4179"/>
      <c r="AG4179"/>
      <c r="AH4179"/>
    </row>
    <row r="4180" spans="1:34" ht="41.45" customHeight="1">
      <c r="A4180"/>
      <c r="J4180"/>
      <c r="AA4180"/>
      <c r="AB4180"/>
      <c r="AC4180"/>
      <c r="AD4180"/>
      <c r="AE4180"/>
      <c r="AF4180"/>
      <c r="AG4180"/>
      <c r="AH4180"/>
    </row>
    <row r="4181" spans="1:34" ht="41.45" customHeight="1">
      <c r="A4181"/>
      <c r="J4181"/>
      <c r="AA4181"/>
      <c r="AB4181"/>
      <c r="AC4181"/>
      <c r="AD4181"/>
      <c r="AE4181"/>
      <c r="AF4181"/>
      <c r="AG4181"/>
      <c r="AH4181"/>
    </row>
    <row r="4182" spans="1:34" ht="41.45" customHeight="1">
      <c r="A4182"/>
      <c r="J4182"/>
      <c r="AA4182"/>
      <c r="AB4182"/>
      <c r="AC4182"/>
      <c r="AD4182"/>
      <c r="AE4182"/>
      <c r="AF4182"/>
      <c r="AG4182"/>
      <c r="AH4182"/>
    </row>
    <row r="4183" spans="1:34" ht="41.45" customHeight="1">
      <c r="A4183"/>
      <c r="J4183"/>
      <c r="AA4183"/>
      <c r="AB4183"/>
      <c r="AC4183"/>
      <c r="AD4183"/>
      <c r="AE4183"/>
      <c r="AF4183"/>
      <c r="AG4183"/>
      <c r="AH4183"/>
    </row>
    <row r="4184" spans="1:34" ht="41.45" customHeight="1">
      <c r="A4184"/>
      <c r="J4184"/>
      <c r="AA4184"/>
      <c r="AB4184"/>
      <c r="AC4184"/>
      <c r="AD4184"/>
      <c r="AE4184"/>
      <c r="AF4184"/>
      <c r="AG4184"/>
      <c r="AH4184"/>
    </row>
    <row r="4185" spans="1:34" ht="41.45" customHeight="1">
      <c r="A4185"/>
      <c r="J4185"/>
      <c r="AA4185"/>
      <c r="AB4185"/>
      <c r="AC4185"/>
      <c r="AD4185"/>
      <c r="AE4185"/>
      <c r="AF4185"/>
      <c r="AG4185"/>
      <c r="AH4185"/>
    </row>
    <row r="4186" spans="1:34" ht="41.45" customHeight="1">
      <c r="A4186"/>
      <c r="J4186"/>
      <c r="AA4186"/>
      <c r="AB4186"/>
      <c r="AC4186"/>
      <c r="AD4186"/>
      <c r="AE4186"/>
      <c r="AF4186"/>
      <c r="AG4186"/>
      <c r="AH4186"/>
    </row>
    <row r="4187" spans="1:34" ht="41.45" customHeight="1">
      <c r="A4187"/>
      <c r="J4187"/>
      <c r="AA4187"/>
      <c r="AB4187"/>
      <c r="AC4187"/>
      <c r="AD4187"/>
      <c r="AE4187"/>
      <c r="AF4187"/>
      <c r="AG4187"/>
      <c r="AH4187"/>
    </row>
    <row r="4188" spans="1:34" ht="41.45" customHeight="1">
      <c r="A4188"/>
      <c r="J4188"/>
      <c r="AA4188"/>
      <c r="AB4188"/>
      <c r="AC4188"/>
      <c r="AD4188"/>
      <c r="AE4188"/>
      <c r="AF4188"/>
      <c r="AG4188"/>
      <c r="AH4188"/>
    </row>
    <row r="4189" spans="1:34" ht="41.45" customHeight="1">
      <c r="A4189"/>
      <c r="J4189"/>
      <c r="AA4189"/>
      <c r="AB4189"/>
      <c r="AC4189"/>
      <c r="AD4189"/>
      <c r="AE4189"/>
      <c r="AF4189"/>
      <c r="AG4189"/>
      <c r="AH4189"/>
    </row>
    <row r="4190" spans="1:34" ht="41.45" customHeight="1">
      <c r="A4190"/>
      <c r="J4190"/>
      <c r="AA4190"/>
      <c r="AB4190"/>
      <c r="AC4190"/>
      <c r="AD4190"/>
      <c r="AE4190"/>
      <c r="AF4190"/>
      <c r="AG4190"/>
      <c r="AH4190"/>
    </row>
    <row r="4191" spans="1:34" ht="41.45" customHeight="1">
      <c r="A4191"/>
      <c r="J4191"/>
      <c r="AA4191"/>
      <c r="AB4191"/>
      <c r="AC4191"/>
      <c r="AD4191"/>
      <c r="AE4191"/>
      <c r="AF4191"/>
      <c r="AG4191"/>
      <c r="AH4191"/>
    </row>
    <row r="4192" spans="1:34" ht="41.45" customHeight="1">
      <c r="A4192"/>
      <c r="J4192"/>
      <c r="AA4192"/>
      <c r="AB4192"/>
      <c r="AC4192"/>
      <c r="AD4192"/>
      <c r="AE4192"/>
      <c r="AF4192"/>
      <c r="AG4192"/>
      <c r="AH4192"/>
    </row>
    <row r="4193" spans="1:34" ht="41.45" customHeight="1">
      <c r="A4193"/>
      <c r="J4193"/>
      <c r="AA4193"/>
      <c r="AB4193"/>
      <c r="AC4193"/>
      <c r="AD4193"/>
      <c r="AE4193"/>
      <c r="AF4193"/>
      <c r="AG4193"/>
      <c r="AH4193"/>
    </row>
    <row r="4194" spans="1:34" ht="41.45" customHeight="1">
      <c r="A4194"/>
      <c r="J4194"/>
      <c r="AA4194"/>
      <c r="AB4194"/>
      <c r="AC4194"/>
      <c r="AD4194"/>
      <c r="AE4194"/>
      <c r="AF4194"/>
      <c r="AG4194"/>
      <c r="AH4194"/>
    </row>
    <row r="4195" spans="1:34" ht="41.45" customHeight="1">
      <c r="A4195"/>
      <c r="J4195"/>
      <c r="AA4195"/>
      <c r="AB4195"/>
      <c r="AC4195"/>
      <c r="AD4195"/>
      <c r="AE4195"/>
      <c r="AF4195"/>
      <c r="AG4195"/>
      <c r="AH4195"/>
    </row>
    <row r="4196" spans="1:34" ht="41.45" customHeight="1">
      <c r="A4196"/>
      <c r="J4196"/>
      <c r="AA4196"/>
      <c r="AB4196"/>
      <c r="AC4196"/>
      <c r="AD4196"/>
      <c r="AE4196"/>
      <c r="AF4196"/>
      <c r="AG4196"/>
      <c r="AH4196"/>
    </row>
    <row r="4197" spans="1:34" ht="41.45" customHeight="1">
      <c r="A4197"/>
      <c r="J4197"/>
      <c r="AA4197"/>
      <c r="AB4197"/>
      <c r="AC4197"/>
      <c r="AD4197"/>
      <c r="AE4197"/>
      <c r="AF4197"/>
      <c r="AG4197"/>
      <c r="AH4197"/>
    </row>
    <row r="4198" spans="1:34" ht="41.45" customHeight="1">
      <c r="A4198"/>
      <c r="J4198"/>
      <c r="AA4198"/>
      <c r="AB4198"/>
      <c r="AC4198"/>
      <c r="AD4198"/>
      <c r="AE4198"/>
      <c r="AF4198"/>
      <c r="AG4198"/>
      <c r="AH4198"/>
    </row>
    <row r="4199" spans="1:34" ht="41.45" customHeight="1">
      <c r="A4199"/>
      <c r="J4199"/>
      <c r="AA4199"/>
      <c r="AB4199"/>
      <c r="AC4199"/>
      <c r="AD4199"/>
      <c r="AE4199"/>
      <c r="AF4199"/>
      <c r="AG4199"/>
      <c r="AH4199"/>
    </row>
    <row r="4200" spans="1:34" ht="41.45" customHeight="1">
      <c r="A4200"/>
      <c r="J4200"/>
      <c r="AA4200"/>
      <c r="AB4200"/>
      <c r="AC4200"/>
      <c r="AD4200"/>
      <c r="AE4200"/>
      <c r="AF4200"/>
      <c r="AG4200"/>
      <c r="AH4200"/>
    </row>
    <row r="4201" spans="1:34" ht="41.45" customHeight="1">
      <c r="A4201"/>
      <c r="J4201"/>
      <c r="AA4201"/>
      <c r="AB4201"/>
      <c r="AC4201"/>
      <c r="AD4201"/>
      <c r="AE4201"/>
      <c r="AF4201"/>
      <c r="AG4201"/>
      <c r="AH4201"/>
    </row>
    <row r="4202" spans="1:34" ht="41.45" customHeight="1">
      <c r="A4202"/>
      <c r="J4202"/>
      <c r="AA4202"/>
      <c r="AB4202"/>
      <c r="AC4202"/>
      <c r="AD4202"/>
      <c r="AE4202"/>
      <c r="AF4202"/>
      <c r="AG4202"/>
      <c r="AH4202"/>
    </row>
    <row r="4203" spans="1:34" ht="41.45" customHeight="1">
      <c r="A4203"/>
      <c r="J4203"/>
      <c r="AA4203"/>
      <c r="AB4203"/>
      <c r="AC4203"/>
      <c r="AD4203"/>
      <c r="AE4203"/>
      <c r="AF4203"/>
      <c r="AG4203"/>
      <c r="AH4203"/>
    </row>
    <row r="4204" spans="1:34" ht="41.45" customHeight="1">
      <c r="A4204"/>
      <c r="J4204"/>
      <c r="AA4204"/>
      <c r="AB4204"/>
      <c r="AC4204"/>
      <c r="AD4204"/>
      <c r="AE4204"/>
      <c r="AF4204"/>
      <c r="AG4204"/>
      <c r="AH4204"/>
    </row>
    <row r="4205" spans="1:34" ht="41.45" customHeight="1">
      <c r="A4205"/>
      <c r="J4205"/>
      <c r="AA4205"/>
      <c r="AB4205"/>
      <c r="AC4205"/>
      <c r="AD4205"/>
      <c r="AE4205"/>
      <c r="AF4205"/>
      <c r="AG4205"/>
      <c r="AH4205"/>
    </row>
    <row r="4206" spans="1:34" ht="41.45" customHeight="1">
      <c r="A4206"/>
      <c r="J4206"/>
      <c r="AA4206"/>
      <c r="AB4206"/>
      <c r="AC4206"/>
      <c r="AD4206"/>
      <c r="AE4206"/>
      <c r="AF4206"/>
      <c r="AG4206"/>
      <c r="AH4206"/>
    </row>
    <row r="4207" spans="1:34" ht="41.45" customHeight="1">
      <c r="A4207"/>
      <c r="J4207"/>
      <c r="AA4207"/>
      <c r="AB4207"/>
      <c r="AC4207"/>
      <c r="AD4207"/>
      <c r="AE4207"/>
      <c r="AF4207"/>
      <c r="AG4207"/>
      <c r="AH4207"/>
    </row>
    <row r="4208" spans="1:34" ht="41.45" customHeight="1">
      <c r="A4208"/>
      <c r="J4208"/>
      <c r="AA4208"/>
      <c r="AB4208"/>
      <c r="AC4208"/>
      <c r="AD4208"/>
      <c r="AE4208"/>
      <c r="AF4208"/>
      <c r="AG4208"/>
      <c r="AH4208"/>
    </row>
    <row r="4209" spans="1:34" ht="41.45" customHeight="1">
      <c r="A4209"/>
      <c r="J4209"/>
      <c r="AA4209"/>
      <c r="AB4209"/>
      <c r="AC4209"/>
      <c r="AD4209"/>
      <c r="AE4209"/>
      <c r="AF4209"/>
      <c r="AG4209"/>
      <c r="AH4209"/>
    </row>
    <row r="4210" spans="1:34" ht="41.45" customHeight="1">
      <c r="A4210"/>
      <c r="J4210"/>
      <c r="AA4210"/>
      <c r="AB4210"/>
      <c r="AC4210"/>
      <c r="AD4210"/>
      <c r="AE4210"/>
      <c r="AF4210"/>
      <c r="AG4210"/>
      <c r="AH4210"/>
    </row>
    <row r="4211" spans="1:34" ht="41.45" customHeight="1">
      <c r="A4211"/>
      <c r="J4211"/>
      <c r="AA4211"/>
      <c r="AB4211"/>
      <c r="AC4211"/>
      <c r="AD4211"/>
      <c r="AE4211"/>
      <c r="AF4211"/>
      <c r="AG4211"/>
      <c r="AH4211"/>
    </row>
    <row r="4212" spans="1:34" ht="41.45" customHeight="1">
      <c r="A4212"/>
      <c r="J4212"/>
      <c r="AA4212"/>
      <c r="AB4212"/>
      <c r="AC4212"/>
      <c r="AD4212"/>
      <c r="AE4212"/>
      <c r="AF4212"/>
      <c r="AG4212"/>
      <c r="AH4212"/>
    </row>
    <row r="4213" spans="1:34" ht="41.45" customHeight="1">
      <c r="A4213"/>
      <c r="J4213"/>
      <c r="AA4213"/>
      <c r="AB4213"/>
      <c r="AC4213"/>
      <c r="AD4213"/>
      <c r="AE4213"/>
      <c r="AF4213"/>
      <c r="AG4213"/>
      <c r="AH4213"/>
    </row>
    <row r="4214" spans="1:34" ht="41.45" customHeight="1">
      <c r="A4214"/>
      <c r="J4214"/>
      <c r="AA4214"/>
      <c r="AB4214"/>
      <c r="AC4214"/>
      <c r="AD4214"/>
      <c r="AE4214"/>
      <c r="AF4214"/>
      <c r="AG4214"/>
      <c r="AH4214"/>
    </row>
    <row r="4215" spans="1:34" ht="41.45" customHeight="1">
      <c r="A4215"/>
      <c r="J4215"/>
      <c r="AA4215"/>
      <c r="AB4215"/>
      <c r="AC4215"/>
      <c r="AD4215"/>
      <c r="AE4215"/>
      <c r="AF4215"/>
      <c r="AG4215"/>
      <c r="AH4215"/>
    </row>
    <row r="4216" spans="1:34" ht="41.45" customHeight="1">
      <c r="A4216"/>
      <c r="J4216"/>
      <c r="AA4216"/>
      <c r="AB4216"/>
      <c r="AC4216"/>
      <c r="AD4216"/>
      <c r="AE4216"/>
      <c r="AF4216"/>
      <c r="AG4216"/>
      <c r="AH4216"/>
    </row>
    <row r="4217" spans="1:34" ht="41.45" customHeight="1">
      <c r="A4217"/>
      <c r="J4217"/>
      <c r="AA4217"/>
      <c r="AB4217"/>
      <c r="AC4217"/>
      <c r="AD4217"/>
      <c r="AE4217"/>
      <c r="AF4217"/>
      <c r="AG4217"/>
      <c r="AH4217"/>
    </row>
    <row r="4218" spans="1:34" ht="41.45" customHeight="1">
      <c r="A4218"/>
      <c r="J4218"/>
      <c r="AA4218"/>
      <c r="AB4218"/>
      <c r="AC4218"/>
      <c r="AD4218"/>
      <c r="AE4218"/>
      <c r="AF4218"/>
      <c r="AG4218"/>
      <c r="AH4218"/>
    </row>
    <row r="4219" spans="1:34" ht="41.45" customHeight="1">
      <c r="A4219"/>
      <c r="J4219"/>
      <c r="AA4219"/>
      <c r="AB4219"/>
      <c r="AC4219"/>
      <c r="AD4219"/>
      <c r="AE4219"/>
      <c r="AF4219"/>
      <c r="AG4219"/>
      <c r="AH4219"/>
    </row>
    <row r="4220" spans="1:34" ht="41.45" customHeight="1">
      <c r="A4220"/>
      <c r="J4220"/>
      <c r="AA4220"/>
      <c r="AB4220"/>
      <c r="AC4220"/>
      <c r="AD4220"/>
      <c r="AE4220"/>
      <c r="AF4220"/>
      <c r="AG4220"/>
      <c r="AH4220"/>
    </row>
    <row r="4221" spans="1:34" ht="41.45" customHeight="1">
      <c r="A4221"/>
      <c r="J4221"/>
      <c r="AA4221"/>
      <c r="AB4221"/>
      <c r="AC4221"/>
      <c r="AD4221"/>
      <c r="AE4221"/>
      <c r="AF4221"/>
      <c r="AG4221"/>
      <c r="AH4221"/>
    </row>
    <row r="4222" spans="1:34" ht="41.45" customHeight="1">
      <c r="A4222"/>
      <c r="J4222"/>
      <c r="AA4222"/>
      <c r="AB4222"/>
      <c r="AC4222"/>
      <c r="AD4222"/>
      <c r="AE4222"/>
      <c r="AF4222"/>
      <c r="AG4222"/>
      <c r="AH4222"/>
    </row>
    <row r="4223" spans="1:34" ht="41.45" customHeight="1">
      <c r="A4223"/>
      <c r="J4223"/>
      <c r="AA4223"/>
      <c r="AB4223"/>
      <c r="AC4223"/>
      <c r="AD4223"/>
      <c r="AE4223"/>
      <c r="AF4223"/>
      <c r="AG4223"/>
      <c r="AH4223"/>
    </row>
    <row r="4224" spans="1:34" ht="41.45" customHeight="1">
      <c r="A4224"/>
      <c r="J4224"/>
      <c r="AA4224"/>
      <c r="AB4224"/>
      <c r="AC4224"/>
      <c r="AD4224"/>
      <c r="AE4224"/>
      <c r="AF4224"/>
      <c r="AG4224"/>
      <c r="AH4224"/>
    </row>
    <row r="4225" spans="1:34" ht="41.45" customHeight="1">
      <c r="A4225"/>
      <c r="J4225"/>
      <c r="AA4225"/>
      <c r="AB4225"/>
      <c r="AC4225"/>
      <c r="AD4225"/>
      <c r="AE4225"/>
      <c r="AF4225"/>
      <c r="AG4225"/>
      <c r="AH4225"/>
    </row>
    <row r="4226" spans="1:34" ht="41.45" customHeight="1">
      <c r="A4226"/>
      <c r="J4226"/>
      <c r="AA4226"/>
      <c r="AB4226"/>
      <c r="AC4226"/>
      <c r="AD4226"/>
      <c r="AE4226"/>
      <c r="AF4226"/>
      <c r="AG4226"/>
      <c r="AH4226"/>
    </row>
    <row r="4227" spans="1:34" ht="41.45" customHeight="1">
      <c r="A4227"/>
      <c r="J4227"/>
      <c r="AA4227"/>
      <c r="AB4227"/>
      <c r="AC4227"/>
      <c r="AD4227"/>
      <c r="AE4227"/>
      <c r="AF4227"/>
      <c r="AG4227"/>
      <c r="AH4227"/>
    </row>
    <row r="4228" spans="1:34" ht="41.45" customHeight="1">
      <c r="A4228"/>
      <c r="J4228"/>
      <c r="AA4228"/>
      <c r="AB4228"/>
      <c r="AC4228"/>
      <c r="AD4228"/>
      <c r="AE4228"/>
      <c r="AF4228"/>
      <c r="AG4228"/>
      <c r="AH4228"/>
    </row>
    <row r="4229" spans="1:34" ht="41.45" customHeight="1">
      <c r="A4229"/>
      <c r="J4229"/>
      <c r="AA4229"/>
      <c r="AB4229"/>
      <c r="AC4229"/>
      <c r="AD4229"/>
      <c r="AE4229"/>
      <c r="AF4229"/>
      <c r="AG4229"/>
      <c r="AH4229"/>
    </row>
    <row r="4230" spans="1:34" ht="41.45" customHeight="1">
      <c r="A4230"/>
      <c r="J4230"/>
      <c r="AA4230"/>
      <c r="AB4230"/>
      <c r="AC4230"/>
      <c r="AD4230"/>
      <c r="AE4230"/>
      <c r="AF4230"/>
      <c r="AG4230"/>
      <c r="AH4230"/>
    </row>
    <row r="4231" spans="1:34" ht="41.45" customHeight="1">
      <c r="A4231"/>
      <c r="J4231"/>
      <c r="AA4231"/>
      <c r="AB4231"/>
      <c r="AC4231"/>
      <c r="AD4231"/>
      <c r="AE4231"/>
      <c r="AF4231"/>
      <c r="AG4231"/>
      <c r="AH4231"/>
    </row>
    <row r="4232" spans="1:34" ht="41.45" customHeight="1">
      <c r="A4232"/>
      <c r="J4232"/>
      <c r="AA4232"/>
      <c r="AB4232"/>
      <c r="AC4232"/>
      <c r="AD4232"/>
      <c r="AE4232"/>
      <c r="AF4232"/>
      <c r="AG4232"/>
      <c r="AH4232"/>
    </row>
    <row r="4233" spans="1:34" ht="41.45" customHeight="1">
      <c r="A4233"/>
      <c r="J4233"/>
      <c r="AA4233"/>
      <c r="AB4233"/>
      <c r="AC4233"/>
      <c r="AD4233"/>
      <c r="AE4233"/>
      <c r="AF4233"/>
      <c r="AG4233"/>
      <c r="AH4233"/>
    </row>
    <row r="4234" spans="1:34" ht="41.45" customHeight="1">
      <c r="A4234"/>
      <c r="J4234"/>
      <c r="AA4234"/>
      <c r="AB4234"/>
      <c r="AC4234"/>
      <c r="AD4234"/>
      <c r="AE4234"/>
      <c r="AF4234"/>
      <c r="AG4234"/>
      <c r="AH4234"/>
    </row>
    <row r="4235" spans="1:34" ht="41.45" customHeight="1">
      <c r="A4235"/>
      <c r="J4235"/>
      <c r="AA4235"/>
      <c r="AB4235"/>
      <c r="AC4235"/>
      <c r="AD4235"/>
      <c r="AE4235"/>
      <c r="AF4235"/>
      <c r="AG4235"/>
      <c r="AH4235"/>
    </row>
    <row r="4236" spans="1:34" ht="41.45" customHeight="1">
      <c r="A4236"/>
      <c r="J4236"/>
      <c r="AA4236"/>
      <c r="AB4236"/>
      <c r="AC4236"/>
      <c r="AD4236"/>
      <c r="AE4236"/>
      <c r="AF4236"/>
      <c r="AG4236"/>
      <c r="AH4236"/>
    </row>
    <row r="4237" spans="1:34" ht="41.45" customHeight="1">
      <c r="A4237"/>
      <c r="J4237"/>
      <c r="AA4237"/>
      <c r="AB4237"/>
      <c r="AC4237"/>
      <c r="AD4237"/>
      <c r="AE4237"/>
      <c r="AF4237"/>
      <c r="AG4237"/>
      <c r="AH4237"/>
    </row>
    <row r="4238" spans="1:34" ht="41.45" customHeight="1">
      <c r="A4238"/>
      <c r="J4238"/>
      <c r="AA4238"/>
      <c r="AB4238"/>
      <c r="AC4238"/>
      <c r="AD4238"/>
      <c r="AE4238"/>
      <c r="AF4238"/>
      <c r="AG4238"/>
      <c r="AH4238"/>
    </row>
    <row r="4239" spans="1:34" ht="41.45" customHeight="1">
      <c r="A4239"/>
      <c r="J4239"/>
      <c r="AA4239"/>
      <c r="AB4239"/>
      <c r="AC4239"/>
      <c r="AD4239"/>
      <c r="AE4239"/>
      <c r="AF4239"/>
      <c r="AG4239"/>
      <c r="AH4239"/>
    </row>
    <row r="4240" spans="1:34" ht="41.45" customHeight="1">
      <c r="A4240"/>
      <c r="J4240"/>
      <c r="AA4240"/>
      <c r="AB4240"/>
      <c r="AC4240"/>
      <c r="AD4240"/>
      <c r="AE4240"/>
      <c r="AF4240"/>
      <c r="AG4240"/>
      <c r="AH4240"/>
    </row>
    <row r="4241" spans="1:34" ht="41.45" customHeight="1">
      <c r="A4241"/>
      <c r="J4241"/>
      <c r="AA4241"/>
      <c r="AB4241"/>
      <c r="AC4241"/>
      <c r="AD4241"/>
      <c r="AE4241"/>
      <c r="AF4241"/>
      <c r="AG4241"/>
      <c r="AH4241"/>
    </row>
    <row r="4242" spans="1:34" ht="41.45" customHeight="1">
      <c r="A4242"/>
      <c r="J4242"/>
      <c r="AA4242"/>
      <c r="AB4242"/>
      <c r="AC4242"/>
      <c r="AD4242"/>
      <c r="AE4242"/>
      <c r="AF4242"/>
      <c r="AG4242"/>
      <c r="AH4242"/>
    </row>
    <row r="4243" spans="1:34" ht="41.45" customHeight="1">
      <c r="A4243"/>
      <c r="J4243"/>
      <c r="AA4243"/>
      <c r="AB4243"/>
      <c r="AC4243"/>
      <c r="AD4243"/>
      <c r="AE4243"/>
      <c r="AF4243"/>
      <c r="AG4243"/>
      <c r="AH4243"/>
    </row>
    <row r="4244" spans="1:34" ht="41.45" customHeight="1">
      <c r="A4244"/>
      <c r="J4244"/>
      <c r="AA4244"/>
      <c r="AB4244"/>
      <c r="AC4244"/>
      <c r="AD4244"/>
      <c r="AE4244"/>
      <c r="AF4244"/>
      <c r="AG4244"/>
      <c r="AH4244"/>
    </row>
    <row r="4245" spans="1:34" ht="41.45" customHeight="1">
      <c r="A4245"/>
      <c r="J4245"/>
      <c r="AA4245"/>
      <c r="AB4245"/>
      <c r="AC4245"/>
      <c r="AD4245"/>
      <c r="AE4245"/>
      <c r="AF4245"/>
      <c r="AG4245"/>
      <c r="AH4245"/>
    </row>
    <row r="4246" spans="1:34" ht="41.45" customHeight="1">
      <c r="A4246"/>
      <c r="J4246"/>
      <c r="AA4246"/>
      <c r="AB4246"/>
      <c r="AC4246"/>
      <c r="AD4246"/>
      <c r="AE4246"/>
      <c r="AF4246"/>
      <c r="AG4246"/>
      <c r="AH4246"/>
    </row>
    <row r="4247" spans="1:34" ht="41.45" customHeight="1">
      <c r="A4247"/>
      <c r="J4247"/>
      <c r="AA4247"/>
      <c r="AB4247"/>
      <c r="AC4247"/>
      <c r="AD4247"/>
      <c r="AE4247"/>
      <c r="AF4247"/>
      <c r="AG4247"/>
      <c r="AH4247"/>
    </row>
    <row r="4248" spans="1:34" ht="41.45" customHeight="1">
      <c r="A4248"/>
      <c r="J4248"/>
      <c r="AA4248"/>
      <c r="AB4248"/>
      <c r="AC4248"/>
      <c r="AD4248"/>
      <c r="AE4248"/>
      <c r="AF4248"/>
      <c r="AG4248"/>
      <c r="AH4248"/>
    </row>
    <row r="4249" spans="1:34" ht="41.45" customHeight="1">
      <c r="A4249"/>
      <c r="J4249"/>
      <c r="AA4249"/>
      <c r="AB4249"/>
      <c r="AC4249"/>
      <c r="AD4249"/>
      <c r="AE4249"/>
      <c r="AF4249"/>
      <c r="AG4249"/>
      <c r="AH4249"/>
    </row>
    <row r="4250" spans="1:34" ht="41.45" customHeight="1">
      <c r="A4250"/>
      <c r="J4250"/>
      <c r="AA4250"/>
      <c r="AB4250"/>
      <c r="AC4250"/>
      <c r="AD4250"/>
      <c r="AE4250"/>
      <c r="AF4250"/>
      <c r="AG4250"/>
      <c r="AH4250"/>
    </row>
    <row r="4251" spans="1:34" ht="41.45" customHeight="1">
      <c r="A4251"/>
      <c r="J4251"/>
      <c r="AA4251"/>
      <c r="AB4251"/>
      <c r="AC4251"/>
      <c r="AD4251"/>
      <c r="AE4251"/>
      <c r="AF4251"/>
      <c r="AG4251"/>
      <c r="AH4251"/>
    </row>
    <row r="4252" spans="1:34" ht="41.45" customHeight="1">
      <c r="A4252"/>
      <c r="J4252"/>
      <c r="AA4252"/>
      <c r="AB4252"/>
      <c r="AC4252"/>
      <c r="AD4252"/>
      <c r="AE4252"/>
      <c r="AF4252"/>
      <c r="AG4252"/>
      <c r="AH4252"/>
    </row>
    <row r="4253" spans="1:34" ht="41.45" customHeight="1">
      <c r="A4253"/>
      <c r="J4253"/>
      <c r="AA4253"/>
      <c r="AB4253"/>
      <c r="AC4253"/>
      <c r="AD4253"/>
      <c r="AE4253"/>
      <c r="AF4253"/>
      <c r="AG4253"/>
      <c r="AH4253"/>
    </row>
    <row r="4254" spans="1:34" ht="41.45" customHeight="1">
      <c r="A4254"/>
      <c r="J4254"/>
      <c r="AA4254"/>
      <c r="AB4254"/>
      <c r="AC4254"/>
      <c r="AD4254"/>
      <c r="AE4254"/>
      <c r="AF4254"/>
      <c r="AG4254"/>
      <c r="AH4254"/>
    </row>
    <row r="4255" spans="1:34" ht="41.45" customHeight="1">
      <c r="A4255"/>
      <c r="J4255"/>
      <c r="AA4255"/>
      <c r="AB4255"/>
      <c r="AC4255"/>
      <c r="AD4255"/>
      <c r="AE4255"/>
      <c r="AF4255"/>
      <c r="AG4255"/>
      <c r="AH4255"/>
    </row>
    <row r="4256" spans="1:34" ht="41.45" customHeight="1">
      <c r="A4256"/>
      <c r="J4256"/>
      <c r="AA4256"/>
      <c r="AB4256"/>
      <c r="AC4256"/>
      <c r="AD4256"/>
      <c r="AE4256"/>
      <c r="AF4256"/>
      <c r="AG4256"/>
      <c r="AH4256"/>
    </row>
    <row r="4257" spans="1:34" ht="41.45" customHeight="1">
      <c r="A4257"/>
      <c r="J4257"/>
      <c r="AA4257"/>
      <c r="AB4257"/>
      <c r="AC4257"/>
      <c r="AD4257"/>
      <c r="AE4257"/>
      <c r="AF4257"/>
      <c r="AG4257"/>
      <c r="AH4257"/>
    </row>
    <row r="4258" spans="1:34" ht="41.45" customHeight="1">
      <c r="A4258"/>
      <c r="J4258"/>
      <c r="AA4258"/>
      <c r="AB4258"/>
      <c r="AC4258"/>
      <c r="AD4258"/>
      <c r="AE4258"/>
      <c r="AF4258"/>
      <c r="AG4258"/>
      <c r="AH4258"/>
    </row>
    <row r="4259" spans="1:34" ht="41.45" customHeight="1">
      <c r="A4259"/>
      <c r="J4259"/>
      <c r="AA4259"/>
      <c r="AB4259"/>
      <c r="AC4259"/>
      <c r="AD4259"/>
      <c r="AE4259"/>
      <c r="AF4259"/>
      <c r="AG4259"/>
      <c r="AH4259"/>
    </row>
    <row r="4260" spans="1:34" ht="41.45" customHeight="1">
      <c r="A4260"/>
      <c r="J4260"/>
      <c r="AA4260"/>
      <c r="AB4260"/>
      <c r="AC4260"/>
      <c r="AD4260"/>
      <c r="AE4260"/>
      <c r="AF4260"/>
      <c r="AG4260"/>
      <c r="AH4260"/>
    </row>
    <row r="4261" spans="1:34" ht="41.45" customHeight="1">
      <c r="A4261"/>
      <c r="J4261"/>
      <c r="AA4261"/>
      <c r="AB4261"/>
      <c r="AC4261"/>
      <c r="AD4261"/>
      <c r="AE4261"/>
      <c r="AF4261"/>
      <c r="AG4261"/>
      <c r="AH4261"/>
    </row>
    <row r="4262" spans="1:34" ht="41.45" customHeight="1">
      <c r="A4262"/>
      <c r="J4262"/>
      <c r="AA4262"/>
      <c r="AB4262"/>
      <c r="AC4262"/>
      <c r="AD4262"/>
      <c r="AE4262"/>
      <c r="AF4262"/>
      <c r="AG4262"/>
      <c r="AH4262"/>
    </row>
    <row r="4263" spans="1:34" ht="41.45" customHeight="1">
      <c r="A4263"/>
      <c r="J4263"/>
      <c r="AA4263"/>
      <c r="AB4263"/>
      <c r="AC4263"/>
      <c r="AD4263"/>
      <c r="AE4263"/>
      <c r="AF4263"/>
      <c r="AG4263"/>
      <c r="AH4263"/>
    </row>
    <row r="4264" spans="1:34" ht="41.45" customHeight="1">
      <c r="A4264"/>
      <c r="J4264"/>
      <c r="AA4264"/>
      <c r="AB4264"/>
      <c r="AC4264"/>
      <c r="AD4264"/>
      <c r="AE4264"/>
      <c r="AF4264"/>
      <c r="AG4264"/>
      <c r="AH4264"/>
    </row>
    <row r="4265" spans="1:34" ht="41.45" customHeight="1">
      <c r="A4265"/>
      <c r="J4265"/>
      <c r="AA4265"/>
      <c r="AB4265"/>
      <c r="AC4265"/>
      <c r="AD4265"/>
      <c r="AE4265"/>
      <c r="AF4265"/>
      <c r="AG4265"/>
      <c r="AH4265"/>
    </row>
    <row r="4266" spans="1:34" ht="41.45" customHeight="1">
      <c r="A4266"/>
      <c r="J4266"/>
      <c r="AA4266"/>
      <c r="AB4266"/>
      <c r="AC4266"/>
      <c r="AD4266"/>
      <c r="AE4266"/>
      <c r="AF4266"/>
      <c r="AG4266"/>
      <c r="AH4266"/>
    </row>
    <row r="4267" spans="1:34" ht="41.45" customHeight="1">
      <c r="A4267"/>
      <c r="J4267"/>
      <c r="AA4267"/>
      <c r="AB4267"/>
      <c r="AC4267"/>
      <c r="AD4267"/>
      <c r="AE4267"/>
      <c r="AF4267"/>
      <c r="AG4267"/>
      <c r="AH4267"/>
    </row>
    <row r="4268" spans="1:34" ht="41.45" customHeight="1">
      <c r="A4268"/>
      <c r="J4268"/>
      <c r="AA4268"/>
      <c r="AB4268"/>
      <c r="AC4268"/>
      <c r="AD4268"/>
      <c r="AE4268"/>
      <c r="AF4268"/>
      <c r="AG4268"/>
      <c r="AH4268"/>
    </row>
    <row r="4269" spans="1:34" ht="41.45" customHeight="1">
      <c r="A4269"/>
      <c r="J4269"/>
      <c r="AA4269"/>
      <c r="AB4269"/>
      <c r="AC4269"/>
      <c r="AD4269"/>
      <c r="AE4269"/>
      <c r="AF4269"/>
      <c r="AG4269"/>
      <c r="AH4269"/>
    </row>
    <row r="4270" spans="1:34" ht="41.45" customHeight="1">
      <c r="A4270"/>
      <c r="J4270"/>
      <c r="AA4270"/>
      <c r="AB4270"/>
      <c r="AC4270"/>
      <c r="AD4270"/>
      <c r="AE4270"/>
      <c r="AF4270"/>
      <c r="AG4270"/>
      <c r="AH4270"/>
    </row>
    <row r="4271" spans="1:34" ht="41.45" customHeight="1">
      <c r="A4271"/>
      <c r="J4271"/>
      <c r="AA4271"/>
      <c r="AB4271"/>
      <c r="AC4271"/>
      <c r="AD4271"/>
      <c r="AE4271"/>
      <c r="AF4271"/>
      <c r="AG4271"/>
      <c r="AH4271"/>
    </row>
    <row r="4272" spans="1:34" ht="41.45" customHeight="1">
      <c r="A4272"/>
      <c r="J4272"/>
      <c r="AA4272"/>
      <c r="AB4272"/>
      <c r="AC4272"/>
      <c r="AD4272"/>
      <c r="AE4272"/>
      <c r="AF4272"/>
      <c r="AG4272"/>
      <c r="AH4272"/>
    </row>
    <row r="4273" spans="1:34" ht="41.45" customHeight="1">
      <c r="A4273"/>
      <c r="J4273"/>
      <c r="AA4273"/>
      <c r="AB4273"/>
      <c r="AC4273"/>
      <c r="AD4273"/>
      <c r="AE4273"/>
      <c r="AF4273"/>
      <c r="AG4273"/>
      <c r="AH4273"/>
    </row>
    <row r="4274" spans="1:34" ht="41.45" customHeight="1">
      <c r="A4274"/>
      <c r="J4274"/>
      <c r="AA4274"/>
      <c r="AB4274"/>
      <c r="AC4274"/>
      <c r="AD4274"/>
      <c r="AE4274"/>
      <c r="AF4274"/>
      <c r="AG4274"/>
      <c r="AH4274"/>
    </row>
    <row r="4275" spans="1:34" ht="41.45" customHeight="1">
      <c r="A4275"/>
      <c r="J4275"/>
      <c r="AA4275"/>
      <c r="AB4275"/>
      <c r="AC4275"/>
      <c r="AD4275"/>
      <c r="AE4275"/>
      <c r="AF4275"/>
      <c r="AG4275"/>
      <c r="AH4275"/>
    </row>
    <row r="4276" spans="1:34" ht="41.45" customHeight="1">
      <c r="A4276"/>
      <c r="J4276"/>
      <c r="AA4276"/>
      <c r="AB4276"/>
      <c r="AC4276"/>
      <c r="AD4276"/>
      <c r="AE4276"/>
      <c r="AF4276"/>
      <c r="AG4276"/>
      <c r="AH4276"/>
    </row>
    <row r="4277" spans="1:34" ht="41.45" customHeight="1">
      <c r="A4277"/>
      <c r="J4277"/>
      <c r="AA4277"/>
      <c r="AB4277"/>
      <c r="AC4277"/>
      <c r="AD4277"/>
      <c r="AE4277"/>
      <c r="AF4277"/>
      <c r="AG4277"/>
      <c r="AH4277"/>
    </row>
    <row r="4278" spans="1:34" ht="41.45" customHeight="1">
      <c r="A4278"/>
      <c r="J4278"/>
      <c r="AA4278"/>
      <c r="AB4278"/>
      <c r="AC4278"/>
      <c r="AD4278"/>
      <c r="AE4278"/>
      <c r="AF4278"/>
      <c r="AG4278"/>
      <c r="AH4278"/>
    </row>
    <row r="4279" spans="1:34" ht="41.45" customHeight="1">
      <c r="A4279"/>
      <c r="J4279"/>
      <c r="AA4279"/>
      <c r="AB4279"/>
      <c r="AC4279"/>
      <c r="AD4279"/>
      <c r="AE4279"/>
      <c r="AF4279"/>
      <c r="AG4279"/>
      <c r="AH4279"/>
    </row>
    <row r="4280" spans="1:34" ht="41.45" customHeight="1">
      <c r="A4280"/>
      <c r="J4280"/>
      <c r="AA4280"/>
      <c r="AB4280"/>
      <c r="AC4280"/>
      <c r="AD4280"/>
      <c r="AE4280"/>
      <c r="AF4280"/>
      <c r="AG4280"/>
      <c r="AH4280"/>
    </row>
    <row r="4281" spans="1:34" ht="41.45" customHeight="1">
      <c r="A4281"/>
      <c r="J4281"/>
      <c r="AA4281"/>
      <c r="AB4281"/>
      <c r="AC4281"/>
      <c r="AD4281"/>
      <c r="AE4281"/>
      <c r="AF4281"/>
      <c r="AG4281"/>
      <c r="AH4281"/>
    </row>
    <row r="4282" spans="1:34" ht="41.45" customHeight="1">
      <c r="A4282"/>
      <c r="J4282"/>
      <c r="AA4282"/>
      <c r="AB4282"/>
      <c r="AC4282"/>
      <c r="AD4282"/>
      <c r="AE4282"/>
      <c r="AF4282"/>
      <c r="AG4282"/>
      <c r="AH4282"/>
    </row>
    <row r="4283" spans="1:34" ht="41.45" customHeight="1">
      <c r="A4283"/>
      <c r="J4283"/>
      <c r="AA4283"/>
      <c r="AB4283"/>
      <c r="AC4283"/>
      <c r="AD4283"/>
      <c r="AE4283"/>
      <c r="AF4283"/>
      <c r="AG4283"/>
      <c r="AH4283"/>
    </row>
    <row r="4284" spans="1:34" ht="41.45" customHeight="1">
      <c r="A4284"/>
      <c r="J4284"/>
      <c r="AA4284"/>
      <c r="AB4284"/>
      <c r="AC4284"/>
      <c r="AD4284"/>
      <c r="AE4284"/>
      <c r="AF4284"/>
      <c r="AG4284"/>
      <c r="AH4284"/>
    </row>
    <row r="4285" spans="1:34" ht="41.45" customHeight="1">
      <c r="A4285"/>
      <c r="J4285"/>
      <c r="AA4285"/>
      <c r="AB4285"/>
      <c r="AC4285"/>
      <c r="AD4285"/>
      <c r="AE4285"/>
      <c r="AF4285"/>
      <c r="AG4285"/>
      <c r="AH4285"/>
    </row>
    <row r="4286" spans="1:34" ht="41.45" customHeight="1">
      <c r="A4286"/>
      <c r="J4286"/>
      <c r="AA4286"/>
      <c r="AB4286"/>
      <c r="AC4286"/>
      <c r="AD4286"/>
      <c r="AE4286"/>
      <c r="AF4286"/>
      <c r="AG4286"/>
      <c r="AH4286"/>
    </row>
    <row r="4287" spans="1:34" ht="41.45" customHeight="1">
      <c r="A4287"/>
      <c r="J4287"/>
      <c r="AA4287"/>
      <c r="AB4287"/>
      <c r="AC4287"/>
      <c r="AD4287"/>
      <c r="AE4287"/>
      <c r="AF4287"/>
      <c r="AG4287"/>
      <c r="AH4287"/>
    </row>
    <row r="4288" spans="1:34" ht="41.45" customHeight="1">
      <c r="A4288"/>
      <c r="J4288"/>
      <c r="AA4288"/>
      <c r="AB4288"/>
      <c r="AC4288"/>
      <c r="AD4288"/>
      <c r="AE4288"/>
      <c r="AF4288"/>
      <c r="AG4288"/>
      <c r="AH4288"/>
    </row>
    <row r="4289" spans="1:34" ht="41.45" customHeight="1">
      <c r="A4289"/>
      <c r="J4289"/>
      <c r="AA4289"/>
      <c r="AB4289"/>
      <c r="AC4289"/>
      <c r="AD4289"/>
      <c r="AE4289"/>
      <c r="AF4289"/>
      <c r="AG4289"/>
      <c r="AH4289"/>
    </row>
    <row r="4290" spans="1:34" ht="41.45" customHeight="1">
      <c r="A4290"/>
      <c r="J4290"/>
      <c r="AA4290"/>
      <c r="AB4290"/>
      <c r="AC4290"/>
      <c r="AD4290"/>
      <c r="AE4290"/>
      <c r="AF4290"/>
      <c r="AG4290"/>
      <c r="AH4290"/>
    </row>
    <row r="4291" spans="1:34" ht="41.45" customHeight="1">
      <c r="A4291"/>
      <c r="J4291"/>
      <c r="AA4291"/>
      <c r="AB4291"/>
      <c r="AC4291"/>
      <c r="AD4291"/>
      <c r="AE4291"/>
      <c r="AF4291"/>
      <c r="AG4291"/>
      <c r="AH4291"/>
    </row>
    <row r="4292" spans="1:34" ht="41.45" customHeight="1">
      <c r="A4292"/>
      <c r="J4292"/>
      <c r="AA4292"/>
      <c r="AB4292"/>
      <c r="AC4292"/>
      <c r="AD4292"/>
      <c r="AE4292"/>
      <c r="AF4292"/>
      <c r="AG4292"/>
      <c r="AH4292"/>
    </row>
    <row r="4293" spans="1:34" ht="41.45" customHeight="1">
      <c r="A4293"/>
      <c r="J4293"/>
      <c r="AA4293"/>
      <c r="AB4293"/>
      <c r="AC4293"/>
      <c r="AD4293"/>
      <c r="AE4293"/>
      <c r="AF4293"/>
      <c r="AG4293"/>
      <c r="AH4293"/>
    </row>
    <row r="4294" spans="1:34" ht="41.45" customHeight="1">
      <c r="A4294"/>
      <c r="J4294"/>
      <c r="AA4294"/>
      <c r="AB4294"/>
      <c r="AC4294"/>
      <c r="AD4294"/>
      <c r="AE4294"/>
      <c r="AF4294"/>
      <c r="AG4294"/>
      <c r="AH4294"/>
    </row>
    <row r="4295" spans="1:34" ht="41.45" customHeight="1">
      <c r="A4295"/>
      <c r="J4295"/>
      <c r="AA4295"/>
      <c r="AB4295"/>
      <c r="AC4295"/>
      <c r="AD4295"/>
      <c r="AE4295"/>
      <c r="AF4295"/>
      <c r="AG4295"/>
      <c r="AH4295"/>
    </row>
    <row r="4296" spans="1:34" ht="41.45" customHeight="1">
      <c r="A4296"/>
      <c r="J4296"/>
      <c r="AA4296"/>
      <c r="AB4296"/>
      <c r="AC4296"/>
      <c r="AD4296"/>
      <c r="AE4296"/>
      <c r="AF4296"/>
      <c r="AG4296"/>
      <c r="AH4296"/>
    </row>
    <row r="4297" spans="1:34" ht="41.45" customHeight="1">
      <c r="A4297"/>
      <c r="J4297"/>
      <c r="AA4297"/>
      <c r="AB4297"/>
      <c r="AC4297"/>
      <c r="AD4297"/>
      <c r="AE4297"/>
      <c r="AF4297"/>
      <c r="AG4297"/>
      <c r="AH4297"/>
    </row>
    <row r="4298" spans="1:34" ht="41.45" customHeight="1">
      <c r="A4298"/>
      <c r="J4298"/>
      <c r="AA4298"/>
      <c r="AB4298"/>
      <c r="AC4298"/>
      <c r="AD4298"/>
      <c r="AE4298"/>
      <c r="AF4298"/>
      <c r="AG4298"/>
      <c r="AH4298"/>
    </row>
    <row r="4299" spans="1:34" ht="41.45" customHeight="1">
      <c r="A4299"/>
      <c r="J4299"/>
      <c r="AA4299"/>
      <c r="AB4299"/>
      <c r="AC4299"/>
      <c r="AD4299"/>
      <c r="AE4299"/>
      <c r="AF4299"/>
      <c r="AG4299"/>
      <c r="AH4299"/>
    </row>
    <row r="4300" spans="1:34" ht="41.45" customHeight="1">
      <c r="A4300"/>
      <c r="J4300"/>
      <c r="AA4300"/>
      <c r="AB4300"/>
      <c r="AC4300"/>
      <c r="AD4300"/>
      <c r="AE4300"/>
      <c r="AF4300"/>
      <c r="AG4300"/>
      <c r="AH4300"/>
    </row>
    <row r="4301" spans="1:34" ht="41.45" customHeight="1">
      <c r="A4301"/>
      <c r="J4301"/>
      <c r="AA4301"/>
      <c r="AB4301"/>
      <c r="AC4301"/>
      <c r="AD4301"/>
      <c r="AE4301"/>
      <c r="AF4301"/>
      <c r="AG4301"/>
      <c r="AH4301"/>
    </row>
    <row r="4302" spans="1:34" ht="41.45" customHeight="1">
      <c r="A4302"/>
      <c r="J4302"/>
      <c r="AA4302"/>
      <c r="AB4302"/>
      <c r="AC4302"/>
      <c r="AD4302"/>
      <c r="AE4302"/>
      <c r="AF4302"/>
      <c r="AG4302"/>
      <c r="AH4302"/>
    </row>
    <row r="4303" spans="1:34" ht="41.45" customHeight="1">
      <c r="A4303"/>
      <c r="J4303"/>
      <c r="AA4303"/>
      <c r="AB4303"/>
      <c r="AC4303"/>
      <c r="AD4303"/>
      <c r="AE4303"/>
      <c r="AF4303"/>
      <c r="AG4303"/>
      <c r="AH4303"/>
    </row>
    <row r="4304" spans="1:34" ht="41.45" customHeight="1">
      <c r="A4304"/>
      <c r="J4304"/>
      <c r="AA4304"/>
      <c r="AB4304"/>
      <c r="AC4304"/>
      <c r="AD4304"/>
      <c r="AE4304"/>
      <c r="AF4304"/>
      <c r="AG4304"/>
      <c r="AH4304"/>
    </row>
    <row r="4305" spans="1:34" ht="41.45" customHeight="1">
      <c r="A4305"/>
      <c r="J4305"/>
      <c r="AA4305"/>
      <c r="AB4305"/>
      <c r="AC4305"/>
      <c r="AD4305"/>
      <c r="AE4305"/>
      <c r="AF4305"/>
      <c r="AG4305"/>
      <c r="AH4305"/>
    </row>
    <row r="4306" spans="1:34" ht="41.45" customHeight="1">
      <c r="A4306"/>
      <c r="J4306"/>
      <c r="AA4306"/>
      <c r="AB4306"/>
      <c r="AC4306"/>
      <c r="AD4306"/>
      <c r="AE4306"/>
      <c r="AF4306"/>
      <c r="AG4306"/>
      <c r="AH4306"/>
    </row>
    <row r="4307" spans="1:34" ht="41.45" customHeight="1">
      <c r="A4307"/>
      <c r="J4307"/>
      <c r="AA4307"/>
      <c r="AB4307"/>
      <c r="AC4307"/>
      <c r="AD4307"/>
      <c r="AE4307"/>
      <c r="AF4307"/>
      <c r="AG4307"/>
      <c r="AH4307"/>
    </row>
    <row r="4308" spans="1:34" ht="41.45" customHeight="1">
      <c r="A4308"/>
      <c r="J4308"/>
      <c r="AA4308"/>
      <c r="AB4308"/>
      <c r="AC4308"/>
      <c r="AD4308"/>
      <c r="AE4308"/>
      <c r="AF4308"/>
      <c r="AG4308"/>
      <c r="AH4308"/>
    </row>
    <row r="4309" spans="1:34" ht="41.45" customHeight="1">
      <c r="A4309"/>
      <c r="J4309"/>
      <c r="AA4309"/>
      <c r="AB4309"/>
      <c r="AC4309"/>
      <c r="AD4309"/>
      <c r="AE4309"/>
      <c r="AF4309"/>
      <c r="AG4309"/>
      <c r="AH4309"/>
    </row>
    <row r="4310" spans="1:34" ht="41.45" customHeight="1">
      <c r="A4310"/>
      <c r="J4310"/>
      <c r="AA4310"/>
      <c r="AB4310"/>
      <c r="AC4310"/>
      <c r="AD4310"/>
      <c r="AE4310"/>
      <c r="AF4310"/>
      <c r="AG4310"/>
      <c r="AH4310"/>
    </row>
    <row r="4311" spans="1:34" ht="41.45" customHeight="1">
      <c r="A4311"/>
      <c r="J4311"/>
      <c r="AA4311"/>
      <c r="AB4311"/>
      <c r="AC4311"/>
      <c r="AD4311"/>
      <c r="AE4311"/>
      <c r="AF4311"/>
      <c r="AG4311"/>
      <c r="AH4311"/>
    </row>
    <row r="4312" spans="1:34" ht="41.45" customHeight="1">
      <c r="A4312"/>
      <c r="J4312"/>
      <c r="AA4312"/>
      <c r="AB4312"/>
      <c r="AC4312"/>
      <c r="AD4312"/>
      <c r="AE4312"/>
      <c r="AF4312"/>
      <c r="AG4312"/>
      <c r="AH4312"/>
    </row>
    <row r="4313" spans="1:34" ht="41.45" customHeight="1">
      <c r="A4313"/>
      <c r="J4313"/>
      <c r="AA4313"/>
      <c r="AB4313"/>
      <c r="AC4313"/>
      <c r="AD4313"/>
      <c r="AE4313"/>
      <c r="AF4313"/>
      <c r="AG4313"/>
      <c r="AH4313"/>
    </row>
    <row r="4314" spans="1:34" ht="41.45" customHeight="1">
      <c r="A4314"/>
      <c r="J4314"/>
      <c r="AA4314"/>
      <c r="AB4314"/>
      <c r="AC4314"/>
      <c r="AD4314"/>
      <c r="AE4314"/>
      <c r="AF4314"/>
      <c r="AG4314"/>
      <c r="AH4314"/>
    </row>
    <row r="4315" spans="1:34" ht="41.45" customHeight="1">
      <c r="A4315"/>
      <c r="J4315"/>
      <c r="AA4315"/>
      <c r="AB4315"/>
      <c r="AC4315"/>
      <c r="AD4315"/>
      <c r="AE4315"/>
      <c r="AF4315"/>
      <c r="AG4315"/>
      <c r="AH4315"/>
    </row>
    <row r="4316" spans="1:34" ht="41.45" customHeight="1">
      <c r="A4316"/>
      <c r="J4316"/>
      <c r="AA4316"/>
      <c r="AB4316"/>
      <c r="AC4316"/>
      <c r="AD4316"/>
      <c r="AE4316"/>
      <c r="AF4316"/>
      <c r="AG4316"/>
      <c r="AH4316"/>
    </row>
    <row r="4317" spans="1:34" ht="41.45" customHeight="1">
      <c r="A4317"/>
      <c r="J4317"/>
      <c r="AA4317"/>
      <c r="AB4317"/>
      <c r="AC4317"/>
      <c r="AD4317"/>
      <c r="AE4317"/>
      <c r="AF4317"/>
      <c r="AG4317"/>
      <c r="AH4317"/>
    </row>
    <row r="4318" spans="1:34" ht="41.45" customHeight="1">
      <c r="A4318"/>
      <c r="J4318"/>
      <c r="AA4318"/>
      <c r="AB4318"/>
      <c r="AC4318"/>
      <c r="AD4318"/>
      <c r="AE4318"/>
      <c r="AF4318"/>
      <c r="AG4318"/>
      <c r="AH4318"/>
    </row>
    <row r="4319" spans="1:34" ht="41.45" customHeight="1">
      <c r="A4319"/>
      <c r="J4319"/>
      <c r="AA4319"/>
      <c r="AB4319"/>
      <c r="AC4319"/>
      <c r="AD4319"/>
      <c r="AE4319"/>
      <c r="AF4319"/>
      <c r="AG4319"/>
      <c r="AH4319"/>
    </row>
    <row r="4320" spans="1:34" ht="41.45" customHeight="1">
      <c r="A4320"/>
      <c r="J4320"/>
      <c r="AA4320"/>
      <c r="AB4320"/>
      <c r="AC4320"/>
      <c r="AD4320"/>
      <c r="AE4320"/>
      <c r="AF4320"/>
      <c r="AG4320"/>
      <c r="AH4320"/>
    </row>
    <row r="4321" spans="1:34" ht="41.45" customHeight="1">
      <c r="A4321"/>
      <c r="J4321"/>
      <c r="AA4321"/>
      <c r="AB4321"/>
      <c r="AC4321"/>
      <c r="AD4321"/>
      <c r="AE4321"/>
      <c r="AF4321"/>
      <c r="AG4321"/>
      <c r="AH4321"/>
    </row>
    <row r="4322" spans="1:34" ht="41.45" customHeight="1">
      <c r="A4322"/>
      <c r="J4322"/>
      <c r="AA4322"/>
      <c r="AB4322"/>
      <c r="AC4322"/>
      <c r="AD4322"/>
      <c r="AE4322"/>
      <c r="AF4322"/>
      <c r="AG4322"/>
      <c r="AH4322"/>
    </row>
    <row r="4323" spans="1:34" ht="41.45" customHeight="1">
      <c r="A4323"/>
      <c r="J4323"/>
      <c r="AA4323"/>
      <c r="AB4323"/>
      <c r="AC4323"/>
      <c r="AD4323"/>
      <c r="AE4323"/>
      <c r="AF4323"/>
      <c r="AG4323"/>
      <c r="AH4323"/>
    </row>
    <row r="4324" spans="1:34" ht="41.45" customHeight="1">
      <c r="A4324"/>
      <c r="J4324"/>
      <c r="AA4324"/>
      <c r="AB4324"/>
      <c r="AC4324"/>
      <c r="AD4324"/>
      <c r="AE4324"/>
      <c r="AF4324"/>
      <c r="AG4324"/>
      <c r="AH4324"/>
    </row>
    <row r="4325" spans="1:34" ht="41.45" customHeight="1">
      <c r="A4325"/>
      <c r="J4325"/>
      <c r="AA4325"/>
      <c r="AB4325"/>
      <c r="AC4325"/>
      <c r="AD4325"/>
      <c r="AE4325"/>
      <c r="AF4325"/>
      <c r="AG4325"/>
      <c r="AH4325"/>
    </row>
    <row r="4326" spans="1:34" ht="41.45" customHeight="1">
      <c r="A4326"/>
      <c r="J4326"/>
      <c r="AA4326"/>
      <c r="AB4326"/>
      <c r="AC4326"/>
      <c r="AD4326"/>
      <c r="AE4326"/>
      <c r="AF4326"/>
      <c r="AG4326"/>
      <c r="AH4326"/>
    </row>
    <row r="4327" spans="1:34" ht="41.45" customHeight="1">
      <c r="A4327"/>
      <c r="J4327"/>
      <c r="AA4327"/>
      <c r="AB4327"/>
      <c r="AC4327"/>
      <c r="AD4327"/>
      <c r="AE4327"/>
      <c r="AF4327"/>
      <c r="AG4327"/>
      <c r="AH4327"/>
    </row>
    <row r="4328" spans="1:34" ht="41.45" customHeight="1">
      <c r="A4328"/>
      <c r="J4328"/>
      <c r="AA4328"/>
      <c r="AB4328"/>
      <c r="AC4328"/>
      <c r="AD4328"/>
      <c r="AE4328"/>
      <c r="AF4328"/>
      <c r="AG4328"/>
      <c r="AH4328"/>
    </row>
    <row r="4329" spans="1:34" ht="41.45" customHeight="1">
      <c r="A4329"/>
      <c r="J4329"/>
      <c r="AA4329"/>
      <c r="AB4329"/>
      <c r="AC4329"/>
      <c r="AD4329"/>
      <c r="AE4329"/>
      <c r="AF4329"/>
      <c r="AG4329"/>
      <c r="AH4329"/>
    </row>
    <row r="4330" spans="1:34" ht="41.45" customHeight="1">
      <c r="A4330"/>
      <c r="J4330"/>
      <c r="AA4330"/>
      <c r="AB4330"/>
      <c r="AC4330"/>
      <c r="AD4330"/>
      <c r="AE4330"/>
      <c r="AF4330"/>
      <c r="AG4330"/>
      <c r="AH4330"/>
    </row>
    <row r="4331" spans="1:34" ht="41.45" customHeight="1">
      <c r="A4331"/>
      <c r="J4331"/>
      <c r="AA4331"/>
      <c r="AB4331"/>
      <c r="AC4331"/>
      <c r="AD4331"/>
      <c r="AE4331"/>
      <c r="AF4331"/>
      <c r="AG4331"/>
      <c r="AH4331"/>
    </row>
    <row r="4332" spans="1:34" ht="41.45" customHeight="1">
      <c r="A4332"/>
      <c r="J4332"/>
      <c r="AA4332"/>
      <c r="AB4332"/>
      <c r="AC4332"/>
      <c r="AD4332"/>
      <c r="AE4332"/>
      <c r="AF4332"/>
      <c r="AG4332"/>
      <c r="AH4332"/>
    </row>
    <row r="4333" spans="1:34" ht="41.45" customHeight="1">
      <c r="A4333"/>
      <c r="J4333"/>
      <c r="AA4333"/>
      <c r="AB4333"/>
      <c r="AC4333"/>
      <c r="AD4333"/>
      <c r="AE4333"/>
      <c r="AF4333"/>
      <c r="AG4333"/>
      <c r="AH4333"/>
    </row>
    <row r="4334" spans="1:34" ht="41.45" customHeight="1">
      <c r="A4334"/>
      <c r="J4334"/>
      <c r="AA4334"/>
      <c r="AB4334"/>
      <c r="AC4334"/>
      <c r="AD4334"/>
      <c r="AE4334"/>
      <c r="AF4334"/>
      <c r="AG4334"/>
      <c r="AH4334"/>
    </row>
    <row r="4335" spans="1:34" ht="41.45" customHeight="1">
      <c r="A4335"/>
      <c r="J4335"/>
      <c r="AA4335"/>
      <c r="AB4335"/>
      <c r="AC4335"/>
      <c r="AD4335"/>
      <c r="AE4335"/>
      <c r="AF4335"/>
      <c r="AG4335"/>
      <c r="AH4335"/>
    </row>
    <row r="4336" spans="1:34" ht="41.45" customHeight="1">
      <c r="A4336"/>
      <c r="J4336"/>
      <c r="AA4336"/>
      <c r="AB4336"/>
      <c r="AC4336"/>
      <c r="AD4336"/>
      <c r="AE4336"/>
      <c r="AF4336"/>
      <c r="AG4336"/>
      <c r="AH4336"/>
    </row>
    <row r="4337" spans="1:34" ht="41.45" customHeight="1">
      <c r="A4337"/>
      <c r="J4337"/>
      <c r="AA4337"/>
      <c r="AB4337"/>
      <c r="AC4337"/>
      <c r="AD4337"/>
      <c r="AE4337"/>
      <c r="AF4337"/>
      <c r="AG4337"/>
      <c r="AH4337"/>
    </row>
    <row r="4338" spans="1:34" ht="41.45" customHeight="1">
      <c r="A4338"/>
      <c r="J4338"/>
      <c r="AA4338"/>
      <c r="AB4338"/>
      <c r="AC4338"/>
      <c r="AD4338"/>
      <c r="AE4338"/>
      <c r="AF4338"/>
      <c r="AG4338"/>
      <c r="AH4338"/>
    </row>
    <row r="4339" spans="1:34" ht="41.45" customHeight="1">
      <c r="A4339"/>
      <c r="J4339"/>
      <c r="AA4339"/>
      <c r="AB4339"/>
      <c r="AC4339"/>
      <c r="AD4339"/>
      <c r="AE4339"/>
      <c r="AF4339"/>
      <c r="AG4339"/>
      <c r="AH4339"/>
    </row>
    <row r="4340" spans="1:34" ht="41.45" customHeight="1">
      <c r="A4340"/>
      <c r="J4340"/>
      <c r="AA4340"/>
      <c r="AB4340"/>
      <c r="AC4340"/>
      <c r="AD4340"/>
      <c r="AE4340"/>
      <c r="AF4340"/>
      <c r="AG4340"/>
      <c r="AH4340"/>
    </row>
    <row r="4341" spans="1:34" ht="41.45" customHeight="1">
      <c r="A4341"/>
      <c r="J4341"/>
      <c r="AA4341"/>
      <c r="AB4341"/>
      <c r="AC4341"/>
      <c r="AD4341"/>
      <c r="AE4341"/>
      <c r="AF4341"/>
      <c r="AG4341"/>
      <c r="AH4341"/>
    </row>
    <row r="4342" spans="1:34" ht="41.45" customHeight="1">
      <c r="A4342"/>
      <c r="J4342"/>
      <c r="AA4342"/>
      <c r="AB4342"/>
      <c r="AC4342"/>
      <c r="AD4342"/>
      <c r="AE4342"/>
      <c r="AF4342"/>
      <c r="AG4342"/>
      <c r="AH4342"/>
    </row>
    <row r="4343" spans="1:34" ht="41.45" customHeight="1">
      <c r="A4343"/>
      <c r="J4343"/>
      <c r="AA4343"/>
      <c r="AB4343"/>
      <c r="AC4343"/>
      <c r="AD4343"/>
      <c r="AE4343"/>
      <c r="AF4343"/>
      <c r="AG4343"/>
      <c r="AH4343"/>
    </row>
    <row r="4344" spans="1:34" ht="41.45" customHeight="1">
      <c r="A4344"/>
      <c r="J4344"/>
      <c r="AA4344"/>
      <c r="AB4344"/>
      <c r="AC4344"/>
      <c r="AD4344"/>
      <c r="AE4344"/>
      <c r="AF4344"/>
      <c r="AG4344"/>
      <c r="AH4344"/>
    </row>
    <row r="4345" spans="1:34" ht="41.45" customHeight="1">
      <c r="A4345"/>
      <c r="J4345"/>
      <c r="AA4345"/>
      <c r="AB4345"/>
      <c r="AC4345"/>
      <c r="AD4345"/>
      <c r="AE4345"/>
      <c r="AF4345"/>
      <c r="AG4345"/>
      <c r="AH4345"/>
    </row>
    <row r="4346" spans="1:34" ht="41.45" customHeight="1">
      <c r="A4346"/>
      <c r="J4346"/>
      <c r="AA4346"/>
      <c r="AB4346"/>
      <c r="AC4346"/>
      <c r="AD4346"/>
      <c r="AE4346"/>
      <c r="AF4346"/>
      <c r="AG4346"/>
      <c r="AH4346"/>
    </row>
    <row r="4347" spans="1:34" ht="41.45" customHeight="1">
      <c r="A4347"/>
      <c r="J4347"/>
      <c r="AA4347"/>
      <c r="AB4347"/>
      <c r="AC4347"/>
      <c r="AD4347"/>
      <c r="AE4347"/>
      <c r="AF4347"/>
      <c r="AG4347"/>
      <c r="AH4347"/>
    </row>
    <row r="4348" spans="1:34" ht="41.45" customHeight="1">
      <c r="A4348"/>
      <c r="J4348"/>
      <c r="AA4348"/>
      <c r="AB4348"/>
      <c r="AC4348"/>
      <c r="AD4348"/>
      <c r="AE4348"/>
      <c r="AF4348"/>
      <c r="AG4348"/>
      <c r="AH4348"/>
    </row>
    <row r="4349" spans="1:34" ht="41.45" customHeight="1">
      <c r="A4349"/>
      <c r="J4349"/>
      <c r="AA4349"/>
      <c r="AB4349"/>
      <c r="AC4349"/>
      <c r="AD4349"/>
      <c r="AE4349"/>
      <c r="AF4349"/>
      <c r="AG4349"/>
      <c r="AH4349"/>
    </row>
    <row r="4350" spans="1:34" ht="41.45" customHeight="1">
      <c r="A4350"/>
      <c r="J4350"/>
      <c r="AA4350"/>
      <c r="AB4350"/>
      <c r="AC4350"/>
      <c r="AD4350"/>
      <c r="AE4350"/>
      <c r="AF4350"/>
      <c r="AG4350"/>
      <c r="AH4350"/>
    </row>
    <row r="4351" spans="1:34" ht="41.45" customHeight="1">
      <c r="A4351"/>
      <c r="J4351"/>
      <c r="AA4351"/>
      <c r="AB4351"/>
      <c r="AC4351"/>
      <c r="AD4351"/>
      <c r="AE4351"/>
      <c r="AF4351"/>
      <c r="AG4351"/>
      <c r="AH4351"/>
    </row>
    <row r="4352" spans="1:34" ht="41.45" customHeight="1">
      <c r="A4352"/>
      <c r="J4352"/>
      <c r="AA4352"/>
      <c r="AB4352"/>
      <c r="AC4352"/>
      <c r="AD4352"/>
      <c r="AE4352"/>
      <c r="AF4352"/>
      <c r="AG4352"/>
      <c r="AH4352"/>
    </row>
    <row r="4353" spans="1:34" ht="41.45" customHeight="1">
      <c r="A4353"/>
      <c r="J4353"/>
      <c r="AA4353"/>
      <c r="AB4353"/>
      <c r="AC4353"/>
      <c r="AD4353"/>
      <c r="AE4353"/>
      <c r="AF4353"/>
      <c r="AG4353"/>
      <c r="AH4353"/>
    </row>
    <row r="4354" spans="1:34" ht="41.45" customHeight="1">
      <c r="A4354"/>
      <c r="J4354"/>
      <c r="AA4354"/>
      <c r="AB4354"/>
      <c r="AC4354"/>
      <c r="AD4354"/>
      <c r="AE4354"/>
      <c r="AF4354"/>
      <c r="AG4354"/>
      <c r="AH4354"/>
    </row>
    <row r="4355" spans="1:34" ht="41.45" customHeight="1">
      <c r="A4355"/>
      <c r="J4355"/>
      <c r="AA4355"/>
      <c r="AB4355"/>
      <c r="AC4355"/>
      <c r="AD4355"/>
      <c r="AE4355"/>
      <c r="AF4355"/>
      <c r="AG4355"/>
      <c r="AH4355"/>
    </row>
    <row r="4356" spans="1:34" ht="41.45" customHeight="1">
      <c r="A4356"/>
      <c r="J4356"/>
      <c r="AA4356"/>
      <c r="AB4356"/>
      <c r="AC4356"/>
      <c r="AD4356"/>
      <c r="AE4356"/>
      <c r="AF4356"/>
      <c r="AG4356"/>
      <c r="AH4356"/>
    </row>
    <row r="4357" spans="1:34" ht="41.45" customHeight="1">
      <c r="A4357"/>
      <c r="J4357"/>
      <c r="AA4357"/>
      <c r="AB4357"/>
      <c r="AC4357"/>
      <c r="AD4357"/>
      <c r="AE4357"/>
      <c r="AF4357"/>
      <c r="AG4357"/>
      <c r="AH4357"/>
    </row>
    <row r="4358" spans="1:34" ht="41.45" customHeight="1">
      <c r="A4358"/>
      <c r="J4358"/>
      <c r="AA4358"/>
      <c r="AB4358"/>
      <c r="AC4358"/>
      <c r="AD4358"/>
      <c r="AE4358"/>
      <c r="AF4358"/>
      <c r="AG4358"/>
      <c r="AH4358"/>
    </row>
    <row r="4359" spans="1:34" ht="41.45" customHeight="1">
      <c r="A4359"/>
      <c r="J4359"/>
      <c r="AA4359"/>
      <c r="AB4359"/>
      <c r="AC4359"/>
      <c r="AD4359"/>
      <c r="AE4359"/>
      <c r="AF4359"/>
      <c r="AG4359"/>
      <c r="AH4359"/>
    </row>
    <row r="4360" spans="1:34" ht="41.45" customHeight="1">
      <c r="A4360"/>
      <c r="J4360"/>
      <c r="AA4360"/>
      <c r="AB4360"/>
      <c r="AC4360"/>
      <c r="AD4360"/>
      <c r="AE4360"/>
      <c r="AF4360"/>
      <c r="AG4360"/>
      <c r="AH4360"/>
    </row>
    <row r="4361" spans="1:34" ht="41.45" customHeight="1">
      <c r="A4361"/>
      <c r="J4361"/>
      <c r="AA4361"/>
      <c r="AB4361"/>
      <c r="AC4361"/>
      <c r="AD4361"/>
      <c r="AE4361"/>
      <c r="AF4361"/>
      <c r="AG4361"/>
      <c r="AH4361"/>
    </row>
    <row r="4362" spans="1:34" ht="41.45" customHeight="1">
      <c r="A4362"/>
      <c r="J4362"/>
      <c r="AA4362"/>
      <c r="AB4362"/>
      <c r="AC4362"/>
      <c r="AD4362"/>
      <c r="AE4362"/>
      <c r="AF4362"/>
      <c r="AG4362"/>
      <c r="AH4362"/>
    </row>
    <row r="4363" spans="1:34" ht="41.45" customHeight="1">
      <c r="A4363"/>
      <c r="J4363"/>
      <c r="AA4363"/>
      <c r="AB4363"/>
      <c r="AC4363"/>
      <c r="AD4363"/>
      <c r="AE4363"/>
      <c r="AF4363"/>
      <c r="AG4363"/>
      <c r="AH4363"/>
    </row>
    <row r="4364" spans="1:34" ht="41.45" customHeight="1">
      <c r="A4364"/>
      <c r="J4364"/>
      <c r="AA4364"/>
      <c r="AB4364"/>
      <c r="AC4364"/>
      <c r="AD4364"/>
      <c r="AE4364"/>
      <c r="AF4364"/>
      <c r="AG4364"/>
      <c r="AH4364"/>
    </row>
    <row r="4365" spans="1:34" ht="41.45" customHeight="1">
      <c r="A4365"/>
      <c r="J4365"/>
      <c r="AA4365"/>
      <c r="AB4365"/>
      <c r="AC4365"/>
      <c r="AD4365"/>
      <c r="AE4365"/>
      <c r="AF4365"/>
      <c r="AG4365"/>
      <c r="AH4365"/>
    </row>
    <row r="4366" spans="1:34" ht="41.45" customHeight="1">
      <c r="A4366"/>
      <c r="J4366"/>
      <c r="AA4366"/>
      <c r="AB4366"/>
      <c r="AC4366"/>
      <c r="AD4366"/>
      <c r="AE4366"/>
      <c r="AF4366"/>
      <c r="AG4366"/>
      <c r="AH4366"/>
    </row>
    <row r="4367" spans="1:34" ht="41.45" customHeight="1">
      <c r="A4367"/>
      <c r="J4367"/>
      <c r="AA4367"/>
      <c r="AB4367"/>
      <c r="AC4367"/>
      <c r="AD4367"/>
      <c r="AE4367"/>
      <c r="AF4367"/>
      <c r="AG4367"/>
      <c r="AH4367"/>
    </row>
    <row r="4368" spans="1:34" ht="41.45" customHeight="1">
      <c r="A4368"/>
      <c r="J4368"/>
      <c r="AA4368"/>
      <c r="AB4368"/>
      <c r="AC4368"/>
      <c r="AD4368"/>
      <c r="AE4368"/>
      <c r="AF4368"/>
      <c r="AG4368"/>
      <c r="AH4368"/>
    </row>
    <row r="4369" spans="1:34" ht="41.45" customHeight="1">
      <c r="A4369"/>
      <c r="J4369"/>
      <c r="AA4369"/>
      <c r="AB4369"/>
      <c r="AC4369"/>
      <c r="AD4369"/>
      <c r="AE4369"/>
      <c r="AF4369"/>
      <c r="AG4369"/>
      <c r="AH4369"/>
    </row>
    <row r="4370" spans="1:34" ht="41.45" customHeight="1">
      <c r="A4370"/>
      <c r="J4370"/>
      <c r="AA4370"/>
      <c r="AB4370"/>
      <c r="AC4370"/>
      <c r="AD4370"/>
      <c r="AE4370"/>
      <c r="AF4370"/>
      <c r="AG4370"/>
      <c r="AH4370"/>
    </row>
    <row r="4371" spans="1:34" ht="41.45" customHeight="1">
      <c r="A4371"/>
      <c r="J4371"/>
      <c r="AA4371"/>
      <c r="AB4371"/>
      <c r="AC4371"/>
      <c r="AD4371"/>
      <c r="AE4371"/>
      <c r="AF4371"/>
      <c r="AG4371"/>
      <c r="AH4371"/>
    </row>
    <row r="4372" spans="1:34" ht="41.45" customHeight="1">
      <c r="A4372"/>
      <c r="J4372"/>
      <c r="AA4372"/>
      <c r="AB4372"/>
      <c r="AC4372"/>
      <c r="AD4372"/>
      <c r="AE4372"/>
      <c r="AF4372"/>
      <c r="AG4372"/>
      <c r="AH4372"/>
    </row>
    <row r="4373" spans="1:34" ht="41.45" customHeight="1">
      <c r="A4373"/>
      <c r="J4373"/>
      <c r="AA4373"/>
      <c r="AB4373"/>
      <c r="AC4373"/>
      <c r="AD4373"/>
      <c r="AE4373"/>
      <c r="AF4373"/>
      <c r="AG4373"/>
      <c r="AH4373"/>
    </row>
    <row r="4374" spans="1:34" ht="41.45" customHeight="1">
      <c r="A4374"/>
      <c r="J4374"/>
      <c r="AA4374"/>
      <c r="AB4374"/>
      <c r="AC4374"/>
      <c r="AD4374"/>
      <c r="AE4374"/>
      <c r="AF4374"/>
      <c r="AG4374"/>
      <c r="AH4374"/>
    </row>
    <row r="4375" spans="1:34" ht="41.45" customHeight="1">
      <c r="A4375"/>
      <c r="J4375"/>
      <c r="AA4375"/>
      <c r="AB4375"/>
      <c r="AC4375"/>
      <c r="AD4375"/>
      <c r="AE4375"/>
      <c r="AF4375"/>
      <c r="AG4375"/>
      <c r="AH4375"/>
    </row>
    <row r="4376" spans="1:34" ht="41.45" customHeight="1">
      <c r="A4376"/>
      <c r="J4376"/>
      <c r="AA4376"/>
      <c r="AB4376"/>
      <c r="AC4376"/>
      <c r="AD4376"/>
      <c r="AE4376"/>
      <c r="AF4376"/>
      <c r="AG4376"/>
      <c r="AH4376"/>
    </row>
    <row r="4377" spans="1:34" ht="41.45" customHeight="1">
      <c r="A4377"/>
      <c r="J4377"/>
      <c r="AA4377"/>
      <c r="AB4377"/>
      <c r="AC4377"/>
      <c r="AD4377"/>
      <c r="AE4377"/>
      <c r="AF4377"/>
      <c r="AG4377"/>
      <c r="AH4377"/>
    </row>
    <row r="4378" spans="1:34" ht="41.45" customHeight="1">
      <c r="A4378"/>
      <c r="J4378"/>
      <c r="AA4378"/>
      <c r="AB4378"/>
      <c r="AC4378"/>
      <c r="AD4378"/>
      <c r="AE4378"/>
      <c r="AF4378"/>
      <c r="AG4378"/>
      <c r="AH4378"/>
    </row>
    <row r="4379" spans="1:34" ht="41.45" customHeight="1">
      <c r="A4379"/>
      <c r="J4379"/>
      <c r="AA4379"/>
      <c r="AB4379"/>
      <c r="AC4379"/>
      <c r="AD4379"/>
      <c r="AE4379"/>
      <c r="AF4379"/>
      <c r="AG4379"/>
      <c r="AH4379"/>
    </row>
    <row r="4380" spans="1:34" ht="41.45" customHeight="1">
      <c r="A4380"/>
      <c r="J4380"/>
      <c r="AA4380"/>
      <c r="AB4380"/>
      <c r="AC4380"/>
      <c r="AD4380"/>
      <c r="AE4380"/>
      <c r="AF4380"/>
      <c r="AG4380"/>
      <c r="AH4380"/>
    </row>
    <row r="4381" spans="1:34" ht="41.45" customHeight="1">
      <c r="A4381"/>
      <c r="J4381"/>
      <c r="AA4381"/>
      <c r="AB4381"/>
      <c r="AC4381"/>
      <c r="AD4381"/>
      <c r="AE4381"/>
      <c r="AF4381"/>
      <c r="AG4381"/>
      <c r="AH4381"/>
    </row>
    <row r="4382" spans="1:34" ht="41.45" customHeight="1">
      <c r="A4382"/>
      <c r="J4382"/>
      <c r="AA4382"/>
      <c r="AB4382"/>
      <c r="AC4382"/>
      <c r="AD4382"/>
      <c r="AE4382"/>
      <c r="AF4382"/>
      <c r="AG4382"/>
      <c r="AH4382"/>
    </row>
    <row r="4383" spans="1:34" ht="41.45" customHeight="1">
      <c r="A4383"/>
      <c r="J4383"/>
      <c r="AA4383"/>
      <c r="AB4383"/>
      <c r="AC4383"/>
      <c r="AD4383"/>
      <c r="AE4383"/>
      <c r="AF4383"/>
      <c r="AG4383"/>
      <c r="AH4383"/>
    </row>
    <row r="4384" spans="1:34" ht="41.45" customHeight="1">
      <c r="A4384"/>
      <c r="J4384"/>
      <c r="AA4384"/>
      <c r="AB4384"/>
      <c r="AC4384"/>
      <c r="AD4384"/>
      <c r="AE4384"/>
      <c r="AF4384"/>
      <c r="AG4384"/>
      <c r="AH4384"/>
    </row>
    <row r="4385" spans="1:34" ht="41.45" customHeight="1">
      <c r="A4385"/>
      <c r="J4385"/>
      <c r="AA4385"/>
      <c r="AB4385"/>
      <c r="AC4385"/>
      <c r="AD4385"/>
      <c r="AE4385"/>
      <c r="AF4385"/>
      <c r="AG4385"/>
      <c r="AH4385"/>
    </row>
    <row r="4386" spans="1:34" ht="41.45" customHeight="1">
      <c r="A4386"/>
      <c r="J4386"/>
      <c r="AA4386"/>
      <c r="AB4386"/>
      <c r="AC4386"/>
      <c r="AD4386"/>
      <c r="AE4386"/>
      <c r="AF4386"/>
      <c r="AG4386"/>
      <c r="AH4386"/>
    </row>
    <row r="4387" spans="1:34" ht="41.45" customHeight="1">
      <c r="A4387"/>
      <c r="J4387"/>
      <c r="AA4387"/>
      <c r="AB4387"/>
      <c r="AC4387"/>
      <c r="AD4387"/>
      <c r="AE4387"/>
      <c r="AF4387"/>
      <c r="AG4387"/>
      <c r="AH4387"/>
    </row>
    <row r="4388" spans="1:34" ht="41.45" customHeight="1">
      <c r="A4388"/>
      <c r="J4388"/>
      <c r="AA4388"/>
      <c r="AB4388"/>
      <c r="AC4388"/>
      <c r="AD4388"/>
      <c r="AE4388"/>
      <c r="AF4388"/>
      <c r="AG4388"/>
      <c r="AH4388"/>
    </row>
    <row r="4389" spans="1:34" ht="41.45" customHeight="1">
      <c r="A4389"/>
      <c r="J4389"/>
      <c r="AA4389"/>
      <c r="AB4389"/>
      <c r="AC4389"/>
      <c r="AD4389"/>
      <c r="AE4389"/>
      <c r="AF4389"/>
      <c r="AG4389"/>
      <c r="AH4389"/>
    </row>
    <row r="4390" spans="1:34" ht="41.45" customHeight="1">
      <c r="A4390"/>
      <c r="J4390"/>
      <c r="AA4390"/>
      <c r="AB4390"/>
      <c r="AC4390"/>
      <c r="AD4390"/>
      <c r="AE4390"/>
      <c r="AF4390"/>
      <c r="AG4390"/>
      <c r="AH4390"/>
    </row>
    <row r="4391" spans="1:34" ht="41.45" customHeight="1">
      <c r="A4391"/>
      <c r="J4391"/>
      <c r="AA4391"/>
      <c r="AB4391"/>
      <c r="AC4391"/>
      <c r="AD4391"/>
      <c r="AE4391"/>
      <c r="AF4391"/>
      <c r="AG4391"/>
      <c r="AH4391"/>
    </row>
    <row r="4392" spans="1:34" ht="41.45" customHeight="1">
      <c r="A4392"/>
      <c r="J4392"/>
      <c r="AA4392"/>
      <c r="AB4392"/>
      <c r="AC4392"/>
      <c r="AD4392"/>
      <c r="AE4392"/>
      <c r="AF4392"/>
      <c r="AG4392"/>
      <c r="AH4392"/>
    </row>
    <row r="4393" spans="1:34" ht="41.45" customHeight="1">
      <c r="A4393"/>
      <c r="J4393"/>
      <c r="AA4393"/>
      <c r="AB4393"/>
      <c r="AC4393"/>
      <c r="AD4393"/>
      <c r="AE4393"/>
      <c r="AF4393"/>
      <c r="AG4393"/>
      <c r="AH4393"/>
    </row>
    <row r="4394" spans="1:34" ht="41.45" customHeight="1">
      <c r="A4394"/>
      <c r="J4394"/>
      <c r="AA4394"/>
      <c r="AB4394"/>
      <c r="AC4394"/>
      <c r="AD4394"/>
      <c r="AE4394"/>
      <c r="AF4394"/>
      <c r="AG4394"/>
      <c r="AH4394"/>
    </row>
    <row r="4395" spans="1:34" ht="41.45" customHeight="1">
      <c r="A4395"/>
      <c r="J4395"/>
      <c r="AA4395"/>
      <c r="AB4395"/>
      <c r="AC4395"/>
      <c r="AD4395"/>
      <c r="AE4395"/>
      <c r="AF4395"/>
      <c r="AG4395"/>
      <c r="AH4395"/>
    </row>
    <row r="4396" spans="1:34" ht="41.45" customHeight="1">
      <c r="A4396"/>
      <c r="J4396"/>
      <c r="AA4396"/>
      <c r="AB4396"/>
      <c r="AC4396"/>
      <c r="AD4396"/>
      <c r="AE4396"/>
      <c r="AF4396"/>
      <c r="AG4396"/>
      <c r="AH4396"/>
    </row>
    <row r="4397" spans="1:34" ht="41.45" customHeight="1">
      <c r="A4397"/>
      <c r="J4397"/>
      <c r="AA4397"/>
      <c r="AB4397"/>
      <c r="AC4397"/>
      <c r="AD4397"/>
      <c r="AE4397"/>
      <c r="AF4397"/>
      <c r="AG4397"/>
      <c r="AH4397"/>
    </row>
    <row r="4398" spans="1:34" ht="41.45" customHeight="1">
      <c r="A4398"/>
      <c r="J4398"/>
      <c r="AA4398"/>
      <c r="AB4398"/>
      <c r="AC4398"/>
      <c r="AD4398"/>
      <c r="AE4398"/>
      <c r="AF4398"/>
      <c r="AG4398"/>
      <c r="AH4398"/>
    </row>
    <row r="4399" spans="1:34" ht="41.45" customHeight="1">
      <c r="A4399"/>
      <c r="J4399"/>
      <c r="AA4399"/>
      <c r="AB4399"/>
      <c r="AC4399"/>
      <c r="AD4399"/>
      <c r="AE4399"/>
      <c r="AF4399"/>
      <c r="AG4399"/>
      <c r="AH4399"/>
    </row>
    <row r="4400" spans="1:34" ht="41.45" customHeight="1">
      <c r="A4400"/>
      <c r="J4400"/>
      <c r="AA4400"/>
      <c r="AB4400"/>
      <c r="AC4400"/>
      <c r="AD4400"/>
      <c r="AE4400"/>
      <c r="AF4400"/>
      <c r="AG4400"/>
      <c r="AH4400"/>
    </row>
    <row r="4401" spans="1:34" ht="41.45" customHeight="1">
      <c r="A4401"/>
      <c r="J4401"/>
      <c r="AA4401"/>
      <c r="AB4401"/>
      <c r="AC4401"/>
      <c r="AD4401"/>
      <c r="AE4401"/>
      <c r="AF4401"/>
      <c r="AG4401"/>
      <c r="AH4401"/>
    </row>
    <row r="4402" spans="1:34" ht="41.45" customHeight="1">
      <c r="A4402"/>
      <c r="J4402"/>
      <c r="AA4402"/>
      <c r="AB4402"/>
      <c r="AC4402"/>
      <c r="AD4402"/>
      <c r="AE4402"/>
      <c r="AF4402"/>
      <c r="AG4402"/>
      <c r="AH4402"/>
    </row>
    <row r="4403" spans="1:34" ht="41.45" customHeight="1">
      <c r="A4403"/>
      <c r="J4403"/>
      <c r="AA4403"/>
      <c r="AB4403"/>
      <c r="AC4403"/>
      <c r="AD4403"/>
      <c r="AE4403"/>
      <c r="AF4403"/>
      <c r="AG4403"/>
      <c r="AH4403"/>
    </row>
    <row r="4404" spans="1:34" ht="41.45" customHeight="1">
      <c r="A4404"/>
      <c r="J4404"/>
      <c r="AA4404"/>
      <c r="AB4404"/>
      <c r="AC4404"/>
      <c r="AD4404"/>
      <c r="AE4404"/>
      <c r="AF4404"/>
      <c r="AG4404"/>
      <c r="AH4404"/>
    </row>
    <row r="4405" spans="1:34" ht="41.45" customHeight="1">
      <c r="A4405"/>
      <c r="J4405"/>
      <c r="AA4405"/>
      <c r="AB4405"/>
      <c r="AC4405"/>
      <c r="AD4405"/>
      <c r="AE4405"/>
      <c r="AF4405"/>
      <c r="AG4405"/>
      <c r="AH4405"/>
    </row>
    <row r="4406" spans="1:34" ht="41.45" customHeight="1">
      <c r="A4406"/>
      <c r="J4406"/>
      <c r="AA4406"/>
      <c r="AB4406"/>
      <c r="AC4406"/>
      <c r="AD4406"/>
      <c r="AE4406"/>
      <c r="AF4406"/>
      <c r="AG4406"/>
      <c r="AH4406"/>
    </row>
    <row r="4407" spans="1:34" ht="41.45" customHeight="1">
      <c r="A4407"/>
      <c r="J4407"/>
      <c r="AA4407"/>
      <c r="AB4407"/>
      <c r="AC4407"/>
      <c r="AD4407"/>
      <c r="AE4407"/>
      <c r="AF4407"/>
      <c r="AG4407"/>
      <c r="AH4407"/>
    </row>
    <row r="4408" spans="1:34" ht="41.45" customHeight="1">
      <c r="A4408"/>
      <c r="J4408"/>
      <c r="AA4408"/>
      <c r="AB4408"/>
      <c r="AC4408"/>
      <c r="AD4408"/>
      <c r="AE4408"/>
      <c r="AF4408"/>
      <c r="AG4408"/>
      <c r="AH4408"/>
    </row>
    <row r="4409" spans="1:34" ht="41.45" customHeight="1">
      <c r="A4409"/>
      <c r="J4409"/>
      <c r="AA4409"/>
      <c r="AB4409"/>
      <c r="AC4409"/>
      <c r="AD4409"/>
      <c r="AE4409"/>
      <c r="AF4409"/>
      <c r="AG4409"/>
      <c r="AH4409"/>
    </row>
    <row r="4410" spans="1:34" ht="41.45" customHeight="1">
      <c r="A4410"/>
      <c r="J4410"/>
      <c r="AA4410"/>
      <c r="AB4410"/>
      <c r="AC4410"/>
      <c r="AD4410"/>
      <c r="AE4410"/>
      <c r="AF4410"/>
      <c r="AG4410"/>
      <c r="AH4410"/>
    </row>
    <row r="4411" spans="1:34" ht="41.45" customHeight="1">
      <c r="A4411"/>
      <c r="J4411"/>
      <c r="AA4411"/>
      <c r="AB4411"/>
      <c r="AC4411"/>
      <c r="AD4411"/>
      <c r="AE4411"/>
      <c r="AF4411"/>
      <c r="AG4411"/>
      <c r="AH4411"/>
    </row>
    <row r="4412" spans="1:34" ht="41.45" customHeight="1">
      <c r="A4412"/>
      <c r="J4412"/>
      <c r="AA4412"/>
      <c r="AB4412"/>
      <c r="AC4412"/>
      <c r="AD4412"/>
      <c r="AE4412"/>
      <c r="AF4412"/>
      <c r="AG4412"/>
      <c r="AH4412"/>
    </row>
    <row r="4413" spans="1:34" ht="41.45" customHeight="1">
      <c r="A4413"/>
      <c r="J4413"/>
      <c r="AA4413"/>
      <c r="AB4413"/>
      <c r="AC4413"/>
      <c r="AD4413"/>
      <c r="AE4413"/>
      <c r="AF4413"/>
      <c r="AG4413"/>
      <c r="AH4413"/>
    </row>
    <row r="4414" spans="1:34" ht="41.45" customHeight="1">
      <c r="A4414"/>
      <c r="J4414"/>
      <c r="AA4414"/>
      <c r="AB4414"/>
      <c r="AC4414"/>
      <c r="AD4414"/>
      <c r="AE4414"/>
      <c r="AF4414"/>
      <c r="AG4414"/>
      <c r="AH4414"/>
    </row>
    <row r="4415" spans="1:34" ht="41.45" customHeight="1">
      <c r="A4415"/>
      <c r="J4415"/>
      <c r="AA4415"/>
      <c r="AB4415"/>
      <c r="AC4415"/>
      <c r="AD4415"/>
      <c r="AE4415"/>
      <c r="AF4415"/>
      <c r="AG4415"/>
      <c r="AH4415"/>
    </row>
    <row r="4416" spans="1:34" ht="41.45" customHeight="1">
      <c r="A4416"/>
      <c r="J4416"/>
      <c r="AA4416"/>
      <c r="AB4416"/>
      <c r="AC4416"/>
      <c r="AD4416"/>
      <c r="AE4416"/>
      <c r="AF4416"/>
      <c r="AG4416"/>
      <c r="AH4416"/>
    </row>
    <row r="4417" spans="1:34" ht="41.45" customHeight="1">
      <c r="A4417"/>
      <c r="J4417"/>
      <c r="AA4417"/>
      <c r="AB4417"/>
      <c r="AC4417"/>
      <c r="AD4417"/>
      <c r="AE4417"/>
      <c r="AF4417"/>
      <c r="AG4417"/>
      <c r="AH4417"/>
    </row>
    <row r="4418" spans="1:34" ht="41.45" customHeight="1">
      <c r="A4418"/>
      <c r="J4418"/>
      <c r="AA4418"/>
      <c r="AB4418"/>
      <c r="AC4418"/>
      <c r="AD4418"/>
      <c r="AE4418"/>
      <c r="AF4418"/>
      <c r="AG4418"/>
      <c r="AH4418"/>
    </row>
    <row r="4419" spans="1:34" ht="41.45" customHeight="1">
      <c r="A4419"/>
      <c r="J4419"/>
      <c r="AA4419"/>
      <c r="AB4419"/>
      <c r="AC4419"/>
      <c r="AD4419"/>
      <c r="AE4419"/>
      <c r="AF4419"/>
      <c r="AG4419"/>
      <c r="AH4419"/>
    </row>
    <row r="4420" spans="1:34" ht="41.45" customHeight="1">
      <c r="A4420"/>
      <c r="J4420"/>
      <c r="AA4420"/>
      <c r="AB4420"/>
      <c r="AC4420"/>
      <c r="AD4420"/>
      <c r="AE4420"/>
      <c r="AF4420"/>
      <c r="AG4420"/>
      <c r="AH4420"/>
    </row>
    <row r="4421" spans="1:34" ht="41.45" customHeight="1">
      <c r="A4421"/>
      <c r="J4421"/>
      <c r="AA4421"/>
      <c r="AB4421"/>
      <c r="AC4421"/>
      <c r="AD4421"/>
      <c r="AE4421"/>
      <c r="AF4421"/>
      <c r="AG4421"/>
      <c r="AH4421"/>
    </row>
    <row r="4422" spans="1:34" ht="41.45" customHeight="1">
      <c r="A4422"/>
      <c r="J4422"/>
      <c r="AA4422"/>
      <c r="AB4422"/>
      <c r="AC4422"/>
      <c r="AD4422"/>
      <c r="AE4422"/>
      <c r="AF4422"/>
      <c r="AG4422"/>
      <c r="AH4422"/>
    </row>
    <row r="4423" spans="1:34" ht="41.45" customHeight="1">
      <c r="A4423"/>
      <c r="J4423"/>
      <c r="AA4423"/>
      <c r="AB4423"/>
      <c r="AC4423"/>
      <c r="AD4423"/>
      <c r="AE4423"/>
      <c r="AF4423"/>
      <c r="AG4423"/>
      <c r="AH4423"/>
    </row>
    <row r="4424" spans="1:34" ht="41.45" customHeight="1">
      <c r="A4424"/>
      <c r="J4424"/>
      <c r="AA4424"/>
      <c r="AB4424"/>
      <c r="AC4424"/>
      <c r="AD4424"/>
      <c r="AE4424"/>
      <c r="AF4424"/>
      <c r="AG4424"/>
      <c r="AH4424"/>
    </row>
    <row r="4425" spans="1:34" ht="41.45" customHeight="1">
      <c r="A4425"/>
      <c r="J4425"/>
      <c r="AA4425"/>
      <c r="AB4425"/>
      <c r="AC4425"/>
      <c r="AD4425"/>
      <c r="AE4425"/>
      <c r="AF4425"/>
      <c r="AG4425"/>
      <c r="AH4425"/>
    </row>
    <row r="4426" spans="1:34" ht="41.45" customHeight="1">
      <c r="A4426"/>
      <c r="J4426"/>
      <c r="AA4426"/>
      <c r="AB4426"/>
      <c r="AC4426"/>
      <c r="AD4426"/>
      <c r="AE4426"/>
      <c r="AF4426"/>
      <c r="AG4426"/>
      <c r="AH4426"/>
    </row>
    <row r="4427" spans="1:34" ht="41.45" customHeight="1">
      <c r="A4427"/>
      <c r="J4427"/>
      <c r="AA4427"/>
      <c r="AB4427"/>
      <c r="AC4427"/>
      <c r="AD4427"/>
      <c r="AE4427"/>
      <c r="AF4427"/>
      <c r="AG4427"/>
      <c r="AH4427"/>
    </row>
    <row r="4428" spans="1:34" ht="41.45" customHeight="1">
      <c r="A4428"/>
      <c r="J4428"/>
      <c r="AA4428"/>
      <c r="AB4428"/>
      <c r="AC4428"/>
      <c r="AD4428"/>
      <c r="AE4428"/>
      <c r="AF4428"/>
      <c r="AG4428"/>
      <c r="AH4428"/>
    </row>
    <row r="4429" spans="1:34" ht="41.45" customHeight="1">
      <c r="A4429"/>
      <c r="J4429"/>
      <c r="AA4429"/>
      <c r="AB4429"/>
      <c r="AC4429"/>
      <c r="AD4429"/>
      <c r="AE4429"/>
      <c r="AF4429"/>
      <c r="AG4429"/>
      <c r="AH4429"/>
    </row>
    <row r="4430" spans="1:34" ht="41.45" customHeight="1">
      <c r="A4430"/>
      <c r="J4430"/>
      <c r="AA4430"/>
      <c r="AB4430"/>
      <c r="AC4430"/>
      <c r="AD4430"/>
      <c r="AE4430"/>
      <c r="AF4430"/>
      <c r="AG4430"/>
      <c r="AH4430"/>
    </row>
    <row r="4431" spans="1:34" ht="41.45" customHeight="1">
      <c r="A4431"/>
      <c r="J4431"/>
      <c r="AA4431"/>
      <c r="AB4431"/>
      <c r="AC4431"/>
      <c r="AD4431"/>
      <c r="AE4431"/>
      <c r="AF4431"/>
      <c r="AG4431"/>
      <c r="AH4431"/>
    </row>
    <row r="4432" spans="1:34" ht="41.45" customHeight="1">
      <c r="A4432"/>
      <c r="J4432"/>
      <c r="AA4432"/>
      <c r="AB4432"/>
      <c r="AC4432"/>
      <c r="AD4432"/>
      <c r="AE4432"/>
      <c r="AF4432"/>
      <c r="AG4432"/>
      <c r="AH4432"/>
    </row>
    <row r="4433" spans="1:34" ht="41.45" customHeight="1">
      <c r="A4433"/>
      <c r="J4433"/>
      <c r="AA4433"/>
      <c r="AB4433"/>
      <c r="AC4433"/>
      <c r="AD4433"/>
      <c r="AE4433"/>
      <c r="AF4433"/>
      <c r="AG4433"/>
      <c r="AH4433"/>
    </row>
    <row r="4434" spans="1:34" ht="41.45" customHeight="1">
      <c r="A4434"/>
      <c r="J4434"/>
      <c r="AA4434"/>
      <c r="AB4434"/>
      <c r="AC4434"/>
      <c r="AD4434"/>
      <c r="AE4434"/>
      <c r="AF4434"/>
      <c r="AG4434"/>
      <c r="AH4434"/>
    </row>
    <row r="4435" spans="1:34" ht="41.45" customHeight="1">
      <c r="A4435"/>
      <c r="J4435"/>
      <c r="AA4435"/>
      <c r="AB4435"/>
      <c r="AC4435"/>
      <c r="AD4435"/>
      <c r="AE4435"/>
      <c r="AF4435"/>
      <c r="AG4435"/>
      <c r="AH4435"/>
    </row>
    <row r="4436" spans="1:34" ht="41.45" customHeight="1">
      <c r="A4436"/>
      <c r="J4436"/>
      <c r="AA4436"/>
      <c r="AB4436"/>
      <c r="AC4436"/>
      <c r="AD4436"/>
      <c r="AE4436"/>
      <c r="AF4436"/>
      <c r="AG4436"/>
      <c r="AH4436"/>
    </row>
    <row r="4437" spans="1:34" ht="41.45" customHeight="1">
      <c r="A4437"/>
      <c r="J4437"/>
      <c r="AA4437"/>
      <c r="AB4437"/>
      <c r="AC4437"/>
      <c r="AD4437"/>
      <c r="AE4437"/>
      <c r="AF4437"/>
      <c r="AG4437"/>
      <c r="AH4437"/>
    </row>
    <row r="4438" spans="1:34" ht="41.45" customHeight="1">
      <c r="A4438"/>
      <c r="J4438"/>
      <c r="AA4438"/>
      <c r="AB4438"/>
      <c r="AC4438"/>
      <c r="AD4438"/>
      <c r="AE4438"/>
      <c r="AF4438"/>
      <c r="AG4438"/>
      <c r="AH4438"/>
    </row>
    <row r="4439" spans="1:34" ht="41.45" customHeight="1">
      <c r="A4439"/>
      <c r="J4439"/>
      <c r="AA4439"/>
      <c r="AB4439"/>
      <c r="AC4439"/>
      <c r="AD4439"/>
      <c r="AE4439"/>
      <c r="AF4439"/>
      <c r="AG4439"/>
      <c r="AH4439"/>
    </row>
    <row r="4440" spans="1:34" ht="41.45" customHeight="1">
      <c r="A4440"/>
      <c r="J4440"/>
      <c r="AA4440"/>
      <c r="AB4440"/>
      <c r="AC4440"/>
      <c r="AD4440"/>
      <c r="AE4440"/>
      <c r="AF4440"/>
      <c r="AG4440"/>
      <c r="AH4440"/>
    </row>
    <row r="4441" spans="1:34" ht="41.45" customHeight="1">
      <c r="A4441"/>
      <c r="J4441"/>
      <c r="AA4441"/>
      <c r="AB4441"/>
      <c r="AC4441"/>
      <c r="AD4441"/>
      <c r="AE4441"/>
      <c r="AF4441"/>
      <c r="AG4441"/>
      <c r="AH4441"/>
    </row>
    <row r="4442" spans="1:34" ht="41.45" customHeight="1">
      <c r="A4442"/>
      <c r="J4442"/>
      <c r="AA4442"/>
      <c r="AB4442"/>
      <c r="AC4442"/>
      <c r="AD4442"/>
      <c r="AE4442"/>
      <c r="AF4442"/>
      <c r="AG4442"/>
      <c r="AH4442"/>
    </row>
    <row r="4443" spans="1:34" ht="41.45" customHeight="1">
      <c r="A4443"/>
      <c r="J4443"/>
      <c r="AA4443"/>
      <c r="AB4443"/>
      <c r="AC4443"/>
      <c r="AD4443"/>
      <c r="AE4443"/>
      <c r="AF4443"/>
      <c r="AG4443"/>
      <c r="AH4443"/>
    </row>
    <row r="4444" spans="1:34" ht="41.45" customHeight="1">
      <c r="A4444"/>
      <c r="J4444"/>
      <c r="AA4444"/>
      <c r="AB4444"/>
      <c r="AC4444"/>
      <c r="AD4444"/>
      <c r="AE4444"/>
      <c r="AF4444"/>
      <c r="AG4444"/>
      <c r="AH4444"/>
    </row>
    <row r="4445" spans="1:34" ht="41.45" customHeight="1">
      <c r="A4445"/>
      <c r="J4445"/>
      <c r="AA4445"/>
      <c r="AB4445"/>
      <c r="AC4445"/>
      <c r="AD4445"/>
      <c r="AE4445"/>
      <c r="AF4445"/>
      <c r="AG4445"/>
      <c r="AH4445"/>
    </row>
    <row r="4446" spans="1:34" ht="41.45" customHeight="1">
      <c r="A4446"/>
      <c r="J4446"/>
      <c r="AA4446"/>
      <c r="AB4446"/>
      <c r="AC4446"/>
      <c r="AD4446"/>
      <c r="AE4446"/>
      <c r="AF4446"/>
      <c r="AG4446"/>
      <c r="AH4446"/>
    </row>
    <row r="4447" spans="1:34" ht="41.45" customHeight="1">
      <c r="A4447"/>
      <c r="J4447"/>
      <c r="AA4447"/>
      <c r="AB4447"/>
      <c r="AC4447"/>
      <c r="AD4447"/>
      <c r="AE4447"/>
      <c r="AF4447"/>
      <c r="AG4447"/>
      <c r="AH4447"/>
    </row>
    <row r="4448" spans="1:34" ht="41.45" customHeight="1">
      <c r="A4448"/>
      <c r="J4448"/>
      <c r="AA4448"/>
      <c r="AB4448"/>
      <c r="AC4448"/>
      <c r="AD4448"/>
      <c r="AE4448"/>
      <c r="AF4448"/>
      <c r="AG4448"/>
      <c r="AH4448"/>
    </row>
    <row r="4449" spans="1:34" ht="41.45" customHeight="1">
      <c r="A4449"/>
      <c r="J4449"/>
      <c r="AA4449"/>
      <c r="AB4449"/>
      <c r="AC4449"/>
      <c r="AD4449"/>
      <c r="AE4449"/>
      <c r="AF4449"/>
      <c r="AG4449"/>
      <c r="AH4449"/>
    </row>
    <row r="4450" spans="1:34" ht="41.45" customHeight="1">
      <c r="A4450"/>
      <c r="J4450"/>
      <c r="AA4450"/>
      <c r="AB4450"/>
      <c r="AC4450"/>
      <c r="AD4450"/>
      <c r="AE4450"/>
      <c r="AF4450"/>
      <c r="AG4450"/>
      <c r="AH4450"/>
    </row>
    <row r="4451" spans="1:34" ht="41.45" customHeight="1">
      <c r="A4451"/>
      <c r="J4451"/>
      <c r="AA4451"/>
      <c r="AB4451"/>
      <c r="AC4451"/>
      <c r="AD4451"/>
      <c r="AE4451"/>
      <c r="AF4451"/>
      <c r="AG4451"/>
      <c r="AH4451"/>
    </row>
    <row r="4452" spans="1:34" ht="41.45" customHeight="1">
      <c r="A4452"/>
      <c r="J4452"/>
      <c r="AA4452"/>
      <c r="AB4452"/>
      <c r="AC4452"/>
      <c r="AD4452"/>
      <c r="AE4452"/>
      <c r="AF4452"/>
      <c r="AG4452"/>
      <c r="AH4452"/>
    </row>
    <row r="4453" spans="1:34" ht="41.45" customHeight="1">
      <c r="A4453"/>
      <c r="J4453"/>
      <c r="AA4453"/>
      <c r="AB4453"/>
      <c r="AC4453"/>
      <c r="AD4453"/>
      <c r="AE4453"/>
      <c r="AF4453"/>
      <c r="AG4453"/>
      <c r="AH4453"/>
    </row>
    <row r="4454" spans="1:34" ht="41.45" customHeight="1">
      <c r="A4454"/>
      <c r="J4454"/>
      <c r="AA4454"/>
      <c r="AB4454"/>
      <c r="AC4454"/>
      <c r="AD4454"/>
      <c r="AE4454"/>
      <c r="AF4454"/>
      <c r="AG4454"/>
      <c r="AH4454"/>
    </row>
    <row r="4455" spans="1:34" ht="41.45" customHeight="1">
      <c r="A4455"/>
      <c r="J4455"/>
      <c r="AA4455"/>
      <c r="AB4455"/>
      <c r="AC4455"/>
      <c r="AD4455"/>
      <c r="AE4455"/>
      <c r="AF4455"/>
      <c r="AG4455"/>
      <c r="AH4455"/>
    </row>
    <row r="4456" spans="1:34" ht="41.45" customHeight="1">
      <c r="A4456"/>
      <c r="J4456"/>
      <c r="AA4456"/>
      <c r="AB4456"/>
      <c r="AC4456"/>
      <c r="AD4456"/>
      <c r="AE4456"/>
      <c r="AF4456"/>
      <c r="AG4456"/>
      <c r="AH4456"/>
    </row>
    <row r="4457" spans="1:34" ht="41.45" customHeight="1">
      <c r="A4457"/>
      <c r="J4457"/>
      <c r="AA4457"/>
      <c r="AB4457"/>
      <c r="AC4457"/>
      <c r="AD4457"/>
      <c r="AE4457"/>
      <c r="AF4457"/>
      <c r="AG4457"/>
      <c r="AH4457"/>
    </row>
    <row r="4458" spans="1:34" ht="41.45" customHeight="1">
      <c r="A4458"/>
      <c r="J4458"/>
      <c r="AA4458"/>
      <c r="AB4458"/>
      <c r="AC4458"/>
      <c r="AD4458"/>
      <c r="AE4458"/>
      <c r="AF4458"/>
      <c r="AG4458"/>
      <c r="AH4458"/>
    </row>
    <row r="4459" spans="1:34" ht="41.45" customHeight="1">
      <c r="A4459"/>
      <c r="J4459"/>
      <c r="AA4459"/>
      <c r="AB4459"/>
      <c r="AC4459"/>
      <c r="AD4459"/>
      <c r="AE4459"/>
      <c r="AF4459"/>
      <c r="AG4459"/>
      <c r="AH4459"/>
    </row>
    <row r="4460" spans="1:34" ht="41.45" customHeight="1">
      <c r="A4460"/>
      <c r="J4460"/>
      <c r="AA4460"/>
      <c r="AB4460"/>
      <c r="AC4460"/>
      <c r="AD4460"/>
      <c r="AE4460"/>
      <c r="AF4460"/>
      <c r="AG4460"/>
      <c r="AH4460"/>
    </row>
    <row r="4461" spans="1:34" ht="41.45" customHeight="1">
      <c r="A4461"/>
      <c r="J4461"/>
      <c r="AA4461"/>
      <c r="AB4461"/>
      <c r="AC4461"/>
      <c r="AD4461"/>
      <c r="AE4461"/>
      <c r="AF4461"/>
      <c r="AG4461"/>
      <c r="AH4461"/>
    </row>
    <row r="4462" spans="1:34" ht="41.45" customHeight="1">
      <c r="A4462"/>
      <c r="J4462"/>
      <c r="AA4462"/>
      <c r="AB4462"/>
      <c r="AC4462"/>
      <c r="AD4462"/>
      <c r="AE4462"/>
      <c r="AF4462"/>
      <c r="AG4462"/>
      <c r="AH4462"/>
    </row>
    <row r="4463" spans="1:34" ht="41.45" customHeight="1">
      <c r="A4463"/>
      <c r="J4463"/>
      <c r="AA4463"/>
      <c r="AB4463"/>
      <c r="AC4463"/>
      <c r="AD4463"/>
      <c r="AE4463"/>
      <c r="AF4463"/>
      <c r="AG4463"/>
      <c r="AH4463"/>
    </row>
    <row r="4464" spans="1:34" ht="41.45" customHeight="1">
      <c r="A4464"/>
      <c r="J4464"/>
      <c r="AA4464"/>
      <c r="AB4464"/>
      <c r="AC4464"/>
      <c r="AD4464"/>
      <c r="AE4464"/>
      <c r="AF4464"/>
      <c r="AG4464"/>
      <c r="AH4464"/>
    </row>
    <row r="4465" spans="1:34" ht="41.45" customHeight="1">
      <c r="A4465"/>
      <c r="J4465"/>
      <c r="AA4465"/>
      <c r="AB4465"/>
      <c r="AC4465"/>
      <c r="AD4465"/>
      <c r="AE4465"/>
      <c r="AF4465"/>
      <c r="AG4465"/>
      <c r="AH4465"/>
    </row>
    <row r="4466" spans="1:34" ht="41.45" customHeight="1">
      <c r="A4466"/>
      <c r="J4466"/>
      <c r="AA4466"/>
      <c r="AB4466"/>
      <c r="AC4466"/>
      <c r="AD4466"/>
      <c r="AE4466"/>
      <c r="AF4466"/>
      <c r="AG4466"/>
      <c r="AH4466"/>
    </row>
    <row r="4467" spans="1:34" ht="41.45" customHeight="1">
      <c r="A4467"/>
      <c r="J4467"/>
      <c r="AA4467"/>
      <c r="AB4467"/>
      <c r="AC4467"/>
      <c r="AD4467"/>
      <c r="AE4467"/>
      <c r="AF4467"/>
      <c r="AG4467"/>
      <c r="AH4467"/>
    </row>
    <row r="4468" spans="1:34" ht="41.45" customHeight="1">
      <c r="A4468"/>
      <c r="J4468"/>
      <c r="AA4468"/>
      <c r="AB4468"/>
      <c r="AC4468"/>
      <c r="AD4468"/>
      <c r="AE4468"/>
      <c r="AF4468"/>
      <c r="AG4468"/>
      <c r="AH4468"/>
    </row>
    <row r="4469" spans="1:34" ht="41.45" customHeight="1">
      <c r="A4469"/>
      <c r="J4469"/>
      <c r="AA4469"/>
      <c r="AB4469"/>
      <c r="AC4469"/>
      <c r="AD4469"/>
      <c r="AE4469"/>
      <c r="AF4469"/>
      <c r="AG4469"/>
      <c r="AH4469"/>
    </row>
    <row r="4470" spans="1:34" ht="41.45" customHeight="1">
      <c r="A4470"/>
      <c r="J4470"/>
      <c r="AA4470"/>
      <c r="AB4470"/>
      <c r="AC4470"/>
      <c r="AD4470"/>
      <c r="AE4470"/>
      <c r="AF4470"/>
      <c r="AG4470"/>
      <c r="AH4470"/>
    </row>
    <row r="4471" spans="1:34" ht="41.45" customHeight="1">
      <c r="A4471"/>
      <c r="J4471"/>
      <c r="AA4471"/>
      <c r="AB4471"/>
      <c r="AC4471"/>
      <c r="AD4471"/>
      <c r="AE4471"/>
      <c r="AF4471"/>
      <c r="AG4471"/>
      <c r="AH4471"/>
    </row>
    <row r="4472" spans="1:34" ht="41.45" customHeight="1">
      <c r="A4472"/>
      <c r="J4472"/>
      <c r="AA4472"/>
      <c r="AB4472"/>
      <c r="AC4472"/>
      <c r="AD4472"/>
      <c r="AE4472"/>
      <c r="AF4472"/>
      <c r="AG4472"/>
      <c r="AH4472"/>
    </row>
    <row r="4473" spans="1:34" ht="41.45" customHeight="1">
      <c r="A4473"/>
      <c r="J4473"/>
      <c r="AA4473"/>
      <c r="AB4473"/>
      <c r="AC4473"/>
      <c r="AD4473"/>
      <c r="AE4473"/>
      <c r="AF4473"/>
      <c r="AG4473"/>
      <c r="AH4473"/>
    </row>
    <row r="4474" spans="1:34" ht="41.45" customHeight="1">
      <c r="A4474"/>
      <c r="J4474"/>
      <c r="AA4474"/>
      <c r="AB4474"/>
      <c r="AC4474"/>
      <c r="AD4474"/>
      <c r="AE4474"/>
      <c r="AF4474"/>
      <c r="AG4474"/>
      <c r="AH4474"/>
    </row>
    <row r="4475" spans="1:34" ht="41.45" customHeight="1">
      <c r="A4475"/>
      <c r="J4475"/>
      <c r="AA4475"/>
      <c r="AB4475"/>
      <c r="AC4475"/>
      <c r="AD4475"/>
      <c r="AE4475"/>
      <c r="AF4475"/>
      <c r="AG4475"/>
      <c r="AH4475"/>
    </row>
    <row r="4476" spans="1:34" ht="41.45" customHeight="1">
      <c r="A4476"/>
      <c r="J4476"/>
      <c r="AA4476"/>
      <c r="AB4476"/>
      <c r="AC4476"/>
      <c r="AD4476"/>
      <c r="AE4476"/>
      <c r="AF4476"/>
      <c r="AG4476"/>
      <c r="AH4476"/>
    </row>
    <row r="4477" spans="1:34" ht="41.45" customHeight="1">
      <c r="A4477"/>
      <c r="J4477"/>
      <c r="AA4477"/>
      <c r="AB4477"/>
      <c r="AC4477"/>
      <c r="AD4477"/>
      <c r="AE4477"/>
      <c r="AF4477"/>
      <c r="AG4477"/>
      <c r="AH4477"/>
    </row>
    <row r="4478" spans="1:34" ht="41.45" customHeight="1">
      <c r="A4478"/>
      <c r="J4478"/>
      <c r="AA4478"/>
      <c r="AB4478"/>
      <c r="AC4478"/>
      <c r="AD4478"/>
      <c r="AE4478"/>
      <c r="AF4478"/>
      <c r="AG4478"/>
      <c r="AH4478"/>
    </row>
    <row r="4479" spans="1:34" ht="41.45" customHeight="1">
      <c r="A4479"/>
      <c r="J4479"/>
      <c r="AA4479"/>
      <c r="AB4479"/>
      <c r="AC4479"/>
      <c r="AD4479"/>
      <c r="AE4479"/>
      <c r="AF4479"/>
      <c r="AG4479"/>
      <c r="AH4479"/>
    </row>
    <row r="4480" spans="1:34" ht="41.45" customHeight="1">
      <c r="A4480"/>
      <c r="J4480"/>
      <c r="AA4480"/>
      <c r="AB4480"/>
      <c r="AC4480"/>
      <c r="AD4480"/>
      <c r="AE4480"/>
      <c r="AF4480"/>
      <c r="AG4480"/>
      <c r="AH4480"/>
    </row>
    <row r="4481" spans="1:34" ht="41.45" customHeight="1">
      <c r="A4481"/>
      <c r="J4481"/>
      <c r="AA4481"/>
      <c r="AB4481"/>
      <c r="AC4481"/>
      <c r="AD4481"/>
      <c r="AE4481"/>
      <c r="AF4481"/>
      <c r="AG4481"/>
      <c r="AH4481"/>
    </row>
    <row r="4482" spans="1:34" ht="41.45" customHeight="1">
      <c r="A4482"/>
      <c r="J4482"/>
      <c r="AA4482"/>
      <c r="AB4482"/>
      <c r="AC4482"/>
      <c r="AD4482"/>
      <c r="AE4482"/>
      <c r="AF4482"/>
      <c r="AG4482"/>
      <c r="AH4482"/>
    </row>
    <row r="4483" spans="1:34" ht="41.45" customHeight="1">
      <c r="A4483"/>
      <c r="J4483"/>
      <c r="AA4483"/>
      <c r="AB4483"/>
      <c r="AC4483"/>
      <c r="AD4483"/>
      <c r="AE4483"/>
      <c r="AF4483"/>
      <c r="AG4483"/>
      <c r="AH4483"/>
    </row>
    <row r="4484" spans="1:34" ht="41.45" customHeight="1">
      <c r="A4484"/>
      <c r="J4484"/>
      <c r="AA4484"/>
      <c r="AB4484"/>
      <c r="AC4484"/>
      <c r="AD4484"/>
      <c r="AE4484"/>
      <c r="AF4484"/>
      <c r="AG4484"/>
      <c r="AH4484"/>
    </row>
    <row r="4485" spans="1:34" ht="41.45" customHeight="1">
      <c r="A4485"/>
      <c r="J4485"/>
      <c r="AA4485"/>
      <c r="AB4485"/>
      <c r="AC4485"/>
      <c r="AD4485"/>
      <c r="AE4485"/>
      <c r="AF4485"/>
      <c r="AG4485"/>
      <c r="AH4485"/>
    </row>
    <row r="4486" spans="1:34" ht="41.45" customHeight="1">
      <c r="A4486"/>
      <c r="J4486"/>
      <c r="AA4486"/>
      <c r="AB4486"/>
      <c r="AC4486"/>
      <c r="AD4486"/>
      <c r="AE4486"/>
      <c r="AF4486"/>
      <c r="AG4486"/>
      <c r="AH4486"/>
    </row>
    <row r="4487" spans="1:34" ht="41.45" customHeight="1">
      <c r="A4487"/>
      <c r="J4487"/>
      <c r="AA4487"/>
      <c r="AB4487"/>
      <c r="AC4487"/>
      <c r="AD4487"/>
      <c r="AE4487"/>
      <c r="AF4487"/>
      <c r="AG4487"/>
      <c r="AH4487"/>
    </row>
    <row r="4488" spans="1:34" ht="41.45" customHeight="1">
      <c r="A4488"/>
      <c r="J4488"/>
      <c r="AA4488"/>
      <c r="AB4488"/>
      <c r="AC4488"/>
      <c r="AD4488"/>
      <c r="AE4488"/>
      <c r="AF4488"/>
      <c r="AG4488"/>
      <c r="AH4488"/>
    </row>
    <row r="4489" spans="1:34" ht="41.45" customHeight="1">
      <c r="A4489"/>
      <c r="J4489"/>
      <c r="AA4489"/>
      <c r="AB4489"/>
      <c r="AC4489"/>
      <c r="AD4489"/>
      <c r="AE4489"/>
      <c r="AF4489"/>
      <c r="AG4489"/>
      <c r="AH4489"/>
    </row>
    <row r="4490" spans="1:34" ht="41.45" customHeight="1">
      <c r="A4490"/>
      <c r="J4490"/>
      <c r="AA4490"/>
      <c r="AB4490"/>
      <c r="AC4490"/>
      <c r="AD4490"/>
      <c r="AE4490"/>
      <c r="AF4490"/>
      <c r="AG4490"/>
      <c r="AH4490"/>
    </row>
    <row r="4491" spans="1:34" ht="41.45" customHeight="1">
      <c r="A4491"/>
      <c r="J4491"/>
      <c r="AA4491"/>
      <c r="AB4491"/>
      <c r="AC4491"/>
      <c r="AD4491"/>
      <c r="AE4491"/>
      <c r="AF4491"/>
      <c r="AG4491"/>
      <c r="AH4491"/>
    </row>
    <row r="4492" spans="1:34" ht="41.45" customHeight="1">
      <c r="A4492"/>
      <c r="J4492"/>
      <c r="AA4492"/>
      <c r="AB4492"/>
      <c r="AC4492"/>
      <c r="AD4492"/>
      <c r="AE4492"/>
      <c r="AF4492"/>
      <c r="AG4492"/>
      <c r="AH4492"/>
    </row>
    <row r="4493" spans="1:34" ht="41.45" customHeight="1">
      <c r="A4493"/>
      <c r="J4493"/>
      <c r="AA4493"/>
      <c r="AB4493"/>
      <c r="AC4493"/>
      <c r="AD4493"/>
      <c r="AE4493"/>
      <c r="AF4493"/>
      <c r="AG4493"/>
      <c r="AH4493"/>
    </row>
    <row r="4494" spans="1:34" ht="41.45" customHeight="1">
      <c r="A4494"/>
      <c r="J4494"/>
      <c r="AA4494"/>
      <c r="AB4494"/>
      <c r="AC4494"/>
      <c r="AD4494"/>
      <c r="AE4494"/>
      <c r="AF4494"/>
      <c r="AG4494"/>
      <c r="AH4494"/>
    </row>
    <row r="4495" spans="1:34" ht="41.45" customHeight="1">
      <c r="A4495"/>
      <c r="J4495"/>
      <c r="AA4495"/>
      <c r="AB4495"/>
      <c r="AC4495"/>
      <c r="AD4495"/>
      <c r="AE4495"/>
      <c r="AF4495"/>
      <c r="AG4495"/>
      <c r="AH4495"/>
    </row>
    <row r="4496" spans="1:34" ht="41.45" customHeight="1">
      <c r="A4496"/>
      <c r="J4496"/>
      <c r="AA4496"/>
      <c r="AB4496"/>
      <c r="AC4496"/>
      <c r="AD4496"/>
      <c r="AE4496"/>
      <c r="AF4496"/>
      <c r="AG4496"/>
      <c r="AH4496"/>
    </row>
    <row r="4497" spans="1:34" ht="41.45" customHeight="1">
      <c r="A4497"/>
      <c r="J4497"/>
      <c r="AA4497"/>
      <c r="AB4497"/>
      <c r="AC4497"/>
      <c r="AD4497"/>
      <c r="AE4497"/>
      <c r="AF4497"/>
      <c r="AG4497"/>
      <c r="AH4497"/>
    </row>
    <row r="4498" spans="1:34" ht="41.45" customHeight="1">
      <c r="A4498"/>
      <c r="J4498"/>
      <c r="AA4498"/>
      <c r="AB4498"/>
      <c r="AC4498"/>
      <c r="AD4498"/>
      <c r="AE4498"/>
      <c r="AF4498"/>
      <c r="AG4498"/>
      <c r="AH4498"/>
    </row>
    <row r="4499" spans="1:34" ht="41.45" customHeight="1">
      <c r="A4499"/>
      <c r="J4499"/>
      <c r="AA4499"/>
      <c r="AB4499"/>
      <c r="AC4499"/>
      <c r="AD4499"/>
      <c r="AE4499"/>
      <c r="AF4499"/>
      <c r="AG4499"/>
      <c r="AH4499"/>
    </row>
    <row r="4500" spans="1:34" ht="41.45" customHeight="1">
      <c r="A4500"/>
      <c r="J4500"/>
      <c r="AA4500"/>
      <c r="AB4500"/>
      <c r="AC4500"/>
      <c r="AD4500"/>
      <c r="AE4500"/>
      <c r="AF4500"/>
      <c r="AG4500"/>
      <c r="AH4500"/>
    </row>
    <row r="4501" spans="1:34" ht="41.45" customHeight="1">
      <c r="A4501"/>
      <c r="J4501"/>
      <c r="AA4501"/>
      <c r="AB4501"/>
      <c r="AC4501"/>
      <c r="AD4501"/>
      <c r="AE4501"/>
      <c r="AF4501"/>
      <c r="AG4501"/>
      <c r="AH4501"/>
    </row>
    <row r="4502" spans="1:34" ht="41.45" customHeight="1">
      <c r="A4502"/>
      <c r="J4502"/>
      <c r="AA4502"/>
      <c r="AB4502"/>
      <c r="AC4502"/>
      <c r="AD4502"/>
      <c r="AE4502"/>
      <c r="AF4502"/>
      <c r="AG4502"/>
      <c r="AH4502"/>
    </row>
    <row r="4503" spans="1:34" ht="41.45" customHeight="1">
      <c r="A4503"/>
      <c r="J4503"/>
      <c r="AA4503"/>
      <c r="AB4503"/>
      <c r="AC4503"/>
      <c r="AD4503"/>
      <c r="AE4503"/>
      <c r="AF4503"/>
      <c r="AG4503"/>
      <c r="AH4503"/>
    </row>
    <row r="4504" spans="1:34" ht="41.45" customHeight="1">
      <c r="A4504"/>
      <c r="J4504"/>
      <c r="AA4504"/>
      <c r="AB4504"/>
      <c r="AC4504"/>
      <c r="AD4504"/>
      <c r="AE4504"/>
      <c r="AF4504"/>
      <c r="AG4504"/>
      <c r="AH4504"/>
    </row>
    <row r="4505" spans="1:34" ht="41.45" customHeight="1">
      <c r="A4505"/>
      <c r="J4505"/>
      <c r="AA4505"/>
      <c r="AB4505"/>
      <c r="AC4505"/>
      <c r="AD4505"/>
      <c r="AE4505"/>
      <c r="AF4505"/>
      <c r="AG4505"/>
      <c r="AH4505"/>
    </row>
    <row r="4506" spans="1:34" ht="41.45" customHeight="1">
      <c r="A4506"/>
      <c r="J4506"/>
      <c r="AA4506"/>
      <c r="AB4506"/>
      <c r="AC4506"/>
      <c r="AD4506"/>
      <c r="AE4506"/>
      <c r="AF4506"/>
      <c r="AG4506"/>
      <c r="AH4506"/>
    </row>
    <row r="4507" spans="1:34" ht="41.45" customHeight="1">
      <c r="A4507"/>
      <c r="J4507"/>
      <c r="AA4507"/>
      <c r="AB4507"/>
      <c r="AC4507"/>
      <c r="AD4507"/>
      <c r="AE4507"/>
      <c r="AF4507"/>
      <c r="AG4507"/>
      <c r="AH4507"/>
    </row>
    <row r="4508" spans="1:34" ht="41.45" customHeight="1">
      <c r="A4508"/>
      <c r="J4508"/>
      <c r="AA4508"/>
      <c r="AB4508"/>
      <c r="AC4508"/>
      <c r="AD4508"/>
      <c r="AE4508"/>
      <c r="AF4508"/>
      <c r="AG4508"/>
      <c r="AH4508"/>
    </row>
    <row r="4509" spans="1:34" ht="41.45" customHeight="1">
      <c r="A4509"/>
      <c r="J4509"/>
      <c r="AA4509"/>
      <c r="AB4509"/>
      <c r="AC4509"/>
      <c r="AD4509"/>
      <c r="AE4509"/>
      <c r="AF4509"/>
      <c r="AG4509"/>
      <c r="AH4509"/>
    </row>
    <row r="4510" spans="1:34" ht="41.45" customHeight="1">
      <c r="A4510"/>
      <c r="J4510"/>
      <c r="AA4510"/>
      <c r="AB4510"/>
      <c r="AC4510"/>
      <c r="AD4510"/>
      <c r="AE4510"/>
      <c r="AF4510"/>
      <c r="AG4510"/>
      <c r="AH4510"/>
    </row>
    <row r="4511" spans="1:34" ht="41.45" customHeight="1">
      <c r="A4511"/>
      <c r="J4511"/>
      <c r="AA4511"/>
      <c r="AB4511"/>
      <c r="AC4511"/>
      <c r="AD4511"/>
      <c r="AE4511"/>
      <c r="AF4511"/>
      <c r="AG4511"/>
      <c r="AH4511"/>
    </row>
    <row r="4512" spans="1:34" ht="41.45" customHeight="1">
      <c r="A4512"/>
      <c r="J4512"/>
      <c r="AA4512"/>
      <c r="AB4512"/>
      <c r="AC4512"/>
      <c r="AD4512"/>
      <c r="AE4512"/>
      <c r="AF4512"/>
      <c r="AG4512"/>
      <c r="AH4512"/>
    </row>
    <row r="4513" spans="1:34" ht="41.45" customHeight="1">
      <c r="A4513"/>
      <c r="J4513"/>
      <c r="AA4513"/>
      <c r="AB4513"/>
      <c r="AC4513"/>
      <c r="AD4513"/>
      <c r="AE4513"/>
      <c r="AF4513"/>
      <c r="AG4513"/>
      <c r="AH4513"/>
    </row>
    <row r="4514" spans="1:34" ht="41.45" customHeight="1">
      <c r="A4514"/>
      <c r="J4514"/>
      <c r="AA4514"/>
      <c r="AB4514"/>
      <c r="AC4514"/>
      <c r="AD4514"/>
      <c r="AE4514"/>
      <c r="AF4514"/>
      <c r="AG4514"/>
      <c r="AH4514"/>
    </row>
    <row r="4515" spans="1:34" ht="41.45" customHeight="1">
      <c r="A4515"/>
      <c r="J4515"/>
      <c r="AA4515"/>
      <c r="AB4515"/>
      <c r="AC4515"/>
      <c r="AD4515"/>
      <c r="AE4515"/>
      <c r="AF4515"/>
      <c r="AG4515"/>
      <c r="AH4515"/>
    </row>
    <row r="4516" spans="1:34" ht="41.45" customHeight="1">
      <c r="A4516"/>
      <c r="J4516"/>
      <c r="AA4516"/>
      <c r="AB4516"/>
      <c r="AC4516"/>
      <c r="AD4516"/>
      <c r="AE4516"/>
      <c r="AF4516"/>
      <c r="AG4516"/>
      <c r="AH4516"/>
    </row>
    <row r="4517" spans="1:34" ht="41.45" customHeight="1">
      <c r="A4517"/>
      <c r="J4517"/>
      <c r="AA4517"/>
      <c r="AB4517"/>
      <c r="AC4517"/>
      <c r="AD4517"/>
      <c r="AE4517"/>
      <c r="AF4517"/>
      <c r="AG4517"/>
      <c r="AH4517"/>
    </row>
    <row r="4518" spans="1:34" ht="41.45" customHeight="1">
      <c r="A4518"/>
      <c r="J4518"/>
      <c r="AA4518"/>
      <c r="AB4518"/>
      <c r="AC4518"/>
      <c r="AD4518"/>
      <c r="AE4518"/>
      <c r="AF4518"/>
      <c r="AG4518"/>
      <c r="AH4518"/>
    </row>
    <row r="4519" spans="1:34" ht="41.45" customHeight="1">
      <c r="A4519"/>
      <c r="J4519"/>
      <c r="AA4519"/>
      <c r="AB4519"/>
      <c r="AC4519"/>
      <c r="AD4519"/>
      <c r="AE4519"/>
      <c r="AF4519"/>
      <c r="AG4519"/>
      <c r="AH4519"/>
    </row>
    <row r="4520" spans="1:34" ht="41.45" customHeight="1">
      <c r="A4520"/>
      <c r="J4520"/>
      <c r="AA4520"/>
      <c r="AB4520"/>
      <c r="AC4520"/>
      <c r="AD4520"/>
      <c r="AE4520"/>
      <c r="AF4520"/>
      <c r="AG4520"/>
      <c r="AH4520"/>
    </row>
    <row r="4521" spans="1:34" ht="41.45" customHeight="1">
      <c r="A4521"/>
      <c r="J4521"/>
      <c r="AA4521"/>
      <c r="AB4521"/>
      <c r="AC4521"/>
      <c r="AD4521"/>
      <c r="AE4521"/>
      <c r="AF4521"/>
      <c r="AG4521"/>
      <c r="AH4521"/>
    </row>
    <row r="4522" spans="1:34" ht="41.45" customHeight="1">
      <c r="A4522"/>
      <c r="J4522"/>
      <c r="AA4522"/>
      <c r="AB4522"/>
      <c r="AC4522"/>
      <c r="AD4522"/>
      <c r="AE4522"/>
      <c r="AF4522"/>
      <c r="AG4522"/>
      <c r="AH4522"/>
    </row>
    <row r="4523" spans="1:34" ht="41.45" customHeight="1">
      <c r="A4523"/>
      <c r="J4523"/>
      <c r="AA4523"/>
      <c r="AB4523"/>
      <c r="AC4523"/>
      <c r="AD4523"/>
      <c r="AE4523"/>
      <c r="AF4523"/>
      <c r="AG4523"/>
      <c r="AH4523"/>
    </row>
    <row r="4524" spans="1:34" ht="41.45" customHeight="1">
      <c r="A4524"/>
      <c r="J4524"/>
      <c r="AA4524"/>
      <c r="AB4524"/>
      <c r="AC4524"/>
      <c r="AD4524"/>
      <c r="AE4524"/>
      <c r="AF4524"/>
      <c r="AG4524"/>
      <c r="AH4524"/>
    </row>
    <row r="4525" spans="1:34" ht="41.45" customHeight="1">
      <c r="A4525"/>
      <c r="J4525"/>
      <c r="AA4525"/>
      <c r="AB4525"/>
      <c r="AC4525"/>
      <c r="AD4525"/>
      <c r="AE4525"/>
      <c r="AF4525"/>
      <c r="AG4525"/>
      <c r="AH4525"/>
    </row>
    <row r="4526" spans="1:34" ht="41.45" customHeight="1">
      <c r="A4526"/>
      <c r="J4526"/>
      <c r="AA4526"/>
      <c r="AB4526"/>
      <c r="AC4526"/>
      <c r="AD4526"/>
      <c r="AE4526"/>
      <c r="AF4526"/>
      <c r="AG4526"/>
      <c r="AH4526"/>
    </row>
    <row r="4527" spans="1:34" ht="41.45" customHeight="1">
      <c r="A4527"/>
      <c r="J4527"/>
      <c r="AA4527"/>
      <c r="AB4527"/>
      <c r="AC4527"/>
      <c r="AD4527"/>
      <c r="AE4527"/>
      <c r="AF4527"/>
      <c r="AG4527"/>
      <c r="AH4527"/>
    </row>
    <row r="4528" spans="1:34" ht="41.45" customHeight="1">
      <c r="A4528"/>
      <c r="J4528"/>
      <c r="AA4528"/>
      <c r="AB4528"/>
      <c r="AC4528"/>
      <c r="AD4528"/>
      <c r="AE4528"/>
      <c r="AF4528"/>
      <c r="AG4528"/>
      <c r="AH4528"/>
    </row>
    <row r="4529" spans="1:34" ht="41.45" customHeight="1">
      <c r="A4529"/>
      <c r="J4529"/>
      <c r="AA4529"/>
      <c r="AB4529"/>
      <c r="AC4529"/>
      <c r="AD4529"/>
      <c r="AE4529"/>
      <c r="AF4529"/>
      <c r="AG4529"/>
      <c r="AH4529"/>
    </row>
    <row r="4530" spans="1:34" ht="41.45" customHeight="1">
      <c r="A4530"/>
      <c r="J4530"/>
      <c r="AA4530"/>
      <c r="AB4530"/>
      <c r="AC4530"/>
      <c r="AD4530"/>
      <c r="AE4530"/>
      <c r="AF4530"/>
      <c r="AG4530"/>
      <c r="AH4530"/>
    </row>
    <row r="4531" spans="1:34" ht="41.45" customHeight="1">
      <c r="A4531"/>
      <c r="J4531"/>
      <c r="AA4531"/>
      <c r="AB4531"/>
      <c r="AC4531"/>
      <c r="AD4531"/>
      <c r="AE4531"/>
      <c r="AF4531"/>
      <c r="AG4531"/>
      <c r="AH4531"/>
    </row>
    <row r="4532" spans="1:34" ht="41.45" customHeight="1">
      <c r="A4532"/>
      <c r="J4532"/>
      <c r="AA4532"/>
      <c r="AB4532"/>
      <c r="AC4532"/>
      <c r="AD4532"/>
      <c r="AE4532"/>
      <c r="AF4532"/>
      <c r="AG4532"/>
      <c r="AH4532"/>
    </row>
    <row r="4533" spans="1:34" ht="41.45" customHeight="1">
      <c r="A4533"/>
      <c r="J4533"/>
      <c r="AA4533"/>
      <c r="AB4533"/>
      <c r="AC4533"/>
      <c r="AD4533"/>
      <c r="AE4533"/>
      <c r="AF4533"/>
      <c r="AG4533"/>
      <c r="AH4533"/>
    </row>
    <row r="4534" spans="1:34" ht="41.45" customHeight="1">
      <c r="A4534"/>
      <c r="J4534"/>
      <c r="AA4534"/>
      <c r="AB4534"/>
      <c r="AC4534"/>
      <c r="AD4534"/>
      <c r="AE4534"/>
      <c r="AF4534"/>
      <c r="AG4534"/>
      <c r="AH4534"/>
    </row>
    <row r="4535" spans="1:34" ht="41.45" customHeight="1">
      <c r="A4535"/>
      <c r="J4535"/>
      <c r="AA4535"/>
      <c r="AB4535"/>
      <c r="AC4535"/>
      <c r="AD4535"/>
      <c r="AE4535"/>
      <c r="AF4535"/>
      <c r="AG4535"/>
      <c r="AH4535"/>
    </row>
    <row r="4536" spans="1:34" ht="41.45" customHeight="1">
      <c r="A4536"/>
      <c r="J4536"/>
      <c r="AA4536"/>
      <c r="AB4536"/>
      <c r="AC4536"/>
      <c r="AD4536"/>
      <c r="AE4536"/>
      <c r="AF4536"/>
      <c r="AG4536"/>
      <c r="AH4536"/>
    </row>
    <row r="4537" spans="1:34" ht="41.45" customHeight="1">
      <c r="A4537"/>
      <c r="J4537"/>
      <c r="AA4537"/>
      <c r="AB4537"/>
      <c r="AC4537"/>
      <c r="AD4537"/>
      <c r="AE4537"/>
      <c r="AF4537"/>
      <c r="AG4537"/>
      <c r="AH4537"/>
    </row>
    <row r="4538" spans="1:34" ht="41.45" customHeight="1">
      <c r="A4538"/>
      <c r="J4538"/>
      <c r="AA4538"/>
      <c r="AB4538"/>
      <c r="AC4538"/>
      <c r="AD4538"/>
      <c r="AE4538"/>
      <c r="AF4538"/>
      <c r="AG4538"/>
      <c r="AH4538"/>
    </row>
    <row r="4539" spans="1:34" ht="41.45" customHeight="1">
      <c r="A4539"/>
      <c r="J4539"/>
      <c r="AA4539"/>
      <c r="AB4539"/>
      <c r="AC4539"/>
      <c r="AD4539"/>
      <c r="AE4539"/>
      <c r="AF4539"/>
      <c r="AG4539"/>
      <c r="AH4539"/>
    </row>
    <row r="4540" spans="1:34" ht="41.45" customHeight="1">
      <c r="A4540"/>
      <c r="J4540"/>
      <c r="AA4540"/>
      <c r="AB4540"/>
      <c r="AC4540"/>
      <c r="AD4540"/>
      <c r="AE4540"/>
      <c r="AF4540"/>
      <c r="AG4540"/>
      <c r="AH4540"/>
    </row>
    <row r="4541" spans="1:34" ht="41.45" customHeight="1">
      <c r="A4541"/>
      <c r="J4541"/>
      <c r="AA4541"/>
      <c r="AB4541"/>
      <c r="AC4541"/>
      <c r="AD4541"/>
      <c r="AE4541"/>
      <c r="AF4541"/>
      <c r="AG4541"/>
      <c r="AH4541"/>
    </row>
    <row r="4542" spans="1:34" ht="41.45" customHeight="1">
      <c r="A4542"/>
      <c r="J4542"/>
      <c r="AA4542"/>
      <c r="AB4542"/>
      <c r="AC4542"/>
      <c r="AD4542"/>
      <c r="AE4542"/>
      <c r="AF4542"/>
      <c r="AG4542"/>
      <c r="AH4542"/>
    </row>
    <row r="4543" spans="1:34" ht="41.45" customHeight="1">
      <c r="A4543"/>
      <c r="J4543"/>
      <c r="AA4543"/>
      <c r="AB4543"/>
      <c r="AC4543"/>
      <c r="AD4543"/>
      <c r="AE4543"/>
      <c r="AF4543"/>
      <c r="AG4543"/>
      <c r="AH4543"/>
    </row>
    <row r="4544" spans="1:34" ht="41.45" customHeight="1">
      <c r="A4544"/>
      <c r="J4544"/>
      <c r="AA4544"/>
      <c r="AB4544"/>
      <c r="AC4544"/>
      <c r="AD4544"/>
      <c r="AE4544"/>
      <c r="AF4544"/>
      <c r="AG4544"/>
      <c r="AH4544"/>
    </row>
    <row r="4545" spans="1:34" ht="41.45" customHeight="1">
      <c r="A4545"/>
      <c r="J4545"/>
      <c r="AA4545"/>
      <c r="AB4545"/>
      <c r="AC4545"/>
      <c r="AD4545"/>
      <c r="AE4545"/>
      <c r="AF4545"/>
      <c r="AG4545"/>
      <c r="AH4545"/>
    </row>
    <row r="4546" spans="1:34" ht="41.45" customHeight="1">
      <c r="A4546"/>
      <c r="J4546"/>
      <c r="AA4546"/>
      <c r="AB4546"/>
      <c r="AC4546"/>
      <c r="AD4546"/>
      <c r="AE4546"/>
      <c r="AF4546"/>
      <c r="AG4546"/>
      <c r="AH4546"/>
    </row>
    <row r="4547" spans="1:34" ht="41.45" customHeight="1">
      <c r="A4547"/>
      <c r="J4547"/>
      <c r="AA4547"/>
      <c r="AB4547"/>
      <c r="AC4547"/>
      <c r="AD4547"/>
      <c r="AE4547"/>
      <c r="AF4547"/>
      <c r="AG4547"/>
      <c r="AH4547"/>
    </row>
    <row r="4548" spans="1:34" ht="41.45" customHeight="1">
      <c r="A4548"/>
      <c r="J4548"/>
      <c r="AA4548"/>
      <c r="AB4548"/>
      <c r="AC4548"/>
      <c r="AD4548"/>
      <c r="AE4548"/>
      <c r="AF4548"/>
      <c r="AG4548"/>
      <c r="AH4548"/>
    </row>
    <row r="4549" spans="1:34" ht="41.45" customHeight="1">
      <c r="A4549"/>
      <c r="J4549"/>
      <c r="AA4549"/>
      <c r="AB4549"/>
      <c r="AC4549"/>
      <c r="AD4549"/>
      <c r="AE4549"/>
      <c r="AF4549"/>
      <c r="AG4549"/>
      <c r="AH4549"/>
    </row>
    <row r="4550" spans="1:34" ht="41.45" customHeight="1">
      <c r="A4550"/>
      <c r="J4550"/>
      <c r="AA4550"/>
      <c r="AB4550"/>
      <c r="AC4550"/>
      <c r="AD4550"/>
      <c r="AE4550"/>
      <c r="AF4550"/>
      <c r="AG4550"/>
      <c r="AH4550"/>
    </row>
    <row r="4551" spans="1:34" ht="41.45" customHeight="1">
      <c r="A4551"/>
      <c r="J4551"/>
      <c r="AA4551"/>
      <c r="AB4551"/>
      <c r="AC4551"/>
      <c r="AD4551"/>
      <c r="AE4551"/>
      <c r="AF4551"/>
      <c r="AG4551"/>
      <c r="AH4551"/>
    </row>
    <row r="4552" spans="1:34" ht="41.45" customHeight="1">
      <c r="A4552"/>
      <c r="J4552"/>
      <c r="AA4552"/>
      <c r="AB4552"/>
      <c r="AC4552"/>
      <c r="AD4552"/>
      <c r="AE4552"/>
      <c r="AF4552"/>
      <c r="AG4552"/>
      <c r="AH4552"/>
    </row>
    <row r="4553" spans="1:34" ht="41.45" customHeight="1">
      <c r="A4553"/>
      <c r="J4553"/>
      <c r="AA4553"/>
      <c r="AB4553"/>
      <c r="AC4553"/>
      <c r="AD4553"/>
      <c r="AE4553"/>
      <c r="AF4553"/>
      <c r="AG4553"/>
      <c r="AH4553"/>
    </row>
    <row r="4554" spans="1:34" ht="41.45" customHeight="1">
      <c r="A4554"/>
      <c r="J4554"/>
      <c r="AA4554"/>
      <c r="AB4554"/>
      <c r="AC4554"/>
      <c r="AD4554"/>
      <c r="AE4554"/>
      <c r="AF4554"/>
      <c r="AG4554"/>
      <c r="AH4554"/>
    </row>
    <row r="4555" spans="1:34" ht="41.45" customHeight="1">
      <c r="A4555"/>
      <c r="J4555"/>
      <c r="AA4555"/>
      <c r="AB4555"/>
      <c r="AC4555"/>
      <c r="AD4555"/>
      <c r="AE4555"/>
      <c r="AF4555"/>
      <c r="AG4555"/>
      <c r="AH4555"/>
    </row>
    <row r="4556" spans="1:34" ht="41.45" customHeight="1">
      <c r="A4556"/>
      <c r="J4556"/>
      <c r="AA4556"/>
      <c r="AB4556"/>
      <c r="AC4556"/>
      <c r="AD4556"/>
      <c r="AE4556"/>
      <c r="AF4556"/>
      <c r="AG4556"/>
      <c r="AH4556"/>
    </row>
    <row r="4557" spans="1:34" ht="41.45" customHeight="1">
      <c r="A4557"/>
      <c r="J4557"/>
      <c r="AA4557"/>
      <c r="AB4557"/>
      <c r="AC4557"/>
      <c r="AD4557"/>
      <c r="AE4557"/>
      <c r="AF4557"/>
      <c r="AG4557"/>
      <c r="AH4557"/>
    </row>
    <row r="4558" spans="1:34" ht="41.45" customHeight="1">
      <c r="A4558"/>
      <c r="J4558"/>
      <c r="AA4558"/>
      <c r="AB4558"/>
      <c r="AC4558"/>
      <c r="AD4558"/>
      <c r="AE4558"/>
      <c r="AF4558"/>
      <c r="AG4558"/>
      <c r="AH4558"/>
    </row>
    <row r="4559" spans="1:34" ht="41.45" customHeight="1">
      <c r="A4559"/>
      <c r="J4559"/>
      <c r="AA4559"/>
      <c r="AB4559"/>
      <c r="AC4559"/>
      <c r="AD4559"/>
      <c r="AE4559"/>
      <c r="AF4559"/>
      <c r="AG4559"/>
      <c r="AH4559"/>
    </row>
    <row r="4560" spans="1:34" ht="41.45" customHeight="1">
      <c r="A4560"/>
      <c r="J4560"/>
      <c r="AA4560"/>
      <c r="AB4560"/>
      <c r="AC4560"/>
      <c r="AD4560"/>
      <c r="AE4560"/>
      <c r="AF4560"/>
      <c r="AG4560"/>
      <c r="AH4560"/>
    </row>
    <row r="4561" spans="1:34" ht="41.45" customHeight="1">
      <c r="A4561"/>
      <c r="J4561"/>
      <c r="AA4561"/>
      <c r="AB4561"/>
      <c r="AC4561"/>
      <c r="AD4561"/>
      <c r="AE4561"/>
      <c r="AF4561"/>
      <c r="AG4561"/>
      <c r="AH4561"/>
    </row>
    <row r="4562" spans="1:34" ht="41.45" customHeight="1">
      <c r="A4562"/>
      <c r="J4562"/>
      <c r="AA4562"/>
      <c r="AB4562"/>
      <c r="AC4562"/>
      <c r="AD4562"/>
      <c r="AE4562"/>
      <c r="AF4562"/>
      <c r="AG4562"/>
      <c r="AH4562"/>
    </row>
    <row r="4563" spans="1:34" ht="41.45" customHeight="1">
      <c r="A4563"/>
      <c r="J4563"/>
      <c r="AA4563"/>
      <c r="AB4563"/>
      <c r="AC4563"/>
      <c r="AD4563"/>
      <c r="AE4563"/>
      <c r="AF4563"/>
      <c r="AG4563"/>
      <c r="AH4563"/>
    </row>
    <row r="4564" spans="1:34" ht="41.45" customHeight="1">
      <c r="A4564"/>
      <c r="J4564"/>
      <c r="AA4564"/>
      <c r="AB4564"/>
      <c r="AC4564"/>
      <c r="AD4564"/>
      <c r="AE4564"/>
      <c r="AF4564"/>
      <c r="AG4564"/>
      <c r="AH4564"/>
    </row>
    <row r="4565" spans="1:34" ht="41.45" customHeight="1">
      <c r="A4565"/>
      <c r="J4565"/>
      <c r="AA4565"/>
      <c r="AB4565"/>
      <c r="AC4565"/>
      <c r="AD4565"/>
      <c r="AE4565"/>
      <c r="AF4565"/>
      <c r="AG4565"/>
      <c r="AH4565"/>
    </row>
    <row r="4566" spans="1:34" ht="41.45" customHeight="1">
      <c r="A4566"/>
      <c r="J4566"/>
      <c r="AA4566"/>
      <c r="AB4566"/>
      <c r="AC4566"/>
      <c r="AD4566"/>
      <c r="AE4566"/>
      <c r="AF4566"/>
      <c r="AG4566"/>
      <c r="AH4566"/>
    </row>
    <row r="4567" spans="1:34" ht="41.45" customHeight="1">
      <c r="A4567"/>
      <c r="J4567"/>
      <c r="AA4567"/>
      <c r="AB4567"/>
      <c r="AC4567"/>
      <c r="AD4567"/>
      <c r="AE4567"/>
      <c r="AF4567"/>
      <c r="AG4567"/>
      <c r="AH4567"/>
    </row>
    <row r="4568" spans="1:34" ht="41.45" customHeight="1">
      <c r="A4568"/>
      <c r="J4568"/>
      <c r="AA4568"/>
      <c r="AB4568"/>
      <c r="AC4568"/>
      <c r="AD4568"/>
      <c r="AE4568"/>
      <c r="AF4568"/>
      <c r="AG4568"/>
      <c r="AH4568"/>
    </row>
    <row r="4569" spans="1:34" ht="41.45" customHeight="1">
      <c r="A4569"/>
      <c r="J4569"/>
      <c r="AA4569"/>
      <c r="AB4569"/>
      <c r="AC4569"/>
      <c r="AD4569"/>
      <c r="AE4569"/>
      <c r="AF4569"/>
      <c r="AG4569"/>
      <c r="AH4569"/>
    </row>
    <row r="4570" spans="1:34" ht="41.45" customHeight="1">
      <c r="A4570"/>
      <c r="J4570"/>
      <c r="AA4570"/>
      <c r="AB4570"/>
      <c r="AC4570"/>
      <c r="AD4570"/>
      <c r="AE4570"/>
      <c r="AF4570"/>
      <c r="AG4570"/>
      <c r="AH4570"/>
    </row>
    <row r="4571" spans="1:34" ht="41.45" customHeight="1">
      <c r="A4571"/>
      <c r="J4571"/>
      <c r="AA4571"/>
      <c r="AB4571"/>
      <c r="AC4571"/>
      <c r="AD4571"/>
      <c r="AE4571"/>
      <c r="AF4571"/>
      <c r="AG4571"/>
      <c r="AH4571"/>
    </row>
    <row r="4572" spans="1:34" ht="41.45" customHeight="1">
      <c r="A4572"/>
      <c r="J4572"/>
      <c r="AA4572"/>
      <c r="AB4572"/>
      <c r="AC4572"/>
      <c r="AD4572"/>
      <c r="AE4572"/>
      <c r="AF4572"/>
      <c r="AG4572"/>
      <c r="AH4572"/>
    </row>
    <row r="4573" spans="1:34" ht="41.45" customHeight="1">
      <c r="A4573"/>
      <c r="J4573"/>
      <c r="AA4573"/>
      <c r="AB4573"/>
      <c r="AC4573"/>
      <c r="AD4573"/>
      <c r="AE4573"/>
      <c r="AF4573"/>
      <c r="AG4573"/>
      <c r="AH4573"/>
    </row>
    <row r="4574" spans="1:34" ht="41.45" customHeight="1">
      <c r="A4574"/>
      <c r="J4574"/>
      <c r="AA4574"/>
      <c r="AB4574"/>
      <c r="AC4574"/>
      <c r="AD4574"/>
      <c r="AE4574"/>
      <c r="AF4574"/>
      <c r="AG4574"/>
      <c r="AH4574"/>
    </row>
    <row r="4575" spans="1:34" ht="41.45" customHeight="1">
      <c r="A4575"/>
      <c r="J4575"/>
      <c r="AA4575"/>
      <c r="AB4575"/>
      <c r="AC4575"/>
      <c r="AD4575"/>
      <c r="AE4575"/>
      <c r="AF4575"/>
      <c r="AG4575"/>
      <c r="AH4575"/>
    </row>
    <row r="4576" spans="1:34" ht="41.45" customHeight="1">
      <c r="A4576"/>
      <c r="J4576"/>
      <c r="AA4576"/>
      <c r="AB4576"/>
      <c r="AC4576"/>
      <c r="AD4576"/>
      <c r="AE4576"/>
      <c r="AF4576"/>
      <c r="AG4576"/>
      <c r="AH4576"/>
    </row>
    <row r="4577" spans="1:34" ht="41.45" customHeight="1">
      <c r="A4577"/>
      <c r="J4577"/>
      <c r="AA4577"/>
      <c r="AB4577"/>
      <c r="AC4577"/>
      <c r="AD4577"/>
      <c r="AE4577"/>
      <c r="AF4577"/>
      <c r="AG4577"/>
      <c r="AH4577"/>
    </row>
    <row r="4578" spans="1:34" ht="41.45" customHeight="1">
      <c r="A4578"/>
      <c r="J4578"/>
      <c r="AA4578"/>
      <c r="AB4578"/>
      <c r="AC4578"/>
      <c r="AD4578"/>
      <c r="AE4578"/>
      <c r="AF4578"/>
      <c r="AG4578"/>
      <c r="AH4578"/>
    </row>
    <row r="4579" spans="1:34" ht="41.45" customHeight="1">
      <c r="A4579"/>
      <c r="J4579"/>
      <c r="AA4579"/>
      <c r="AB4579"/>
      <c r="AC4579"/>
      <c r="AD4579"/>
      <c r="AE4579"/>
      <c r="AF4579"/>
      <c r="AG4579"/>
      <c r="AH4579"/>
    </row>
    <row r="4580" spans="1:34" ht="41.45" customHeight="1">
      <c r="A4580"/>
      <c r="J4580"/>
      <c r="AA4580"/>
      <c r="AB4580"/>
      <c r="AC4580"/>
      <c r="AD4580"/>
      <c r="AE4580"/>
      <c r="AF4580"/>
      <c r="AG4580"/>
      <c r="AH4580"/>
    </row>
    <row r="4581" spans="1:34" ht="41.45" customHeight="1">
      <c r="A4581"/>
      <c r="J4581"/>
      <c r="AA4581"/>
      <c r="AB4581"/>
      <c r="AC4581"/>
      <c r="AD4581"/>
      <c r="AE4581"/>
      <c r="AF4581"/>
      <c r="AG4581"/>
      <c r="AH4581"/>
    </row>
    <row r="4582" spans="1:34" ht="41.45" customHeight="1">
      <c r="A4582"/>
      <c r="J4582"/>
      <c r="AA4582"/>
      <c r="AB4582"/>
      <c r="AC4582"/>
      <c r="AD4582"/>
      <c r="AE4582"/>
      <c r="AF4582"/>
      <c r="AG4582"/>
      <c r="AH4582"/>
    </row>
    <row r="4583" spans="1:34" ht="41.45" customHeight="1">
      <c r="A4583"/>
      <c r="J4583"/>
      <c r="AA4583"/>
      <c r="AB4583"/>
      <c r="AC4583"/>
      <c r="AD4583"/>
      <c r="AE4583"/>
      <c r="AF4583"/>
      <c r="AG4583"/>
      <c r="AH4583"/>
    </row>
    <row r="4584" spans="1:34" ht="41.45" customHeight="1">
      <c r="A4584"/>
      <c r="J4584"/>
      <c r="AA4584"/>
      <c r="AB4584"/>
      <c r="AC4584"/>
      <c r="AD4584"/>
      <c r="AE4584"/>
      <c r="AF4584"/>
      <c r="AG4584"/>
      <c r="AH4584"/>
    </row>
    <row r="4585" spans="1:34" ht="41.45" customHeight="1">
      <c r="A4585"/>
      <c r="J4585"/>
      <c r="AA4585"/>
      <c r="AB4585"/>
      <c r="AC4585"/>
      <c r="AD4585"/>
      <c r="AE4585"/>
      <c r="AF4585"/>
      <c r="AG4585"/>
      <c r="AH4585"/>
    </row>
    <row r="4586" spans="1:34" ht="41.45" customHeight="1">
      <c r="A4586"/>
      <c r="J4586"/>
      <c r="AA4586"/>
      <c r="AB4586"/>
      <c r="AC4586"/>
      <c r="AD4586"/>
      <c r="AE4586"/>
      <c r="AF4586"/>
      <c r="AG4586"/>
      <c r="AH4586"/>
    </row>
    <row r="4587" spans="1:34" ht="41.45" customHeight="1">
      <c r="A4587"/>
      <c r="J4587"/>
      <c r="AA4587"/>
      <c r="AB4587"/>
      <c r="AC4587"/>
      <c r="AD4587"/>
      <c r="AE4587"/>
      <c r="AF4587"/>
      <c r="AG4587"/>
      <c r="AH4587"/>
    </row>
    <row r="4588" spans="1:34" ht="41.45" customHeight="1">
      <c r="A4588"/>
      <c r="J4588"/>
      <c r="AA4588"/>
      <c r="AB4588"/>
      <c r="AC4588"/>
      <c r="AD4588"/>
      <c r="AE4588"/>
      <c r="AF4588"/>
      <c r="AG4588"/>
      <c r="AH4588"/>
    </row>
    <row r="4589" spans="1:34" ht="41.45" customHeight="1">
      <c r="A4589"/>
      <c r="J4589"/>
      <c r="AA4589"/>
      <c r="AB4589"/>
      <c r="AC4589"/>
      <c r="AD4589"/>
      <c r="AE4589"/>
      <c r="AF4589"/>
      <c r="AG4589"/>
      <c r="AH4589"/>
    </row>
    <row r="4590" spans="1:34" ht="41.45" customHeight="1">
      <c r="A4590"/>
      <c r="J4590"/>
      <c r="AA4590"/>
      <c r="AB4590"/>
      <c r="AC4590"/>
      <c r="AD4590"/>
      <c r="AE4590"/>
      <c r="AF4590"/>
      <c r="AG4590"/>
      <c r="AH4590"/>
    </row>
    <row r="4591" spans="1:34" ht="41.45" customHeight="1">
      <c r="A4591"/>
      <c r="J4591"/>
      <c r="AA4591"/>
      <c r="AB4591"/>
      <c r="AC4591"/>
      <c r="AD4591"/>
      <c r="AE4591"/>
      <c r="AF4591"/>
      <c r="AG4591"/>
      <c r="AH4591"/>
    </row>
    <row r="4592" spans="1:34" ht="41.45" customHeight="1">
      <c r="A4592"/>
      <c r="J4592"/>
      <c r="AA4592"/>
      <c r="AB4592"/>
      <c r="AC4592"/>
      <c r="AD4592"/>
      <c r="AE4592"/>
      <c r="AF4592"/>
      <c r="AG4592"/>
      <c r="AH4592"/>
    </row>
    <row r="4593" spans="1:34" ht="41.45" customHeight="1">
      <c r="A4593"/>
      <c r="J4593"/>
      <c r="AA4593"/>
      <c r="AB4593"/>
      <c r="AC4593"/>
      <c r="AD4593"/>
      <c r="AE4593"/>
      <c r="AF4593"/>
      <c r="AG4593"/>
      <c r="AH4593"/>
    </row>
    <row r="4594" spans="1:34" ht="41.45" customHeight="1">
      <c r="A4594"/>
      <c r="J4594"/>
      <c r="AA4594"/>
      <c r="AB4594"/>
      <c r="AC4594"/>
      <c r="AD4594"/>
      <c r="AE4594"/>
      <c r="AF4594"/>
      <c r="AG4594"/>
      <c r="AH4594"/>
    </row>
    <row r="4595" spans="1:34" ht="41.45" customHeight="1">
      <c r="A4595"/>
      <c r="J4595"/>
      <c r="AA4595"/>
      <c r="AB4595"/>
      <c r="AC4595"/>
      <c r="AD4595"/>
      <c r="AE4595"/>
      <c r="AF4595"/>
      <c r="AG4595"/>
      <c r="AH4595"/>
    </row>
    <row r="4596" spans="1:34" ht="41.45" customHeight="1">
      <c r="A4596"/>
      <c r="J4596"/>
      <c r="AA4596"/>
      <c r="AB4596"/>
      <c r="AC4596"/>
      <c r="AD4596"/>
      <c r="AE4596"/>
      <c r="AF4596"/>
      <c r="AG4596"/>
      <c r="AH4596"/>
    </row>
    <row r="4597" spans="1:34" ht="41.45" customHeight="1">
      <c r="A4597"/>
      <c r="J4597"/>
      <c r="AA4597"/>
      <c r="AB4597"/>
      <c r="AC4597"/>
      <c r="AD4597"/>
      <c r="AE4597"/>
      <c r="AF4597"/>
      <c r="AG4597"/>
      <c r="AH4597"/>
    </row>
    <row r="4598" spans="1:34" ht="41.45" customHeight="1">
      <c r="A4598"/>
      <c r="J4598"/>
      <c r="AA4598"/>
      <c r="AB4598"/>
      <c r="AC4598"/>
      <c r="AD4598"/>
      <c r="AE4598"/>
      <c r="AF4598"/>
      <c r="AG4598"/>
      <c r="AH4598"/>
    </row>
    <row r="4599" spans="1:34" ht="41.45" customHeight="1">
      <c r="A4599"/>
      <c r="J4599"/>
      <c r="AA4599"/>
      <c r="AB4599"/>
      <c r="AC4599"/>
      <c r="AD4599"/>
      <c r="AE4599"/>
      <c r="AF4599"/>
      <c r="AG4599"/>
      <c r="AH4599"/>
    </row>
    <row r="4600" spans="1:34" ht="41.45" customHeight="1">
      <c r="A4600"/>
      <c r="J4600"/>
      <c r="AA4600"/>
      <c r="AB4600"/>
      <c r="AC4600"/>
      <c r="AD4600"/>
      <c r="AE4600"/>
      <c r="AF4600"/>
      <c r="AG4600"/>
      <c r="AH4600"/>
    </row>
    <row r="4601" spans="1:34" ht="41.45" customHeight="1">
      <c r="A4601"/>
      <c r="J4601"/>
      <c r="AA4601"/>
      <c r="AB4601"/>
      <c r="AC4601"/>
      <c r="AD4601"/>
      <c r="AE4601"/>
      <c r="AF4601"/>
      <c r="AG4601"/>
      <c r="AH4601"/>
    </row>
    <row r="4602" spans="1:34" ht="41.45" customHeight="1">
      <c r="A4602"/>
      <c r="J4602"/>
      <c r="AA4602"/>
      <c r="AB4602"/>
      <c r="AC4602"/>
      <c r="AD4602"/>
      <c r="AE4602"/>
      <c r="AF4602"/>
      <c r="AG4602"/>
      <c r="AH4602"/>
    </row>
    <row r="4603" spans="1:34" ht="41.45" customHeight="1">
      <c r="A4603"/>
      <c r="J4603"/>
      <c r="AA4603"/>
      <c r="AB4603"/>
      <c r="AC4603"/>
      <c r="AD4603"/>
      <c r="AE4603"/>
      <c r="AF4603"/>
      <c r="AG4603"/>
      <c r="AH4603"/>
    </row>
    <row r="4604" spans="1:34" ht="41.45" customHeight="1">
      <c r="A4604"/>
      <c r="J4604"/>
      <c r="AA4604"/>
      <c r="AB4604"/>
      <c r="AC4604"/>
      <c r="AD4604"/>
      <c r="AE4604"/>
      <c r="AF4604"/>
      <c r="AG4604"/>
      <c r="AH4604"/>
    </row>
    <row r="4605" spans="1:34" ht="41.45" customHeight="1">
      <c r="A4605"/>
      <c r="J4605"/>
      <c r="AA4605"/>
      <c r="AB4605"/>
      <c r="AC4605"/>
      <c r="AD4605"/>
      <c r="AE4605"/>
      <c r="AF4605"/>
      <c r="AG4605"/>
      <c r="AH4605"/>
    </row>
    <row r="4606" spans="1:34" ht="41.45" customHeight="1">
      <c r="A4606"/>
      <c r="J4606"/>
      <c r="AA4606"/>
      <c r="AB4606"/>
      <c r="AC4606"/>
      <c r="AD4606"/>
      <c r="AE4606"/>
      <c r="AF4606"/>
      <c r="AG4606"/>
      <c r="AH4606"/>
    </row>
    <row r="4607" spans="1:34" ht="41.45" customHeight="1">
      <c r="A4607"/>
      <c r="J4607"/>
      <c r="AA4607"/>
      <c r="AB4607"/>
      <c r="AC4607"/>
      <c r="AD4607"/>
      <c r="AE4607"/>
      <c r="AF4607"/>
      <c r="AG4607"/>
      <c r="AH4607"/>
    </row>
    <row r="4608" spans="1:34" ht="41.45" customHeight="1">
      <c r="A4608"/>
      <c r="J4608"/>
      <c r="AA4608"/>
      <c r="AB4608"/>
      <c r="AC4608"/>
      <c r="AD4608"/>
      <c r="AE4608"/>
      <c r="AF4608"/>
      <c r="AG4608"/>
      <c r="AH4608"/>
    </row>
    <row r="4609" spans="1:34" ht="41.45" customHeight="1">
      <c r="A4609"/>
      <c r="J4609"/>
      <c r="AA4609"/>
      <c r="AB4609"/>
      <c r="AC4609"/>
      <c r="AD4609"/>
      <c r="AE4609"/>
      <c r="AF4609"/>
      <c r="AG4609"/>
      <c r="AH4609"/>
    </row>
    <row r="4610" spans="1:34" ht="41.45" customHeight="1">
      <c r="A4610"/>
      <c r="J4610"/>
      <c r="AA4610"/>
      <c r="AB4610"/>
      <c r="AC4610"/>
      <c r="AD4610"/>
      <c r="AE4610"/>
      <c r="AF4610"/>
      <c r="AG4610"/>
      <c r="AH4610"/>
    </row>
    <row r="4611" spans="1:34" ht="41.45" customHeight="1">
      <c r="A4611"/>
      <c r="J4611"/>
      <c r="AA4611"/>
      <c r="AB4611"/>
      <c r="AC4611"/>
      <c r="AD4611"/>
      <c r="AE4611"/>
      <c r="AF4611"/>
      <c r="AG4611"/>
      <c r="AH4611"/>
    </row>
    <row r="4612" spans="1:34" ht="41.45" customHeight="1">
      <c r="A4612"/>
      <c r="J4612"/>
      <c r="AA4612"/>
      <c r="AB4612"/>
      <c r="AC4612"/>
      <c r="AD4612"/>
      <c r="AE4612"/>
      <c r="AF4612"/>
      <c r="AG4612"/>
      <c r="AH4612"/>
    </row>
    <row r="4613" spans="1:34" ht="41.45" customHeight="1">
      <c r="A4613"/>
      <c r="J4613"/>
      <c r="AA4613"/>
      <c r="AB4613"/>
      <c r="AC4613"/>
      <c r="AD4613"/>
      <c r="AE4613"/>
      <c r="AF4613"/>
      <c r="AG4613"/>
      <c r="AH4613"/>
    </row>
    <row r="4614" spans="1:34" ht="41.45" customHeight="1">
      <c r="A4614"/>
      <c r="J4614"/>
      <c r="AA4614"/>
      <c r="AB4614"/>
      <c r="AC4614"/>
      <c r="AD4614"/>
      <c r="AE4614"/>
      <c r="AF4614"/>
      <c r="AG4614"/>
      <c r="AH4614"/>
    </row>
    <row r="4615" spans="1:34" ht="41.45" customHeight="1">
      <c r="A4615"/>
      <c r="J4615"/>
      <c r="AA4615"/>
      <c r="AB4615"/>
      <c r="AC4615"/>
      <c r="AD4615"/>
      <c r="AE4615"/>
      <c r="AF4615"/>
      <c r="AG4615"/>
      <c r="AH4615"/>
    </row>
    <row r="4616" spans="1:34" ht="41.45" customHeight="1">
      <c r="A4616"/>
      <c r="J4616"/>
      <c r="AA4616"/>
      <c r="AB4616"/>
      <c r="AC4616"/>
      <c r="AD4616"/>
      <c r="AE4616"/>
      <c r="AF4616"/>
      <c r="AG4616"/>
      <c r="AH4616"/>
    </row>
    <row r="4617" spans="1:34" ht="41.45" customHeight="1">
      <c r="A4617"/>
      <c r="J4617"/>
      <c r="AA4617"/>
      <c r="AB4617"/>
      <c r="AC4617"/>
      <c r="AD4617"/>
      <c r="AE4617"/>
      <c r="AF4617"/>
      <c r="AG4617"/>
      <c r="AH4617"/>
    </row>
    <row r="4618" spans="1:34" ht="41.45" customHeight="1">
      <c r="A4618"/>
      <c r="J4618"/>
      <c r="AA4618"/>
      <c r="AB4618"/>
      <c r="AC4618"/>
      <c r="AD4618"/>
      <c r="AE4618"/>
      <c r="AF4618"/>
      <c r="AG4618"/>
      <c r="AH4618"/>
    </row>
    <row r="4619" spans="1:34" ht="41.45" customHeight="1">
      <c r="A4619"/>
      <c r="J4619"/>
      <c r="AA4619"/>
      <c r="AB4619"/>
      <c r="AC4619"/>
      <c r="AD4619"/>
      <c r="AE4619"/>
      <c r="AF4619"/>
      <c r="AG4619"/>
      <c r="AH4619"/>
    </row>
    <row r="4620" spans="1:34" ht="41.45" customHeight="1">
      <c r="A4620"/>
      <c r="J4620"/>
      <c r="AA4620"/>
      <c r="AB4620"/>
      <c r="AC4620"/>
      <c r="AD4620"/>
      <c r="AE4620"/>
      <c r="AF4620"/>
      <c r="AG4620"/>
      <c r="AH4620"/>
    </row>
    <row r="4621" spans="1:34" ht="41.45" customHeight="1">
      <c r="A4621"/>
      <c r="J4621"/>
      <c r="AA4621"/>
      <c r="AB4621"/>
      <c r="AC4621"/>
      <c r="AD4621"/>
      <c r="AE4621"/>
      <c r="AF4621"/>
      <c r="AG4621"/>
      <c r="AH4621"/>
    </row>
    <row r="4622" spans="1:34" ht="41.45" customHeight="1">
      <c r="A4622"/>
      <c r="J4622"/>
      <c r="AA4622"/>
      <c r="AB4622"/>
      <c r="AC4622"/>
      <c r="AD4622"/>
      <c r="AE4622"/>
      <c r="AF4622"/>
      <c r="AG4622"/>
      <c r="AH4622"/>
    </row>
    <row r="4623" spans="1:34" ht="41.45" customHeight="1">
      <c r="A4623"/>
      <c r="J4623"/>
      <c r="AA4623"/>
      <c r="AB4623"/>
      <c r="AC4623"/>
      <c r="AD4623"/>
      <c r="AE4623"/>
      <c r="AF4623"/>
      <c r="AG4623"/>
      <c r="AH4623"/>
    </row>
    <row r="4624" spans="1:34" ht="41.45" customHeight="1">
      <c r="A4624"/>
      <c r="J4624"/>
      <c r="AA4624"/>
      <c r="AB4624"/>
      <c r="AC4624"/>
      <c r="AD4624"/>
      <c r="AE4624"/>
      <c r="AF4624"/>
      <c r="AG4624"/>
      <c r="AH4624"/>
    </row>
    <row r="4625" spans="1:34" ht="41.45" customHeight="1">
      <c r="A4625"/>
      <c r="J4625"/>
      <c r="AA4625"/>
      <c r="AB4625"/>
      <c r="AC4625"/>
      <c r="AD4625"/>
      <c r="AE4625"/>
      <c r="AF4625"/>
      <c r="AG4625"/>
      <c r="AH4625"/>
    </row>
    <row r="4626" spans="1:34" ht="41.45" customHeight="1">
      <c r="A4626"/>
      <c r="J4626"/>
      <c r="AA4626"/>
      <c r="AB4626"/>
      <c r="AC4626"/>
      <c r="AD4626"/>
      <c r="AE4626"/>
      <c r="AF4626"/>
      <c r="AG4626"/>
      <c r="AH4626"/>
    </row>
    <row r="4627" spans="1:34" ht="41.45" customHeight="1">
      <c r="A4627"/>
      <c r="J4627"/>
      <c r="AA4627"/>
      <c r="AB4627"/>
      <c r="AC4627"/>
      <c r="AD4627"/>
      <c r="AE4627"/>
      <c r="AF4627"/>
      <c r="AG4627"/>
      <c r="AH4627"/>
    </row>
    <row r="4628" spans="1:34" ht="41.45" customHeight="1">
      <c r="A4628"/>
      <c r="J4628"/>
      <c r="AA4628"/>
      <c r="AB4628"/>
      <c r="AC4628"/>
      <c r="AD4628"/>
      <c r="AE4628"/>
      <c r="AF4628"/>
      <c r="AG4628"/>
      <c r="AH4628"/>
    </row>
    <row r="4629" spans="1:34" ht="41.45" customHeight="1">
      <c r="A4629"/>
      <c r="J4629"/>
      <c r="AA4629"/>
      <c r="AB4629"/>
      <c r="AC4629"/>
      <c r="AD4629"/>
      <c r="AE4629"/>
      <c r="AF4629"/>
      <c r="AG4629"/>
      <c r="AH4629"/>
    </row>
    <row r="4630" spans="1:34" ht="41.45" customHeight="1">
      <c r="A4630"/>
      <c r="J4630"/>
      <c r="AA4630"/>
      <c r="AB4630"/>
      <c r="AC4630"/>
      <c r="AD4630"/>
      <c r="AE4630"/>
      <c r="AF4630"/>
      <c r="AG4630"/>
      <c r="AH4630"/>
    </row>
    <row r="4631" spans="1:34" ht="41.45" customHeight="1">
      <c r="A4631"/>
      <c r="J4631"/>
      <c r="AA4631"/>
      <c r="AB4631"/>
      <c r="AC4631"/>
      <c r="AD4631"/>
      <c r="AE4631"/>
      <c r="AF4631"/>
      <c r="AG4631"/>
      <c r="AH4631"/>
    </row>
    <row r="4632" spans="1:34" ht="41.45" customHeight="1">
      <c r="A4632"/>
      <c r="J4632"/>
      <c r="AA4632"/>
      <c r="AB4632"/>
      <c r="AC4632"/>
      <c r="AD4632"/>
      <c r="AE4632"/>
      <c r="AF4632"/>
      <c r="AG4632"/>
      <c r="AH4632"/>
    </row>
    <row r="4633" spans="1:34" ht="41.45" customHeight="1">
      <c r="A4633"/>
      <c r="J4633"/>
      <c r="AA4633"/>
      <c r="AB4633"/>
      <c r="AC4633"/>
      <c r="AD4633"/>
      <c r="AE4633"/>
      <c r="AF4633"/>
      <c r="AG4633"/>
      <c r="AH4633"/>
    </row>
    <row r="4634" spans="1:34" ht="41.45" customHeight="1">
      <c r="A4634"/>
      <c r="J4634"/>
      <c r="AA4634"/>
      <c r="AB4634"/>
      <c r="AC4634"/>
      <c r="AD4634"/>
      <c r="AE4634"/>
      <c r="AF4634"/>
      <c r="AG4634"/>
      <c r="AH4634"/>
    </row>
    <row r="4635" spans="1:34" ht="41.45" customHeight="1">
      <c r="A4635"/>
      <c r="J4635"/>
      <c r="AA4635"/>
      <c r="AB4635"/>
      <c r="AC4635"/>
      <c r="AD4635"/>
      <c r="AE4635"/>
      <c r="AF4635"/>
      <c r="AG4635"/>
      <c r="AH4635"/>
    </row>
    <row r="4636" spans="1:34" ht="41.45" customHeight="1">
      <c r="A4636"/>
      <c r="J4636"/>
      <c r="AA4636"/>
      <c r="AB4636"/>
      <c r="AC4636"/>
      <c r="AD4636"/>
      <c r="AE4636"/>
      <c r="AF4636"/>
      <c r="AG4636"/>
      <c r="AH4636"/>
    </row>
    <row r="4637" spans="1:34" ht="41.45" customHeight="1">
      <c r="A4637"/>
      <c r="J4637"/>
      <c r="AA4637"/>
      <c r="AB4637"/>
      <c r="AC4637"/>
      <c r="AD4637"/>
      <c r="AE4637"/>
      <c r="AF4637"/>
      <c r="AG4637"/>
      <c r="AH4637"/>
    </row>
    <row r="4638" spans="1:34" ht="41.45" customHeight="1">
      <c r="A4638"/>
      <c r="J4638"/>
      <c r="AA4638"/>
      <c r="AB4638"/>
      <c r="AC4638"/>
      <c r="AD4638"/>
      <c r="AE4638"/>
      <c r="AF4638"/>
      <c r="AG4638"/>
      <c r="AH4638"/>
    </row>
    <row r="4639" spans="1:34" ht="41.45" customHeight="1">
      <c r="A4639"/>
      <c r="J4639"/>
      <c r="AA4639"/>
      <c r="AB4639"/>
      <c r="AC4639"/>
      <c r="AD4639"/>
      <c r="AE4639"/>
      <c r="AF4639"/>
      <c r="AG4639"/>
      <c r="AH4639"/>
    </row>
    <row r="4640" spans="1:34" ht="41.45" customHeight="1">
      <c r="A4640"/>
      <c r="J4640"/>
      <c r="AA4640"/>
      <c r="AB4640"/>
      <c r="AC4640"/>
      <c r="AD4640"/>
      <c r="AE4640"/>
      <c r="AF4640"/>
      <c r="AG4640"/>
      <c r="AH4640"/>
    </row>
    <row r="4641" spans="1:34" ht="41.45" customHeight="1">
      <c r="A4641"/>
      <c r="J4641"/>
      <c r="AA4641"/>
      <c r="AB4641"/>
      <c r="AC4641"/>
      <c r="AD4641"/>
      <c r="AE4641"/>
      <c r="AF4641"/>
      <c r="AG4641"/>
      <c r="AH4641"/>
    </row>
    <row r="4642" spans="1:34" ht="41.45" customHeight="1">
      <c r="A4642"/>
      <c r="J4642"/>
      <c r="AA4642"/>
      <c r="AB4642"/>
      <c r="AC4642"/>
      <c r="AD4642"/>
      <c r="AE4642"/>
      <c r="AF4642"/>
      <c r="AG4642"/>
      <c r="AH4642"/>
    </row>
    <row r="4643" spans="1:34" ht="41.45" customHeight="1">
      <c r="A4643"/>
      <c r="J4643"/>
      <c r="AA4643"/>
      <c r="AB4643"/>
      <c r="AC4643"/>
      <c r="AD4643"/>
      <c r="AE4643"/>
      <c r="AF4643"/>
      <c r="AG4643"/>
      <c r="AH4643"/>
    </row>
    <row r="4644" spans="1:34" ht="41.45" customHeight="1">
      <c r="A4644"/>
      <c r="J4644"/>
      <c r="AA4644"/>
      <c r="AB4644"/>
      <c r="AC4644"/>
      <c r="AD4644"/>
      <c r="AE4644"/>
      <c r="AF4644"/>
      <c r="AG4644"/>
      <c r="AH4644"/>
    </row>
    <row r="4645" spans="1:34" ht="41.45" customHeight="1">
      <c r="A4645"/>
      <c r="J4645"/>
      <c r="AA4645"/>
      <c r="AB4645"/>
      <c r="AC4645"/>
      <c r="AD4645"/>
      <c r="AE4645"/>
      <c r="AF4645"/>
      <c r="AG4645"/>
      <c r="AH4645"/>
    </row>
    <row r="4646" spans="1:34" ht="41.45" customHeight="1">
      <c r="A4646"/>
      <c r="J4646"/>
      <c r="AA4646"/>
      <c r="AB4646"/>
      <c r="AC4646"/>
      <c r="AD4646"/>
      <c r="AE4646"/>
      <c r="AF4646"/>
      <c r="AG4646"/>
      <c r="AH4646"/>
    </row>
    <row r="4647" spans="1:34" ht="41.45" customHeight="1">
      <c r="A4647"/>
      <c r="J4647"/>
      <c r="AA4647"/>
      <c r="AB4647"/>
      <c r="AC4647"/>
      <c r="AD4647"/>
      <c r="AE4647"/>
      <c r="AF4647"/>
      <c r="AG4647"/>
      <c r="AH4647"/>
    </row>
    <row r="4648" spans="1:34" ht="41.45" customHeight="1">
      <c r="A4648"/>
      <c r="J4648"/>
      <c r="AA4648"/>
      <c r="AB4648"/>
      <c r="AC4648"/>
      <c r="AD4648"/>
      <c r="AE4648"/>
      <c r="AF4648"/>
      <c r="AG4648"/>
      <c r="AH4648"/>
    </row>
    <row r="4649" spans="1:34" ht="41.45" customHeight="1">
      <c r="A4649"/>
      <c r="J4649"/>
      <c r="AA4649"/>
      <c r="AB4649"/>
      <c r="AC4649"/>
      <c r="AD4649"/>
      <c r="AE4649"/>
      <c r="AF4649"/>
      <c r="AG4649"/>
      <c r="AH4649"/>
    </row>
    <row r="4650" spans="1:34" ht="41.45" customHeight="1">
      <c r="A4650"/>
      <c r="J4650"/>
      <c r="AA4650"/>
      <c r="AB4650"/>
      <c r="AC4650"/>
      <c r="AD4650"/>
      <c r="AE4650"/>
      <c r="AF4650"/>
      <c r="AG4650"/>
      <c r="AH4650"/>
    </row>
    <row r="4651" spans="1:34" ht="41.45" customHeight="1">
      <c r="A4651"/>
      <c r="J4651"/>
      <c r="AA4651"/>
      <c r="AB4651"/>
      <c r="AC4651"/>
      <c r="AD4651"/>
      <c r="AE4651"/>
      <c r="AF4651"/>
      <c r="AG4651"/>
      <c r="AH4651"/>
    </row>
    <row r="4652" spans="1:34" ht="41.45" customHeight="1">
      <c r="A4652"/>
      <c r="J4652"/>
      <c r="AA4652"/>
      <c r="AB4652"/>
      <c r="AC4652"/>
      <c r="AD4652"/>
      <c r="AE4652"/>
      <c r="AF4652"/>
      <c r="AG4652"/>
      <c r="AH4652"/>
    </row>
    <row r="4653" spans="1:34" ht="41.45" customHeight="1">
      <c r="A4653"/>
      <c r="J4653"/>
      <c r="AA4653"/>
      <c r="AB4653"/>
      <c r="AC4653"/>
      <c r="AD4653"/>
      <c r="AE4653"/>
      <c r="AF4653"/>
      <c r="AG4653"/>
      <c r="AH4653"/>
    </row>
    <row r="4654" spans="1:34" ht="41.45" customHeight="1">
      <c r="A4654"/>
      <c r="J4654"/>
      <c r="AA4654"/>
      <c r="AB4654"/>
      <c r="AC4654"/>
      <c r="AD4654"/>
      <c r="AE4654"/>
      <c r="AF4654"/>
      <c r="AG4654"/>
      <c r="AH4654"/>
    </row>
    <row r="4655" spans="1:34" ht="41.45" customHeight="1">
      <c r="A4655"/>
      <c r="J4655"/>
      <c r="AA4655"/>
      <c r="AB4655"/>
      <c r="AC4655"/>
      <c r="AD4655"/>
      <c r="AE4655"/>
      <c r="AF4655"/>
      <c r="AG4655"/>
      <c r="AH4655"/>
    </row>
    <row r="4656" spans="1:34" ht="41.45" customHeight="1">
      <c r="A4656"/>
      <c r="J4656"/>
      <c r="AA4656"/>
      <c r="AB4656"/>
      <c r="AC4656"/>
      <c r="AD4656"/>
      <c r="AE4656"/>
      <c r="AF4656"/>
      <c r="AG4656"/>
      <c r="AH4656"/>
    </row>
    <row r="4657" spans="1:34" ht="41.45" customHeight="1">
      <c r="A4657"/>
      <c r="J4657"/>
      <c r="AA4657"/>
      <c r="AB4657"/>
      <c r="AC4657"/>
      <c r="AD4657"/>
      <c r="AE4657"/>
      <c r="AF4657"/>
      <c r="AG4657"/>
      <c r="AH4657"/>
    </row>
    <row r="4658" spans="1:34" ht="41.45" customHeight="1">
      <c r="A4658"/>
      <c r="J4658"/>
      <c r="AA4658"/>
      <c r="AB4658"/>
      <c r="AC4658"/>
      <c r="AD4658"/>
      <c r="AE4658"/>
      <c r="AF4658"/>
      <c r="AG4658"/>
      <c r="AH4658"/>
    </row>
    <row r="4659" spans="1:34" ht="41.45" customHeight="1">
      <c r="A4659"/>
      <c r="J4659"/>
      <c r="AA4659"/>
      <c r="AB4659"/>
      <c r="AC4659"/>
      <c r="AD4659"/>
      <c r="AE4659"/>
      <c r="AF4659"/>
      <c r="AG4659"/>
      <c r="AH4659"/>
    </row>
    <row r="4660" spans="1:34" ht="41.45" customHeight="1">
      <c r="A4660"/>
      <c r="J4660"/>
      <c r="AA4660"/>
      <c r="AB4660"/>
      <c r="AC4660"/>
      <c r="AD4660"/>
      <c r="AE4660"/>
      <c r="AF4660"/>
      <c r="AG4660"/>
      <c r="AH4660"/>
    </row>
    <row r="4661" spans="1:34" ht="41.45" customHeight="1">
      <c r="A4661"/>
      <c r="J4661"/>
      <c r="AA4661"/>
      <c r="AB4661"/>
      <c r="AC4661"/>
      <c r="AD4661"/>
      <c r="AE4661"/>
      <c r="AF4661"/>
      <c r="AG4661"/>
      <c r="AH4661"/>
    </row>
    <row r="4662" spans="1:34" ht="41.45" customHeight="1">
      <c r="A4662"/>
      <c r="J4662"/>
      <c r="AA4662"/>
      <c r="AB4662"/>
      <c r="AC4662"/>
      <c r="AD4662"/>
      <c r="AE4662"/>
      <c r="AF4662"/>
      <c r="AG4662"/>
      <c r="AH4662"/>
    </row>
    <row r="4663" spans="1:34" ht="41.45" customHeight="1">
      <c r="A4663"/>
      <c r="J4663"/>
      <c r="AA4663"/>
      <c r="AB4663"/>
      <c r="AC4663"/>
      <c r="AD4663"/>
      <c r="AE4663"/>
      <c r="AF4663"/>
      <c r="AG4663"/>
      <c r="AH4663"/>
    </row>
    <row r="4664" spans="1:34" ht="41.45" customHeight="1">
      <c r="A4664"/>
      <c r="J4664"/>
      <c r="AA4664"/>
      <c r="AB4664"/>
      <c r="AC4664"/>
      <c r="AD4664"/>
      <c r="AE4664"/>
      <c r="AF4664"/>
      <c r="AG4664"/>
      <c r="AH4664"/>
    </row>
    <row r="4665" spans="1:34" ht="41.45" customHeight="1">
      <c r="A4665"/>
      <c r="J4665"/>
      <c r="AA4665"/>
      <c r="AB4665"/>
      <c r="AC4665"/>
      <c r="AD4665"/>
      <c r="AE4665"/>
      <c r="AF4665"/>
      <c r="AG4665"/>
      <c r="AH4665"/>
    </row>
    <row r="4666" spans="1:34" ht="41.45" customHeight="1">
      <c r="A4666"/>
      <c r="J4666"/>
      <c r="AA4666"/>
      <c r="AB4666"/>
      <c r="AC4666"/>
      <c r="AD4666"/>
      <c r="AE4666"/>
      <c r="AF4666"/>
      <c r="AG4666"/>
      <c r="AH4666"/>
    </row>
    <row r="4667" spans="1:34" ht="41.45" customHeight="1">
      <c r="A4667"/>
      <c r="J4667"/>
      <c r="AA4667"/>
      <c r="AB4667"/>
      <c r="AC4667"/>
      <c r="AD4667"/>
      <c r="AE4667"/>
      <c r="AF4667"/>
      <c r="AG4667"/>
      <c r="AH4667"/>
    </row>
    <row r="4668" spans="1:34" ht="41.45" customHeight="1">
      <c r="A4668"/>
      <c r="J4668"/>
      <c r="AA4668"/>
      <c r="AB4668"/>
      <c r="AC4668"/>
      <c r="AD4668"/>
      <c r="AE4668"/>
      <c r="AF4668"/>
      <c r="AG4668"/>
      <c r="AH4668"/>
    </row>
    <row r="4669" spans="1:34" ht="41.45" customHeight="1">
      <c r="A4669"/>
      <c r="J4669"/>
      <c r="AA4669"/>
      <c r="AB4669"/>
      <c r="AC4669"/>
      <c r="AD4669"/>
      <c r="AE4669"/>
      <c r="AF4669"/>
      <c r="AG4669"/>
      <c r="AH4669"/>
    </row>
    <row r="4670" spans="1:34" ht="41.45" customHeight="1">
      <c r="A4670"/>
      <c r="J4670"/>
      <c r="AA4670"/>
      <c r="AB4670"/>
      <c r="AC4670"/>
      <c r="AD4670"/>
      <c r="AE4670"/>
      <c r="AF4670"/>
      <c r="AG4670"/>
      <c r="AH4670"/>
    </row>
    <row r="4671" spans="1:34" ht="41.45" customHeight="1">
      <c r="A4671"/>
      <c r="J4671"/>
      <c r="AA4671"/>
      <c r="AB4671"/>
      <c r="AC4671"/>
      <c r="AD4671"/>
      <c r="AE4671"/>
      <c r="AF4671"/>
      <c r="AG4671"/>
      <c r="AH4671"/>
    </row>
    <row r="4672" spans="1:34" ht="41.45" customHeight="1">
      <c r="A4672"/>
      <c r="J4672"/>
      <c r="AA4672"/>
      <c r="AB4672"/>
      <c r="AC4672"/>
      <c r="AD4672"/>
      <c r="AE4672"/>
      <c r="AF4672"/>
      <c r="AG4672"/>
      <c r="AH4672"/>
    </row>
    <row r="4673" spans="1:34" ht="41.45" customHeight="1">
      <c r="A4673"/>
      <c r="J4673"/>
      <c r="AA4673"/>
      <c r="AB4673"/>
      <c r="AC4673"/>
      <c r="AD4673"/>
      <c r="AE4673"/>
      <c r="AF4673"/>
      <c r="AG4673"/>
      <c r="AH4673"/>
    </row>
    <row r="4674" spans="1:34" ht="41.45" customHeight="1">
      <c r="A4674"/>
      <c r="J4674"/>
      <c r="AA4674"/>
      <c r="AB4674"/>
      <c r="AC4674"/>
      <c r="AD4674"/>
      <c r="AE4674"/>
      <c r="AF4674"/>
      <c r="AG4674"/>
      <c r="AH4674"/>
    </row>
    <row r="4675" spans="1:34" ht="41.45" customHeight="1">
      <c r="A4675"/>
      <c r="J4675"/>
      <c r="AA4675"/>
      <c r="AB4675"/>
      <c r="AC4675"/>
      <c r="AD4675"/>
      <c r="AE4675"/>
      <c r="AF4675"/>
      <c r="AG4675"/>
      <c r="AH4675"/>
    </row>
    <row r="4676" spans="1:34" ht="41.45" customHeight="1">
      <c r="A4676"/>
      <c r="J4676"/>
      <c r="AA4676"/>
      <c r="AB4676"/>
      <c r="AC4676"/>
      <c r="AD4676"/>
      <c r="AE4676"/>
      <c r="AF4676"/>
      <c r="AG4676"/>
      <c r="AH4676"/>
    </row>
    <row r="4677" spans="1:34" ht="41.45" customHeight="1">
      <c r="A4677"/>
      <c r="J4677"/>
      <c r="AA4677"/>
      <c r="AB4677"/>
      <c r="AC4677"/>
      <c r="AD4677"/>
      <c r="AE4677"/>
      <c r="AF4677"/>
      <c r="AG4677"/>
      <c r="AH4677"/>
    </row>
    <row r="4678" spans="1:34" ht="41.45" customHeight="1">
      <c r="A4678"/>
      <c r="J4678"/>
      <c r="AA4678"/>
      <c r="AB4678"/>
      <c r="AC4678"/>
      <c r="AD4678"/>
      <c r="AE4678"/>
      <c r="AF4678"/>
      <c r="AG4678"/>
      <c r="AH4678"/>
    </row>
    <row r="4679" spans="1:34" ht="41.45" customHeight="1">
      <c r="A4679"/>
      <c r="J4679"/>
      <c r="AA4679"/>
      <c r="AB4679"/>
      <c r="AC4679"/>
      <c r="AD4679"/>
      <c r="AE4679"/>
      <c r="AF4679"/>
      <c r="AG4679"/>
      <c r="AH4679"/>
    </row>
    <row r="4680" spans="1:34" ht="41.45" customHeight="1">
      <c r="A4680"/>
      <c r="J4680"/>
      <c r="AA4680"/>
      <c r="AB4680"/>
      <c r="AC4680"/>
      <c r="AD4680"/>
      <c r="AE4680"/>
      <c r="AF4680"/>
      <c r="AG4680"/>
      <c r="AH4680"/>
    </row>
    <row r="4681" spans="1:34" ht="41.45" customHeight="1">
      <c r="A4681"/>
      <c r="J4681"/>
      <c r="AA4681"/>
      <c r="AB4681"/>
      <c r="AC4681"/>
      <c r="AD4681"/>
      <c r="AE4681"/>
      <c r="AF4681"/>
      <c r="AG4681"/>
      <c r="AH4681"/>
    </row>
    <row r="4682" spans="1:34" ht="41.45" customHeight="1">
      <c r="A4682"/>
      <c r="J4682"/>
      <c r="AA4682"/>
      <c r="AB4682"/>
      <c r="AC4682"/>
      <c r="AD4682"/>
      <c r="AE4682"/>
      <c r="AF4682"/>
      <c r="AG4682"/>
      <c r="AH4682"/>
    </row>
    <row r="4683" spans="1:34" ht="41.45" customHeight="1">
      <c r="A4683"/>
      <c r="J4683"/>
      <c r="AA4683"/>
      <c r="AB4683"/>
      <c r="AC4683"/>
      <c r="AD4683"/>
      <c r="AE4683"/>
      <c r="AF4683"/>
      <c r="AG4683"/>
      <c r="AH4683"/>
    </row>
    <row r="4684" spans="1:34" ht="41.45" customHeight="1">
      <c r="A4684"/>
      <c r="J4684"/>
      <c r="AA4684"/>
      <c r="AB4684"/>
      <c r="AC4684"/>
      <c r="AD4684"/>
      <c r="AE4684"/>
      <c r="AF4684"/>
      <c r="AG4684"/>
      <c r="AH4684"/>
    </row>
    <row r="4685" spans="1:34" ht="41.45" customHeight="1">
      <c r="A4685"/>
      <c r="J4685"/>
      <c r="AA4685"/>
      <c r="AB4685"/>
      <c r="AC4685"/>
      <c r="AD4685"/>
      <c r="AE4685"/>
      <c r="AF4685"/>
      <c r="AG4685"/>
      <c r="AH4685"/>
    </row>
    <row r="4686" spans="1:34" ht="41.45" customHeight="1">
      <c r="A4686"/>
      <c r="J4686"/>
      <c r="AA4686"/>
      <c r="AB4686"/>
      <c r="AC4686"/>
      <c r="AD4686"/>
      <c r="AE4686"/>
      <c r="AF4686"/>
      <c r="AG4686"/>
      <c r="AH4686"/>
    </row>
    <row r="4687" spans="1:34" ht="41.45" customHeight="1">
      <c r="A4687"/>
      <c r="J4687"/>
      <c r="AA4687"/>
      <c r="AB4687"/>
      <c r="AC4687"/>
      <c r="AD4687"/>
      <c r="AE4687"/>
      <c r="AF4687"/>
      <c r="AG4687"/>
      <c r="AH4687"/>
    </row>
    <row r="4688" spans="1:34" ht="41.45" customHeight="1">
      <c r="A4688"/>
      <c r="J4688"/>
      <c r="AA4688"/>
      <c r="AB4688"/>
      <c r="AC4688"/>
      <c r="AD4688"/>
      <c r="AE4688"/>
      <c r="AF4688"/>
      <c r="AG4688"/>
      <c r="AH4688"/>
    </row>
    <row r="4689" spans="1:34" ht="41.45" customHeight="1">
      <c r="A4689"/>
      <c r="J4689"/>
      <c r="AA4689"/>
      <c r="AB4689"/>
      <c r="AC4689"/>
      <c r="AD4689"/>
      <c r="AE4689"/>
      <c r="AF4689"/>
      <c r="AG4689"/>
      <c r="AH4689"/>
    </row>
    <row r="4690" spans="1:34" ht="41.45" customHeight="1">
      <c r="A4690"/>
      <c r="J4690"/>
      <c r="AA4690"/>
      <c r="AB4690"/>
      <c r="AC4690"/>
      <c r="AD4690"/>
      <c r="AE4690"/>
      <c r="AF4690"/>
      <c r="AG4690"/>
      <c r="AH4690"/>
    </row>
    <row r="4691" spans="1:34" ht="41.45" customHeight="1">
      <c r="A4691"/>
      <c r="J4691"/>
      <c r="AA4691"/>
      <c r="AB4691"/>
      <c r="AC4691"/>
      <c r="AD4691"/>
      <c r="AE4691"/>
      <c r="AF4691"/>
      <c r="AG4691"/>
      <c r="AH4691"/>
    </row>
    <row r="4692" spans="1:34" ht="41.45" customHeight="1">
      <c r="A4692"/>
      <c r="J4692"/>
      <c r="AA4692"/>
      <c r="AB4692"/>
      <c r="AC4692"/>
      <c r="AD4692"/>
      <c r="AE4692"/>
      <c r="AF4692"/>
      <c r="AG4692"/>
      <c r="AH4692"/>
    </row>
    <row r="4693" spans="1:34" ht="41.45" customHeight="1">
      <c r="A4693"/>
      <c r="J4693"/>
      <c r="AA4693"/>
      <c r="AB4693"/>
      <c r="AC4693"/>
      <c r="AD4693"/>
      <c r="AE4693"/>
      <c r="AF4693"/>
      <c r="AG4693"/>
      <c r="AH4693"/>
    </row>
    <row r="4694" spans="1:34" ht="41.45" customHeight="1">
      <c r="A4694"/>
      <c r="J4694"/>
      <c r="AA4694"/>
      <c r="AB4694"/>
      <c r="AC4694"/>
      <c r="AD4694"/>
      <c r="AE4694"/>
      <c r="AF4694"/>
      <c r="AG4694"/>
      <c r="AH4694"/>
    </row>
    <row r="4695" spans="1:34" ht="41.45" customHeight="1">
      <c r="A4695"/>
      <c r="J4695"/>
      <c r="AA4695"/>
      <c r="AB4695"/>
      <c r="AC4695"/>
      <c r="AD4695"/>
      <c r="AE4695"/>
      <c r="AF4695"/>
      <c r="AG4695"/>
      <c r="AH4695"/>
    </row>
    <row r="4696" spans="1:34" ht="41.45" customHeight="1">
      <c r="A4696"/>
      <c r="J4696"/>
      <c r="AA4696"/>
      <c r="AB4696"/>
      <c r="AC4696"/>
      <c r="AD4696"/>
      <c r="AE4696"/>
      <c r="AF4696"/>
      <c r="AG4696"/>
      <c r="AH4696"/>
    </row>
    <row r="4697" spans="1:34" ht="41.45" customHeight="1">
      <c r="A4697"/>
      <c r="J4697"/>
      <c r="AA4697"/>
      <c r="AB4697"/>
      <c r="AC4697"/>
      <c r="AD4697"/>
      <c r="AE4697"/>
      <c r="AF4697"/>
      <c r="AG4697"/>
      <c r="AH4697"/>
    </row>
    <row r="4698" spans="1:34" ht="41.45" customHeight="1">
      <c r="A4698"/>
      <c r="J4698"/>
      <c r="AA4698"/>
      <c r="AB4698"/>
      <c r="AC4698"/>
      <c r="AD4698"/>
      <c r="AE4698"/>
      <c r="AF4698"/>
      <c r="AG4698"/>
      <c r="AH4698"/>
    </row>
    <row r="4699" spans="1:34" ht="41.45" customHeight="1">
      <c r="A4699"/>
      <c r="J4699"/>
      <c r="AA4699"/>
      <c r="AB4699"/>
      <c r="AC4699"/>
      <c r="AD4699"/>
      <c r="AE4699"/>
      <c r="AF4699"/>
      <c r="AG4699"/>
      <c r="AH4699"/>
    </row>
    <row r="4700" spans="1:34" ht="41.45" customHeight="1">
      <c r="A4700"/>
      <c r="J4700"/>
      <c r="AA4700"/>
      <c r="AB4700"/>
      <c r="AC4700"/>
      <c r="AD4700"/>
      <c r="AE4700"/>
      <c r="AF4700"/>
      <c r="AG4700"/>
      <c r="AH4700"/>
    </row>
    <row r="4701" spans="1:34" ht="41.45" customHeight="1">
      <c r="A4701"/>
      <c r="J4701"/>
      <c r="AA4701"/>
      <c r="AB4701"/>
      <c r="AC4701"/>
      <c r="AD4701"/>
      <c r="AE4701"/>
      <c r="AF4701"/>
      <c r="AG4701"/>
      <c r="AH4701"/>
    </row>
    <row r="4702" spans="1:34" ht="41.45" customHeight="1">
      <c r="A4702"/>
      <c r="J4702"/>
      <c r="AA4702"/>
      <c r="AB4702"/>
      <c r="AC4702"/>
      <c r="AD4702"/>
      <c r="AE4702"/>
      <c r="AF4702"/>
      <c r="AG4702"/>
      <c r="AH4702"/>
    </row>
    <row r="4703" spans="1:34" ht="41.45" customHeight="1">
      <c r="A4703"/>
      <c r="J4703"/>
      <c r="AA4703"/>
      <c r="AB4703"/>
      <c r="AC4703"/>
      <c r="AD4703"/>
      <c r="AE4703"/>
      <c r="AF4703"/>
      <c r="AG4703"/>
      <c r="AH4703"/>
    </row>
    <row r="4704" spans="1:34" ht="41.45" customHeight="1">
      <c r="A4704"/>
      <c r="J4704"/>
      <c r="AA4704"/>
      <c r="AB4704"/>
      <c r="AC4704"/>
      <c r="AD4704"/>
      <c r="AE4704"/>
      <c r="AF4704"/>
      <c r="AG4704"/>
      <c r="AH4704"/>
    </row>
    <row r="4705" spans="1:34" ht="41.45" customHeight="1">
      <c r="A4705"/>
      <c r="J4705"/>
      <c r="AA4705"/>
      <c r="AB4705"/>
      <c r="AC4705"/>
      <c r="AD4705"/>
      <c r="AE4705"/>
      <c r="AF4705"/>
      <c r="AG4705"/>
      <c r="AH4705"/>
    </row>
    <row r="4706" spans="1:34" ht="41.45" customHeight="1">
      <c r="A4706"/>
      <c r="J4706"/>
      <c r="AA4706"/>
      <c r="AB4706"/>
      <c r="AC4706"/>
      <c r="AD4706"/>
      <c r="AE4706"/>
      <c r="AF4706"/>
      <c r="AG4706"/>
      <c r="AH4706"/>
    </row>
    <row r="4707" spans="1:34" ht="41.45" customHeight="1">
      <c r="A4707"/>
      <c r="J4707"/>
      <c r="AA4707"/>
      <c r="AB4707"/>
      <c r="AC4707"/>
      <c r="AD4707"/>
      <c r="AE4707"/>
      <c r="AF4707"/>
      <c r="AG4707"/>
      <c r="AH4707"/>
    </row>
    <row r="4708" spans="1:34" ht="41.45" customHeight="1">
      <c r="A4708"/>
      <c r="J4708"/>
      <c r="AA4708"/>
      <c r="AB4708"/>
      <c r="AC4708"/>
      <c r="AD4708"/>
      <c r="AE4708"/>
      <c r="AF4708"/>
      <c r="AG4708"/>
      <c r="AH4708"/>
    </row>
    <row r="4709" spans="1:34" ht="41.45" customHeight="1">
      <c r="A4709"/>
      <c r="J4709"/>
      <c r="AA4709"/>
      <c r="AB4709"/>
      <c r="AC4709"/>
      <c r="AD4709"/>
      <c r="AE4709"/>
      <c r="AF4709"/>
      <c r="AG4709"/>
      <c r="AH4709"/>
    </row>
    <row r="4710" spans="1:34" ht="41.45" customHeight="1">
      <c r="A4710"/>
      <c r="J4710"/>
      <c r="AA4710"/>
      <c r="AB4710"/>
      <c r="AC4710"/>
      <c r="AD4710"/>
      <c r="AE4710"/>
      <c r="AF4710"/>
      <c r="AG4710"/>
      <c r="AH4710"/>
    </row>
    <row r="4711" spans="1:34" ht="41.45" customHeight="1">
      <c r="A4711"/>
      <c r="J4711"/>
      <c r="AA4711"/>
      <c r="AB4711"/>
      <c r="AC4711"/>
      <c r="AD4711"/>
      <c r="AE4711"/>
      <c r="AF4711"/>
      <c r="AG4711"/>
      <c r="AH4711"/>
    </row>
    <row r="4712" spans="1:34" ht="41.45" customHeight="1">
      <c r="A4712"/>
      <c r="J4712"/>
      <c r="AA4712"/>
      <c r="AB4712"/>
      <c r="AC4712"/>
      <c r="AD4712"/>
      <c r="AE4712"/>
      <c r="AF4712"/>
      <c r="AG4712"/>
      <c r="AH4712"/>
    </row>
    <row r="4713" spans="1:34" ht="41.45" customHeight="1">
      <c r="A4713"/>
      <c r="J4713"/>
      <c r="AA4713"/>
      <c r="AB4713"/>
      <c r="AC4713"/>
      <c r="AD4713"/>
      <c r="AE4713"/>
      <c r="AF4713"/>
      <c r="AG4713"/>
      <c r="AH4713"/>
    </row>
    <row r="4714" spans="1:34" ht="41.45" customHeight="1">
      <c r="A4714"/>
      <c r="J4714"/>
      <c r="AA4714"/>
      <c r="AB4714"/>
      <c r="AC4714"/>
      <c r="AD4714"/>
      <c r="AE4714"/>
      <c r="AF4714"/>
      <c r="AG4714"/>
      <c r="AH4714"/>
    </row>
    <row r="4715" spans="1:34" ht="41.45" customHeight="1">
      <c r="A4715"/>
      <c r="J4715"/>
      <c r="AA4715"/>
      <c r="AB4715"/>
      <c r="AC4715"/>
      <c r="AD4715"/>
      <c r="AE4715"/>
      <c r="AF4715"/>
      <c r="AG4715"/>
      <c r="AH4715"/>
    </row>
    <row r="4716" spans="1:34" ht="41.45" customHeight="1">
      <c r="A4716"/>
      <c r="J4716"/>
      <c r="AA4716"/>
      <c r="AB4716"/>
      <c r="AC4716"/>
      <c r="AD4716"/>
      <c r="AE4716"/>
      <c r="AF4716"/>
      <c r="AG4716"/>
      <c r="AH4716"/>
    </row>
    <row r="4717" spans="1:34" ht="41.45" customHeight="1">
      <c r="A4717"/>
      <c r="J4717"/>
      <c r="AA4717"/>
      <c r="AB4717"/>
      <c r="AC4717"/>
      <c r="AD4717"/>
      <c r="AE4717"/>
      <c r="AF4717"/>
      <c r="AG4717"/>
      <c r="AH4717"/>
    </row>
    <row r="4718" spans="1:34" ht="41.45" customHeight="1">
      <c r="A4718"/>
      <c r="J4718"/>
      <c r="AA4718"/>
      <c r="AB4718"/>
      <c r="AC4718"/>
      <c r="AD4718"/>
      <c r="AE4718"/>
      <c r="AF4718"/>
      <c r="AG4718"/>
      <c r="AH4718"/>
    </row>
    <row r="4719" spans="1:34" ht="41.45" customHeight="1">
      <c r="A4719"/>
      <c r="J4719"/>
      <c r="AA4719"/>
      <c r="AB4719"/>
      <c r="AC4719"/>
      <c r="AD4719"/>
      <c r="AE4719"/>
      <c r="AF4719"/>
      <c r="AG4719"/>
      <c r="AH4719"/>
    </row>
    <row r="4720" spans="1:34" ht="41.45" customHeight="1">
      <c r="A4720"/>
      <c r="J4720"/>
      <c r="AA4720"/>
      <c r="AB4720"/>
      <c r="AC4720"/>
      <c r="AD4720"/>
      <c r="AE4720"/>
      <c r="AF4720"/>
      <c r="AG4720"/>
      <c r="AH4720"/>
    </row>
    <row r="4721" spans="1:34" ht="41.45" customHeight="1">
      <c r="A4721"/>
      <c r="J4721"/>
      <c r="AA4721"/>
      <c r="AB4721"/>
      <c r="AC4721"/>
      <c r="AD4721"/>
      <c r="AE4721"/>
      <c r="AF4721"/>
      <c r="AG4721"/>
      <c r="AH4721"/>
    </row>
    <row r="4722" spans="1:34" ht="41.45" customHeight="1">
      <c r="A4722"/>
      <c r="J4722"/>
      <c r="AA4722"/>
      <c r="AB4722"/>
      <c r="AC4722"/>
      <c r="AD4722"/>
      <c r="AE4722"/>
      <c r="AF4722"/>
      <c r="AG4722"/>
      <c r="AH4722"/>
    </row>
    <row r="4723" spans="1:34" ht="41.45" customHeight="1">
      <c r="A4723"/>
      <c r="J4723"/>
      <c r="AA4723"/>
      <c r="AB4723"/>
      <c r="AC4723"/>
      <c r="AD4723"/>
      <c r="AE4723"/>
      <c r="AF4723"/>
      <c r="AG4723"/>
      <c r="AH4723"/>
    </row>
    <row r="4724" spans="1:34" ht="41.45" customHeight="1">
      <c r="A4724"/>
      <c r="J4724"/>
      <c r="AA4724"/>
      <c r="AB4724"/>
      <c r="AC4724"/>
      <c r="AD4724"/>
      <c r="AE4724"/>
      <c r="AF4724"/>
      <c r="AG4724"/>
      <c r="AH4724"/>
    </row>
    <row r="4725" spans="1:34" ht="41.45" customHeight="1">
      <c r="A4725"/>
      <c r="J4725"/>
      <c r="AA4725"/>
      <c r="AB4725"/>
      <c r="AC4725"/>
      <c r="AD4725"/>
      <c r="AE4725"/>
      <c r="AF4725"/>
      <c r="AG4725"/>
      <c r="AH4725"/>
    </row>
    <row r="4726" spans="1:34" ht="41.45" customHeight="1">
      <c r="A4726"/>
      <c r="J4726"/>
      <c r="AA4726"/>
      <c r="AB4726"/>
      <c r="AC4726"/>
      <c r="AD4726"/>
      <c r="AE4726"/>
      <c r="AF4726"/>
      <c r="AG4726"/>
      <c r="AH4726"/>
    </row>
    <row r="4727" spans="1:34" ht="41.45" customHeight="1">
      <c r="A4727"/>
      <c r="J4727"/>
      <c r="AA4727"/>
      <c r="AB4727"/>
      <c r="AC4727"/>
      <c r="AD4727"/>
      <c r="AE4727"/>
      <c r="AF4727"/>
      <c r="AG4727"/>
      <c r="AH4727"/>
    </row>
    <row r="4728" spans="1:34" ht="41.45" customHeight="1">
      <c r="A4728"/>
      <c r="J4728"/>
      <c r="AA4728"/>
      <c r="AB4728"/>
      <c r="AC4728"/>
      <c r="AD4728"/>
      <c r="AE4728"/>
      <c r="AF4728"/>
      <c r="AG4728"/>
      <c r="AH4728"/>
    </row>
    <row r="4729" spans="1:34" ht="41.45" customHeight="1">
      <c r="A4729"/>
      <c r="J4729"/>
      <c r="AA4729"/>
      <c r="AB4729"/>
      <c r="AC4729"/>
      <c r="AD4729"/>
      <c r="AE4729"/>
      <c r="AF4729"/>
      <c r="AG4729"/>
      <c r="AH4729"/>
    </row>
    <row r="4730" spans="1:34" ht="41.45" customHeight="1">
      <c r="A4730"/>
      <c r="J4730"/>
      <c r="AA4730"/>
      <c r="AB4730"/>
      <c r="AC4730"/>
      <c r="AD4730"/>
      <c r="AE4730"/>
      <c r="AF4730"/>
      <c r="AG4730"/>
      <c r="AH4730"/>
    </row>
    <row r="4731" spans="1:34" ht="41.45" customHeight="1">
      <c r="A4731"/>
      <c r="J4731"/>
      <c r="AA4731"/>
      <c r="AB4731"/>
      <c r="AC4731"/>
      <c r="AD4731"/>
      <c r="AE4731"/>
      <c r="AF4731"/>
      <c r="AG4731"/>
      <c r="AH4731"/>
    </row>
    <row r="4732" spans="1:34" ht="41.45" customHeight="1">
      <c r="A4732"/>
      <c r="J4732"/>
      <c r="AA4732"/>
      <c r="AB4732"/>
      <c r="AC4732"/>
      <c r="AD4732"/>
      <c r="AE4732"/>
      <c r="AF4732"/>
      <c r="AG4732"/>
      <c r="AH4732"/>
    </row>
    <row r="4733" spans="1:34" ht="41.45" customHeight="1">
      <c r="A4733"/>
      <c r="J4733"/>
      <c r="AA4733"/>
      <c r="AB4733"/>
      <c r="AC4733"/>
      <c r="AD4733"/>
      <c r="AE4733"/>
      <c r="AF4733"/>
      <c r="AG4733"/>
      <c r="AH4733"/>
    </row>
    <row r="4734" spans="1:34" ht="41.45" customHeight="1">
      <c r="A4734"/>
      <c r="J4734"/>
      <c r="AA4734"/>
      <c r="AB4734"/>
      <c r="AC4734"/>
      <c r="AD4734"/>
      <c r="AE4734"/>
      <c r="AF4734"/>
      <c r="AG4734"/>
      <c r="AH4734"/>
    </row>
    <row r="4735" spans="1:34" ht="41.45" customHeight="1">
      <c r="A4735"/>
      <c r="J4735"/>
      <c r="AA4735"/>
      <c r="AB4735"/>
      <c r="AC4735"/>
      <c r="AD4735"/>
      <c r="AE4735"/>
      <c r="AF4735"/>
      <c r="AG4735"/>
      <c r="AH4735"/>
    </row>
    <row r="4736" spans="1:34" ht="41.45" customHeight="1">
      <c r="A4736"/>
      <c r="J4736"/>
      <c r="AA4736"/>
      <c r="AB4736"/>
      <c r="AC4736"/>
      <c r="AD4736"/>
      <c r="AE4736"/>
      <c r="AF4736"/>
      <c r="AG4736"/>
      <c r="AH4736"/>
    </row>
    <row r="4737" spans="1:34" ht="41.45" customHeight="1">
      <c r="A4737"/>
      <c r="J4737"/>
      <c r="AA4737"/>
      <c r="AB4737"/>
      <c r="AC4737"/>
      <c r="AD4737"/>
      <c r="AE4737"/>
      <c r="AF4737"/>
      <c r="AG4737"/>
      <c r="AH4737"/>
    </row>
    <row r="4738" spans="1:34" ht="41.45" customHeight="1">
      <c r="A4738"/>
      <c r="J4738"/>
      <c r="AA4738"/>
      <c r="AB4738"/>
      <c r="AC4738"/>
      <c r="AD4738"/>
      <c r="AE4738"/>
      <c r="AF4738"/>
      <c r="AG4738"/>
      <c r="AH4738"/>
    </row>
    <row r="4739" spans="1:34" ht="41.45" customHeight="1">
      <c r="A4739"/>
      <c r="J4739"/>
      <c r="AA4739"/>
      <c r="AB4739"/>
      <c r="AC4739"/>
      <c r="AD4739"/>
      <c r="AE4739"/>
      <c r="AF4739"/>
      <c r="AG4739"/>
      <c r="AH4739"/>
    </row>
    <row r="4740" spans="1:34" ht="41.45" customHeight="1">
      <c r="A4740"/>
      <c r="J4740"/>
      <c r="AA4740"/>
      <c r="AB4740"/>
      <c r="AC4740"/>
      <c r="AD4740"/>
      <c r="AE4740"/>
      <c r="AF4740"/>
      <c r="AG4740"/>
      <c r="AH4740"/>
    </row>
    <row r="4741" spans="1:34" ht="41.45" customHeight="1">
      <c r="A4741"/>
      <c r="J4741"/>
      <c r="AA4741"/>
      <c r="AB4741"/>
      <c r="AC4741"/>
      <c r="AD4741"/>
      <c r="AE4741"/>
      <c r="AF4741"/>
      <c r="AG4741"/>
      <c r="AH4741"/>
    </row>
    <row r="4742" spans="1:34" ht="41.45" customHeight="1">
      <c r="A4742"/>
      <c r="J4742"/>
      <c r="AA4742"/>
      <c r="AB4742"/>
      <c r="AC4742"/>
      <c r="AD4742"/>
      <c r="AE4742"/>
      <c r="AF4742"/>
      <c r="AG4742"/>
      <c r="AH4742"/>
    </row>
    <row r="4743" spans="1:34" ht="41.45" customHeight="1">
      <c r="A4743"/>
      <c r="J4743"/>
      <c r="AA4743"/>
      <c r="AB4743"/>
      <c r="AC4743"/>
      <c r="AD4743"/>
      <c r="AE4743"/>
      <c r="AF4743"/>
      <c r="AG4743"/>
      <c r="AH4743"/>
    </row>
    <row r="4744" spans="1:34" ht="41.45" customHeight="1">
      <c r="A4744"/>
      <c r="J4744"/>
      <c r="AA4744"/>
      <c r="AB4744"/>
      <c r="AC4744"/>
      <c r="AD4744"/>
      <c r="AE4744"/>
      <c r="AF4744"/>
      <c r="AG4744"/>
      <c r="AH4744"/>
    </row>
    <row r="4745" spans="1:34" ht="41.45" customHeight="1">
      <c r="A4745"/>
      <c r="J4745"/>
      <c r="AA4745"/>
      <c r="AB4745"/>
      <c r="AC4745"/>
      <c r="AD4745"/>
      <c r="AE4745"/>
      <c r="AF4745"/>
      <c r="AG4745"/>
      <c r="AH4745"/>
    </row>
    <row r="4746" spans="1:34" ht="41.45" customHeight="1">
      <c r="A4746"/>
      <c r="J4746"/>
      <c r="AA4746"/>
      <c r="AB4746"/>
      <c r="AC4746"/>
      <c r="AD4746"/>
      <c r="AE4746"/>
      <c r="AF4746"/>
      <c r="AG4746"/>
      <c r="AH4746"/>
    </row>
    <row r="4747" spans="1:34" ht="41.45" customHeight="1">
      <c r="A4747"/>
      <c r="J4747"/>
      <c r="AA4747"/>
      <c r="AB4747"/>
      <c r="AC4747"/>
      <c r="AD4747"/>
      <c r="AE4747"/>
      <c r="AF4747"/>
      <c r="AG4747"/>
      <c r="AH4747"/>
    </row>
    <row r="4748" spans="1:34" ht="41.45" customHeight="1">
      <c r="A4748"/>
      <c r="J4748"/>
      <c r="AA4748"/>
      <c r="AB4748"/>
      <c r="AC4748"/>
      <c r="AD4748"/>
      <c r="AE4748"/>
      <c r="AF4748"/>
      <c r="AG4748"/>
      <c r="AH4748"/>
    </row>
    <row r="4749" spans="1:34" ht="41.45" customHeight="1">
      <c r="A4749"/>
      <c r="J4749"/>
      <c r="AA4749"/>
      <c r="AB4749"/>
      <c r="AC4749"/>
      <c r="AD4749"/>
      <c r="AE4749"/>
      <c r="AF4749"/>
      <c r="AG4749"/>
      <c r="AH4749"/>
    </row>
    <row r="4750" spans="1:34" ht="41.45" customHeight="1">
      <c r="A4750"/>
      <c r="J4750"/>
      <c r="AA4750"/>
      <c r="AB4750"/>
      <c r="AC4750"/>
      <c r="AD4750"/>
      <c r="AE4750"/>
      <c r="AF4750"/>
      <c r="AG4750"/>
      <c r="AH4750"/>
    </row>
    <row r="4751" spans="1:34" ht="41.45" customHeight="1">
      <c r="A4751"/>
      <c r="J4751"/>
      <c r="AA4751"/>
      <c r="AB4751"/>
      <c r="AC4751"/>
      <c r="AD4751"/>
      <c r="AE4751"/>
      <c r="AF4751"/>
      <c r="AG4751"/>
      <c r="AH4751"/>
    </row>
    <row r="4752" spans="1:34" ht="41.45" customHeight="1">
      <c r="A4752"/>
      <c r="J4752"/>
      <c r="AA4752"/>
      <c r="AB4752"/>
      <c r="AC4752"/>
      <c r="AD4752"/>
      <c r="AE4752"/>
      <c r="AF4752"/>
      <c r="AG4752"/>
      <c r="AH4752"/>
    </row>
    <row r="4753" spans="1:34" ht="41.45" customHeight="1">
      <c r="A4753"/>
      <c r="J4753"/>
      <c r="AA4753"/>
      <c r="AB4753"/>
      <c r="AC4753"/>
      <c r="AD4753"/>
      <c r="AE4753"/>
      <c r="AF4753"/>
      <c r="AG4753"/>
      <c r="AH4753"/>
    </row>
    <row r="4754" spans="1:34" ht="41.45" customHeight="1">
      <c r="A4754"/>
      <c r="J4754"/>
      <c r="AA4754"/>
      <c r="AB4754"/>
      <c r="AC4754"/>
      <c r="AD4754"/>
      <c r="AE4754"/>
      <c r="AF4754"/>
      <c r="AG4754"/>
      <c r="AH4754"/>
    </row>
    <row r="4755" spans="1:34" ht="41.45" customHeight="1">
      <c r="A4755"/>
      <c r="J4755"/>
      <c r="AA4755"/>
      <c r="AB4755"/>
      <c r="AC4755"/>
      <c r="AD4755"/>
      <c r="AE4755"/>
      <c r="AF4755"/>
      <c r="AG4755"/>
      <c r="AH4755"/>
    </row>
    <row r="4756" spans="1:34" ht="41.45" customHeight="1">
      <c r="A4756"/>
      <c r="J4756"/>
      <c r="AA4756"/>
      <c r="AB4756"/>
      <c r="AC4756"/>
      <c r="AD4756"/>
      <c r="AE4756"/>
      <c r="AF4756"/>
      <c r="AG4756"/>
      <c r="AH4756"/>
    </row>
    <row r="4757" spans="1:34" ht="41.45" customHeight="1">
      <c r="A4757"/>
      <c r="J4757"/>
      <c r="AA4757"/>
      <c r="AB4757"/>
      <c r="AC4757"/>
      <c r="AD4757"/>
      <c r="AE4757"/>
      <c r="AF4757"/>
      <c r="AG4757"/>
      <c r="AH4757"/>
    </row>
    <row r="4758" spans="1:34" ht="41.45" customHeight="1">
      <c r="A4758"/>
      <c r="J4758"/>
      <c r="AA4758"/>
      <c r="AB4758"/>
      <c r="AC4758"/>
      <c r="AD4758"/>
      <c r="AE4758"/>
      <c r="AF4758"/>
      <c r="AG4758"/>
      <c r="AH4758"/>
    </row>
    <row r="4759" spans="1:34" ht="41.45" customHeight="1">
      <c r="A4759"/>
      <c r="J4759"/>
      <c r="AA4759"/>
      <c r="AB4759"/>
      <c r="AC4759"/>
      <c r="AD4759"/>
      <c r="AE4759"/>
      <c r="AF4759"/>
      <c r="AG4759"/>
      <c r="AH4759"/>
    </row>
    <row r="4760" spans="1:34" ht="41.45" customHeight="1">
      <c r="A4760"/>
      <c r="J4760"/>
      <c r="AA4760"/>
      <c r="AB4760"/>
      <c r="AC4760"/>
      <c r="AD4760"/>
      <c r="AE4760"/>
      <c r="AF4760"/>
      <c r="AG4760"/>
      <c r="AH4760"/>
    </row>
    <row r="4761" spans="1:34" ht="41.45" customHeight="1">
      <c r="A4761"/>
      <c r="J4761"/>
      <c r="AA4761"/>
      <c r="AB4761"/>
      <c r="AC4761"/>
      <c r="AD4761"/>
      <c r="AE4761"/>
      <c r="AF4761"/>
      <c r="AG4761"/>
      <c r="AH4761"/>
    </row>
    <row r="4762" spans="1:34" ht="41.45" customHeight="1">
      <c r="A4762"/>
      <c r="J4762"/>
      <c r="AA4762"/>
      <c r="AB4762"/>
      <c r="AC4762"/>
      <c r="AD4762"/>
      <c r="AE4762"/>
      <c r="AF4762"/>
      <c r="AG4762"/>
      <c r="AH4762"/>
    </row>
    <row r="4763" spans="1:34" ht="41.45" customHeight="1">
      <c r="A4763"/>
      <c r="J4763"/>
      <c r="AA4763"/>
      <c r="AB4763"/>
      <c r="AC4763"/>
      <c r="AD4763"/>
      <c r="AE4763"/>
      <c r="AF4763"/>
      <c r="AG4763"/>
      <c r="AH4763"/>
    </row>
    <row r="4764" spans="1:34" ht="41.45" customHeight="1">
      <c r="A4764"/>
      <c r="J4764"/>
      <c r="AA4764"/>
      <c r="AB4764"/>
      <c r="AC4764"/>
      <c r="AD4764"/>
      <c r="AE4764"/>
      <c r="AF4764"/>
      <c r="AG4764"/>
      <c r="AH4764"/>
    </row>
    <row r="4765" spans="1:34" ht="41.45" customHeight="1">
      <c r="A4765"/>
      <c r="J4765"/>
      <c r="AA4765"/>
      <c r="AB4765"/>
      <c r="AC4765"/>
      <c r="AD4765"/>
      <c r="AE4765"/>
      <c r="AF4765"/>
      <c r="AG4765"/>
      <c r="AH4765"/>
    </row>
    <row r="4766" spans="1:34" ht="41.45" customHeight="1">
      <c r="A4766"/>
      <c r="J4766"/>
      <c r="AA4766"/>
      <c r="AB4766"/>
      <c r="AC4766"/>
      <c r="AD4766"/>
      <c r="AE4766"/>
      <c r="AF4766"/>
      <c r="AG4766"/>
      <c r="AH4766"/>
    </row>
    <row r="4767" spans="1:34" ht="41.45" customHeight="1">
      <c r="A4767"/>
      <c r="J4767"/>
      <c r="AA4767"/>
      <c r="AB4767"/>
      <c r="AC4767"/>
      <c r="AD4767"/>
      <c r="AE4767"/>
      <c r="AF4767"/>
      <c r="AG4767"/>
      <c r="AH4767"/>
    </row>
    <row r="4768" spans="1:34" ht="41.45" customHeight="1">
      <c r="A4768"/>
      <c r="J4768"/>
      <c r="AA4768"/>
      <c r="AB4768"/>
      <c r="AC4768"/>
      <c r="AD4768"/>
      <c r="AE4768"/>
      <c r="AF4768"/>
      <c r="AG4768"/>
      <c r="AH4768"/>
    </row>
    <row r="4769" spans="1:34" ht="41.45" customHeight="1">
      <c r="A4769"/>
      <c r="J4769"/>
      <c r="AA4769"/>
      <c r="AB4769"/>
      <c r="AC4769"/>
      <c r="AD4769"/>
      <c r="AE4769"/>
      <c r="AF4769"/>
      <c r="AG4769"/>
      <c r="AH4769"/>
    </row>
    <row r="4770" spans="1:34" ht="41.45" customHeight="1">
      <c r="A4770"/>
      <c r="J4770"/>
      <c r="AA4770"/>
      <c r="AB4770"/>
      <c r="AC4770"/>
      <c r="AD4770"/>
      <c r="AE4770"/>
      <c r="AF4770"/>
      <c r="AG4770"/>
      <c r="AH4770"/>
    </row>
    <row r="4771" spans="1:34" ht="41.45" customHeight="1">
      <c r="A4771"/>
      <c r="J4771"/>
      <c r="AA4771"/>
      <c r="AB4771"/>
      <c r="AC4771"/>
      <c r="AD4771"/>
      <c r="AE4771"/>
      <c r="AF4771"/>
      <c r="AG4771"/>
      <c r="AH4771"/>
    </row>
    <row r="4772" spans="1:34" ht="41.45" customHeight="1">
      <c r="A4772"/>
      <c r="J4772"/>
      <c r="AA4772"/>
      <c r="AB4772"/>
      <c r="AC4772"/>
      <c r="AD4772"/>
      <c r="AE4772"/>
      <c r="AF4772"/>
      <c r="AG4772"/>
      <c r="AH4772"/>
    </row>
    <row r="4773" spans="1:34" ht="41.45" customHeight="1">
      <c r="A4773"/>
      <c r="J4773"/>
      <c r="AA4773"/>
      <c r="AB4773"/>
      <c r="AC4773"/>
      <c r="AD4773"/>
      <c r="AE4773"/>
      <c r="AF4773"/>
      <c r="AG4773"/>
      <c r="AH4773"/>
    </row>
    <row r="4774" spans="1:34" ht="41.45" customHeight="1">
      <c r="A4774"/>
      <c r="J4774"/>
      <c r="AA4774"/>
      <c r="AB4774"/>
      <c r="AC4774"/>
      <c r="AD4774"/>
      <c r="AE4774"/>
      <c r="AF4774"/>
      <c r="AG4774"/>
      <c r="AH4774"/>
    </row>
    <row r="4775" spans="1:34" ht="41.45" customHeight="1">
      <c r="A4775"/>
      <c r="J4775"/>
      <c r="AA4775"/>
      <c r="AB4775"/>
      <c r="AC4775"/>
      <c r="AD4775"/>
      <c r="AE4775"/>
      <c r="AF4775"/>
      <c r="AG4775"/>
      <c r="AH4775"/>
    </row>
    <row r="4776" spans="1:34" ht="41.45" customHeight="1">
      <c r="A4776"/>
      <c r="J4776"/>
      <c r="AA4776"/>
      <c r="AB4776"/>
      <c r="AC4776"/>
      <c r="AD4776"/>
      <c r="AE4776"/>
      <c r="AF4776"/>
      <c r="AG4776"/>
      <c r="AH4776"/>
    </row>
    <row r="4777" spans="1:34" ht="41.45" customHeight="1">
      <c r="A4777"/>
      <c r="J4777"/>
      <c r="AA4777"/>
      <c r="AB4777"/>
      <c r="AC4777"/>
      <c r="AD4777"/>
      <c r="AE4777"/>
      <c r="AF4777"/>
      <c r="AG4777"/>
      <c r="AH4777"/>
    </row>
    <row r="4778" spans="1:34" ht="41.45" customHeight="1">
      <c r="A4778"/>
      <c r="J4778"/>
      <c r="AA4778"/>
      <c r="AB4778"/>
      <c r="AC4778"/>
      <c r="AD4778"/>
      <c r="AE4778"/>
      <c r="AF4778"/>
      <c r="AG4778"/>
      <c r="AH4778"/>
    </row>
    <row r="4779" spans="1:34" ht="41.45" customHeight="1">
      <c r="A4779"/>
      <c r="J4779"/>
      <c r="AA4779"/>
      <c r="AB4779"/>
      <c r="AC4779"/>
      <c r="AD4779"/>
      <c r="AE4779"/>
      <c r="AF4779"/>
      <c r="AG4779"/>
      <c r="AH4779"/>
    </row>
    <row r="4780" spans="1:34" ht="41.45" customHeight="1">
      <c r="A4780"/>
      <c r="J4780"/>
      <c r="AA4780"/>
      <c r="AB4780"/>
      <c r="AC4780"/>
      <c r="AD4780"/>
      <c r="AE4780"/>
      <c r="AF4780"/>
      <c r="AG4780"/>
      <c r="AH4780"/>
    </row>
    <row r="4781" spans="1:34" ht="41.45" customHeight="1">
      <c r="A4781"/>
      <c r="J4781"/>
      <c r="AA4781"/>
      <c r="AB4781"/>
      <c r="AC4781"/>
      <c r="AD4781"/>
      <c r="AE4781"/>
      <c r="AF4781"/>
      <c r="AG4781"/>
      <c r="AH4781"/>
    </row>
    <row r="4782" spans="1:34" ht="41.45" customHeight="1">
      <c r="A4782"/>
      <c r="J4782"/>
      <c r="AA4782"/>
      <c r="AB4782"/>
      <c r="AC4782"/>
      <c r="AD4782"/>
      <c r="AE4782"/>
      <c r="AF4782"/>
      <c r="AG4782"/>
      <c r="AH4782"/>
    </row>
    <row r="4783" spans="1:34" ht="41.45" customHeight="1">
      <c r="A4783"/>
      <c r="J4783"/>
      <c r="AA4783"/>
      <c r="AB4783"/>
      <c r="AC4783"/>
      <c r="AD4783"/>
      <c r="AE4783"/>
      <c r="AF4783"/>
      <c r="AG4783"/>
      <c r="AH4783"/>
    </row>
    <row r="4784" spans="1:34" ht="41.45" customHeight="1">
      <c r="A4784"/>
      <c r="J4784"/>
      <c r="AA4784"/>
      <c r="AB4784"/>
      <c r="AC4784"/>
      <c r="AD4784"/>
      <c r="AE4784"/>
      <c r="AF4784"/>
      <c r="AG4784"/>
      <c r="AH4784"/>
    </row>
    <row r="4785" spans="1:34" ht="41.45" customHeight="1">
      <c r="A4785"/>
      <c r="J4785"/>
      <c r="AA4785"/>
      <c r="AB4785"/>
      <c r="AC4785"/>
      <c r="AD4785"/>
      <c r="AE4785"/>
      <c r="AF4785"/>
      <c r="AG4785"/>
      <c r="AH4785"/>
    </row>
    <row r="4786" spans="1:34" ht="41.45" customHeight="1">
      <c r="A4786"/>
      <c r="J4786"/>
      <c r="AA4786"/>
      <c r="AB4786"/>
      <c r="AC4786"/>
      <c r="AD4786"/>
      <c r="AE4786"/>
      <c r="AF4786"/>
      <c r="AG4786"/>
      <c r="AH4786"/>
    </row>
    <row r="4787" spans="1:34" ht="41.45" customHeight="1">
      <c r="A4787"/>
      <c r="J4787"/>
      <c r="AA4787"/>
      <c r="AB4787"/>
      <c r="AC4787"/>
      <c r="AD4787"/>
      <c r="AE4787"/>
      <c r="AF4787"/>
      <c r="AG4787"/>
      <c r="AH4787"/>
    </row>
    <row r="4788" spans="1:34" ht="41.45" customHeight="1">
      <c r="A4788"/>
      <c r="J4788"/>
      <c r="AA4788"/>
      <c r="AB4788"/>
      <c r="AC4788"/>
      <c r="AD4788"/>
      <c r="AE4788"/>
      <c r="AF4788"/>
      <c r="AG4788"/>
      <c r="AH4788"/>
    </row>
    <row r="4789" spans="1:34" ht="41.45" customHeight="1">
      <c r="A4789"/>
      <c r="J4789"/>
      <c r="AA4789"/>
      <c r="AB4789"/>
      <c r="AC4789"/>
      <c r="AD4789"/>
      <c r="AE4789"/>
      <c r="AF4789"/>
      <c r="AG4789"/>
      <c r="AH4789"/>
    </row>
    <row r="4790" spans="1:34" ht="41.45" customHeight="1">
      <c r="A4790"/>
      <c r="J4790"/>
      <c r="AA4790"/>
      <c r="AB4790"/>
      <c r="AC4790"/>
      <c r="AD4790"/>
      <c r="AE4790"/>
      <c r="AF4790"/>
      <c r="AG4790"/>
      <c r="AH4790"/>
    </row>
    <row r="4791" spans="1:34" ht="41.45" customHeight="1">
      <c r="A4791"/>
      <c r="J4791"/>
      <c r="AA4791"/>
      <c r="AB4791"/>
      <c r="AC4791"/>
      <c r="AD4791"/>
      <c r="AE4791"/>
      <c r="AF4791"/>
      <c r="AG4791"/>
      <c r="AH4791"/>
    </row>
    <row r="4792" spans="1:34" ht="41.45" customHeight="1">
      <c r="A4792"/>
      <c r="J4792"/>
      <c r="AA4792"/>
      <c r="AB4792"/>
      <c r="AC4792"/>
      <c r="AD4792"/>
      <c r="AE4792"/>
      <c r="AF4792"/>
      <c r="AG4792"/>
      <c r="AH4792"/>
    </row>
    <row r="4793" spans="1:34" ht="41.45" customHeight="1">
      <c r="A4793"/>
      <c r="J4793"/>
      <c r="AA4793"/>
      <c r="AB4793"/>
      <c r="AC4793"/>
      <c r="AD4793"/>
      <c r="AE4793"/>
      <c r="AF4793"/>
      <c r="AG4793"/>
      <c r="AH4793"/>
    </row>
    <row r="4794" spans="1:34" ht="41.45" customHeight="1">
      <c r="A4794"/>
      <c r="J4794"/>
      <c r="AA4794"/>
      <c r="AB4794"/>
      <c r="AC4794"/>
      <c r="AD4794"/>
      <c r="AE4794"/>
      <c r="AF4794"/>
      <c r="AG4794"/>
      <c r="AH4794"/>
    </row>
    <row r="4795" spans="1:34" ht="41.45" customHeight="1">
      <c r="A4795"/>
      <c r="J4795"/>
      <c r="AA4795"/>
      <c r="AB4795"/>
      <c r="AC4795"/>
      <c r="AD4795"/>
      <c r="AE4795"/>
      <c r="AF4795"/>
      <c r="AG4795"/>
      <c r="AH4795"/>
    </row>
    <row r="4796" spans="1:34" ht="41.45" customHeight="1">
      <c r="A4796"/>
      <c r="J4796"/>
      <c r="AA4796"/>
      <c r="AB4796"/>
      <c r="AC4796"/>
      <c r="AD4796"/>
      <c r="AE4796"/>
      <c r="AF4796"/>
      <c r="AG4796"/>
      <c r="AH4796"/>
    </row>
    <row r="4797" spans="1:34" ht="41.45" customHeight="1">
      <c r="A4797"/>
      <c r="J4797"/>
      <c r="AA4797"/>
      <c r="AB4797"/>
      <c r="AC4797"/>
      <c r="AD4797"/>
      <c r="AE4797"/>
      <c r="AF4797"/>
      <c r="AG4797"/>
      <c r="AH4797"/>
    </row>
    <row r="4798" spans="1:34" ht="41.45" customHeight="1">
      <c r="A4798"/>
      <c r="J4798"/>
      <c r="AA4798"/>
      <c r="AB4798"/>
      <c r="AC4798"/>
      <c r="AD4798"/>
      <c r="AE4798"/>
      <c r="AF4798"/>
      <c r="AG4798"/>
      <c r="AH4798"/>
    </row>
    <row r="4799" spans="1:34" ht="41.45" customHeight="1">
      <c r="A4799"/>
      <c r="J4799"/>
      <c r="AA4799"/>
      <c r="AB4799"/>
      <c r="AC4799"/>
      <c r="AD4799"/>
      <c r="AE4799"/>
      <c r="AF4799"/>
      <c r="AG4799"/>
      <c r="AH4799"/>
    </row>
    <row r="4800" spans="1:34" ht="41.45" customHeight="1">
      <c r="A4800"/>
      <c r="J4800"/>
      <c r="AA4800"/>
      <c r="AB4800"/>
      <c r="AC4800"/>
      <c r="AD4800"/>
      <c r="AE4800"/>
      <c r="AF4800"/>
      <c r="AG4800"/>
      <c r="AH4800"/>
    </row>
    <row r="4801" spans="1:34" ht="41.45" customHeight="1">
      <c r="A4801"/>
      <c r="J4801"/>
      <c r="AA4801"/>
      <c r="AB4801"/>
      <c r="AC4801"/>
      <c r="AD4801"/>
      <c r="AE4801"/>
      <c r="AF4801"/>
      <c r="AG4801"/>
      <c r="AH4801"/>
    </row>
    <row r="4802" spans="1:34" ht="41.45" customHeight="1">
      <c r="A4802"/>
      <c r="J4802"/>
      <c r="AA4802"/>
      <c r="AB4802"/>
      <c r="AC4802"/>
      <c r="AD4802"/>
      <c r="AE4802"/>
      <c r="AF4802"/>
      <c r="AG4802"/>
      <c r="AH4802"/>
    </row>
    <row r="4803" spans="1:34" ht="41.45" customHeight="1">
      <c r="A4803"/>
      <c r="J4803"/>
      <c r="AA4803"/>
      <c r="AB4803"/>
      <c r="AC4803"/>
      <c r="AD4803"/>
      <c r="AE4803"/>
      <c r="AF4803"/>
      <c r="AG4803"/>
      <c r="AH4803"/>
    </row>
    <row r="4804" spans="1:34" ht="41.45" customHeight="1">
      <c r="A4804"/>
      <c r="J4804"/>
      <c r="AA4804"/>
      <c r="AB4804"/>
      <c r="AC4804"/>
      <c r="AD4804"/>
      <c r="AE4804"/>
      <c r="AF4804"/>
      <c r="AG4804"/>
      <c r="AH4804"/>
    </row>
    <row r="4805" spans="1:34" ht="41.45" customHeight="1">
      <c r="A4805"/>
      <c r="J4805"/>
      <c r="AA4805"/>
      <c r="AB4805"/>
      <c r="AC4805"/>
      <c r="AD4805"/>
      <c r="AE4805"/>
      <c r="AF4805"/>
      <c r="AG4805"/>
      <c r="AH4805"/>
    </row>
    <row r="4806" spans="1:34" ht="41.45" customHeight="1">
      <c r="A4806"/>
      <c r="J4806"/>
      <c r="AA4806"/>
      <c r="AB4806"/>
      <c r="AC4806"/>
      <c r="AD4806"/>
      <c r="AE4806"/>
      <c r="AF4806"/>
      <c r="AG4806"/>
      <c r="AH4806"/>
    </row>
    <row r="4807" spans="1:34" ht="41.45" customHeight="1">
      <c r="A4807"/>
      <c r="J4807"/>
      <c r="AA4807"/>
      <c r="AB4807"/>
      <c r="AC4807"/>
      <c r="AD4807"/>
      <c r="AE4807"/>
      <c r="AF4807"/>
      <c r="AG4807"/>
      <c r="AH4807"/>
    </row>
    <row r="4808" spans="1:34" ht="41.45" customHeight="1">
      <c r="A4808"/>
      <c r="J4808"/>
      <c r="AA4808"/>
      <c r="AB4808"/>
      <c r="AC4808"/>
      <c r="AD4808"/>
      <c r="AE4808"/>
      <c r="AF4808"/>
      <c r="AG4808"/>
      <c r="AH4808"/>
    </row>
    <row r="4809" spans="1:34" ht="41.45" customHeight="1">
      <c r="A4809"/>
      <c r="J4809"/>
      <c r="AA4809"/>
      <c r="AB4809"/>
      <c r="AC4809"/>
      <c r="AD4809"/>
      <c r="AE4809"/>
      <c r="AF4809"/>
      <c r="AG4809"/>
      <c r="AH4809"/>
    </row>
    <row r="4810" spans="1:34" ht="41.45" customHeight="1">
      <c r="A4810"/>
      <c r="J4810"/>
      <c r="AA4810"/>
      <c r="AB4810"/>
      <c r="AC4810"/>
      <c r="AD4810"/>
      <c r="AE4810"/>
      <c r="AF4810"/>
      <c r="AG4810"/>
      <c r="AH4810"/>
    </row>
    <row r="4811" spans="1:34" ht="41.45" customHeight="1">
      <c r="A4811"/>
      <c r="J4811"/>
      <c r="AA4811"/>
      <c r="AB4811"/>
      <c r="AC4811"/>
      <c r="AD4811"/>
      <c r="AE4811"/>
      <c r="AF4811"/>
      <c r="AG4811"/>
      <c r="AH4811"/>
    </row>
    <row r="4812" spans="1:34" ht="41.45" customHeight="1">
      <c r="A4812"/>
      <c r="J4812"/>
      <c r="AA4812"/>
      <c r="AB4812"/>
      <c r="AC4812"/>
      <c r="AD4812"/>
      <c r="AE4812"/>
      <c r="AF4812"/>
      <c r="AG4812"/>
      <c r="AH4812"/>
    </row>
    <row r="4813" spans="1:34" ht="41.45" customHeight="1">
      <c r="A4813"/>
      <c r="J4813"/>
      <c r="AA4813"/>
      <c r="AB4813"/>
      <c r="AC4813"/>
      <c r="AD4813"/>
      <c r="AE4813"/>
      <c r="AF4813"/>
      <c r="AG4813"/>
      <c r="AH4813"/>
    </row>
    <row r="4814" spans="1:34" ht="41.45" customHeight="1">
      <c r="A4814"/>
      <c r="J4814"/>
      <c r="AA4814"/>
      <c r="AB4814"/>
      <c r="AC4814"/>
      <c r="AD4814"/>
      <c r="AE4814"/>
      <c r="AF4814"/>
      <c r="AG4814"/>
      <c r="AH4814"/>
    </row>
    <row r="4815" spans="1:34" ht="41.45" customHeight="1">
      <c r="A4815"/>
      <c r="J4815"/>
      <c r="AA4815"/>
      <c r="AB4815"/>
      <c r="AC4815"/>
      <c r="AD4815"/>
      <c r="AE4815"/>
      <c r="AF4815"/>
      <c r="AG4815"/>
      <c r="AH4815"/>
    </row>
    <row r="4816" spans="1:34" ht="41.45" customHeight="1">
      <c r="A4816"/>
      <c r="J4816"/>
      <c r="AA4816"/>
      <c r="AB4816"/>
      <c r="AC4816"/>
      <c r="AD4816"/>
      <c r="AE4816"/>
      <c r="AF4816"/>
      <c r="AG4816"/>
      <c r="AH4816"/>
    </row>
    <row r="4817" spans="1:34" ht="41.45" customHeight="1">
      <c r="A4817"/>
      <c r="J4817"/>
      <c r="AA4817"/>
      <c r="AB4817"/>
      <c r="AC4817"/>
      <c r="AD4817"/>
      <c r="AE4817"/>
      <c r="AF4817"/>
      <c r="AG4817"/>
      <c r="AH4817"/>
    </row>
    <row r="4818" spans="1:34" ht="41.45" customHeight="1">
      <c r="A4818"/>
      <c r="J4818"/>
      <c r="AA4818"/>
      <c r="AB4818"/>
      <c r="AC4818"/>
      <c r="AD4818"/>
      <c r="AE4818"/>
      <c r="AF4818"/>
      <c r="AG4818"/>
      <c r="AH4818"/>
    </row>
    <row r="4819" spans="1:34" ht="41.45" customHeight="1">
      <c r="A4819"/>
      <c r="J4819"/>
      <c r="AA4819"/>
      <c r="AB4819"/>
      <c r="AC4819"/>
      <c r="AD4819"/>
      <c r="AE4819"/>
      <c r="AF4819"/>
      <c r="AG4819"/>
      <c r="AH4819"/>
    </row>
    <row r="4820" spans="1:34" ht="41.45" customHeight="1">
      <c r="A4820"/>
      <c r="J4820"/>
      <c r="AA4820"/>
      <c r="AB4820"/>
      <c r="AC4820"/>
      <c r="AD4820"/>
      <c r="AE4820"/>
      <c r="AF4820"/>
      <c r="AG4820"/>
      <c r="AH4820"/>
    </row>
    <row r="4821" spans="1:34" ht="41.45" customHeight="1">
      <c r="A4821"/>
      <c r="J4821"/>
      <c r="AA4821"/>
      <c r="AB4821"/>
      <c r="AC4821"/>
      <c r="AD4821"/>
      <c r="AE4821"/>
      <c r="AF4821"/>
      <c r="AG4821"/>
      <c r="AH4821"/>
    </row>
    <row r="4822" spans="1:34" ht="41.45" customHeight="1">
      <c r="A4822"/>
      <c r="J4822"/>
      <c r="AA4822"/>
      <c r="AB4822"/>
      <c r="AC4822"/>
      <c r="AD4822"/>
      <c r="AE4822"/>
      <c r="AF4822"/>
      <c r="AG4822"/>
      <c r="AH4822"/>
    </row>
    <row r="4823" spans="1:34" ht="41.45" customHeight="1">
      <c r="A4823"/>
      <c r="J4823"/>
      <c r="AA4823"/>
      <c r="AB4823"/>
      <c r="AC4823"/>
      <c r="AD4823"/>
      <c r="AE4823"/>
      <c r="AF4823"/>
      <c r="AG4823"/>
      <c r="AH4823"/>
    </row>
    <row r="4824" spans="1:34" ht="41.45" customHeight="1">
      <c r="A4824"/>
      <c r="J4824"/>
      <c r="AA4824"/>
      <c r="AB4824"/>
      <c r="AC4824"/>
      <c r="AD4824"/>
      <c r="AE4824"/>
      <c r="AF4824"/>
      <c r="AG4824"/>
      <c r="AH4824"/>
    </row>
    <row r="4825" spans="1:34" ht="41.45" customHeight="1">
      <c r="A4825"/>
      <c r="J4825"/>
      <c r="AA4825"/>
      <c r="AB4825"/>
      <c r="AC4825"/>
      <c r="AD4825"/>
      <c r="AE4825"/>
      <c r="AF4825"/>
      <c r="AG4825"/>
      <c r="AH4825"/>
    </row>
    <row r="4826" spans="1:34" ht="41.45" customHeight="1">
      <c r="A4826"/>
      <c r="J4826"/>
      <c r="AA4826"/>
      <c r="AB4826"/>
      <c r="AC4826"/>
      <c r="AD4826"/>
      <c r="AE4826"/>
      <c r="AF4826"/>
      <c r="AG4826"/>
      <c r="AH4826"/>
    </row>
    <row r="4827" spans="1:34" ht="41.45" customHeight="1">
      <c r="A4827"/>
      <c r="J4827"/>
      <c r="AA4827"/>
      <c r="AB4827"/>
      <c r="AC4827"/>
      <c r="AD4827"/>
      <c r="AE4827"/>
      <c r="AF4827"/>
      <c r="AG4827"/>
      <c r="AH4827"/>
    </row>
    <row r="4828" spans="1:34" ht="41.45" customHeight="1">
      <c r="A4828"/>
      <c r="J4828"/>
      <c r="AA4828"/>
      <c r="AB4828"/>
      <c r="AC4828"/>
      <c r="AD4828"/>
      <c r="AE4828"/>
      <c r="AF4828"/>
      <c r="AG4828"/>
      <c r="AH4828"/>
    </row>
    <row r="4829" spans="1:34" ht="41.45" customHeight="1">
      <c r="A4829"/>
      <c r="J4829"/>
      <c r="AA4829"/>
      <c r="AB4829"/>
      <c r="AC4829"/>
      <c r="AD4829"/>
      <c r="AE4829"/>
      <c r="AF4829"/>
      <c r="AG4829"/>
      <c r="AH4829"/>
    </row>
    <row r="4830" spans="1:34" ht="41.45" customHeight="1">
      <c r="A4830"/>
      <c r="J4830"/>
      <c r="AA4830"/>
      <c r="AB4830"/>
      <c r="AC4830"/>
      <c r="AD4830"/>
      <c r="AE4830"/>
      <c r="AF4830"/>
      <c r="AG4830"/>
      <c r="AH4830"/>
    </row>
    <row r="4831" spans="1:34" ht="41.45" customHeight="1">
      <c r="A4831"/>
      <c r="J4831"/>
      <c r="AA4831"/>
      <c r="AB4831"/>
      <c r="AC4831"/>
      <c r="AD4831"/>
      <c r="AE4831"/>
      <c r="AF4831"/>
      <c r="AG4831"/>
      <c r="AH4831"/>
    </row>
    <row r="4832" spans="1:34" ht="41.45" customHeight="1">
      <c r="A4832"/>
      <c r="J4832"/>
      <c r="AA4832"/>
      <c r="AB4832"/>
      <c r="AC4832"/>
      <c r="AD4832"/>
      <c r="AE4832"/>
      <c r="AF4832"/>
      <c r="AG4832"/>
      <c r="AH4832"/>
    </row>
    <row r="4833" spans="1:34" ht="41.45" customHeight="1">
      <c r="A4833"/>
      <c r="J4833"/>
      <c r="AA4833"/>
      <c r="AB4833"/>
      <c r="AC4833"/>
      <c r="AD4833"/>
      <c r="AE4833"/>
      <c r="AF4833"/>
      <c r="AG4833"/>
      <c r="AH4833"/>
    </row>
    <row r="4834" spans="1:34" ht="41.45" customHeight="1">
      <c r="A4834"/>
      <c r="J4834"/>
      <c r="AA4834"/>
      <c r="AB4834"/>
      <c r="AC4834"/>
      <c r="AD4834"/>
      <c r="AE4834"/>
      <c r="AF4834"/>
      <c r="AG4834"/>
      <c r="AH4834"/>
    </row>
    <row r="4835" spans="1:34" ht="41.45" customHeight="1">
      <c r="A4835"/>
      <c r="J4835"/>
      <c r="AA4835"/>
      <c r="AB4835"/>
      <c r="AC4835"/>
      <c r="AD4835"/>
      <c r="AE4835"/>
      <c r="AF4835"/>
      <c r="AG4835"/>
      <c r="AH4835"/>
    </row>
    <row r="4836" spans="1:34" ht="41.45" customHeight="1">
      <c r="A4836"/>
      <c r="J4836"/>
      <c r="AA4836"/>
      <c r="AB4836"/>
      <c r="AC4836"/>
      <c r="AD4836"/>
      <c r="AE4836"/>
      <c r="AF4836"/>
      <c r="AG4836"/>
      <c r="AH4836"/>
    </row>
    <row r="4837" spans="1:34" ht="41.45" customHeight="1">
      <c r="A4837"/>
      <c r="J4837"/>
      <c r="AA4837"/>
      <c r="AB4837"/>
      <c r="AC4837"/>
      <c r="AD4837"/>
      <c r="AE4837"/>
      <c r="AF4837"/>
      <c r="AG4837"/>
      <c r="AH4837"/>
    </row>
    <row r="4838" spans="1:34" ht="41.45" customHeight="1">
      <c r="A4838"/>
      <c r="J4838"/>
      <c r="AA4838"/>
      <c r="AB4838"/>
      <c r="AC4838"/>
      <c r="AD4838"/>
      <c r="AE4838"/>
      <c r="AF4838"/>
      <c r="AG4838"/>
      <c r="AH4838"/>
    </row>
    <row r="4839" spans="1:34" ht="41.45" customHeight="1">
      <c r="A4839"/>
      <c r="J4839"/>
      <c r="AA4839"/>
      <c r="AB4839"/>
      <c r="AC4839"/>
      <c r="AD4839"/>
      <c r="AE4839"/>
      <c r="AF4839"/>
      <c r="AG4839"/>
      <c r="AH4839"/>
    </row>
    <row r="4840" spans="1:34" ht="41.45" customHeight="1">
      <c r="A4840"/>
      <c r="J4840"/>
      <c r="AA4840"/>
      <c r="AB4840"/>
      <c r="AC4840"/>
      <c r="AD4840"/>
      <c r="AE4840"/>
      <c r="AF4840"/>
      <c r="AG4840"/>
      <c r="AH4840"/>
    </row>
    <row r="4841" spans="1:34" ht="41.45" customHeight="1">
      <c r="A4841"/>
      <c r="J4841"/>
      <c r="AA4841"/>
      <c r="AB4841"/>
      <c r="AC4841"/>
      <c r="AD4841"/>
      <c r="AE4841"/>
      <c r="AF4841"/>
      <c r="AG4841"/>
      <c r="AH4841"/>
    </row>
    <row r="4842" spans="1:34" ht="41.45" customHeight="1">
      <c r="A4842"/>
      <c r="J4842"/>
      <c r="AA4842"/>
      <c r="AB4842"/>
      <c r="AC4842"/>
      <c r="AD4842"/>
      <c r="AE4842"/>
      <c r="AF4842"/>
      <c r="AG4842"/>
      <c r="AH4842"/>
    </row>
    <row r="4843" spans="1:34" ht="41.45" customHeight="1">
      <c r="A4843"/>
      <c r="J4843"/>
      <c r="AA4843"/>
      <c r="AB4843"/>
      <c r="AC4843"/>
      <c r="AD4843"/>
      <c r="AE4843"/>
      <c r="AF4843"/>
      <c r="AG4843"/>
      <c r="AH4843"/>
    </row>
    <row r="4844" spans="1:34" ht="41.45" customHeight="1">
      <c r="A4844"/>
      <c r="J4844"/>
      <c r="AA4844"/>
      <c r="AB4844"/>
      <c r="AC4844"/>
      <c r="AD4844"/>
      <c r="AE4844"/>
      <c r="AF4844"/>
      <c r="AG4844"/>
      <c r="AH4844"/>
    </row>
    <row r="4845" spans="1:34" ht="41.45" customHeight="1">
      <c r="A4845"/>
      <c r="J4845"/>
      <c r="AA4845"/>
      <c r="AB4845"/>
      <c r="AC4845"/>
      <c r="AD4845"/>
      <c r="AE4845"/>
      <c r="AF4845"/>
      <c r="AG4845"/>
      <c r="AH4845"/>
    </row>
    <row r="4846" spans="1:34" ht="41.45" customHeight="1">
      <c r="A4846"/>
      <c r="J4846"/>
      <c r="AA4846"/>
      <c r="AB4846"/>
      <c r="AC4846"/>
      <c r="AD4846"/>
      <c r="AE4846"/>
      <c r="AF4846"/>
      <c r="AG4846"/>
      <c r="AH4846"/>
    </row>
    <row r="4847" spans="1:34" ht="41.45" customHeight="1">
      <c r="A4847"/>
      <c r="J4847"/>
      <c r="AA4847"/>
      <c r="AB4847"/>
      <c r="AC4847"/>
      <c r="AD4847"/>
      <c r="AE4847"/>
      <c r="AF4847"/>
      <c r="AG4847"/>
      <c r="AH4847"/>
    </row>
    <row r="4848" spans="1:34" ht="41.45" customHeight="1">
      <c r="A4848"/>
      <c r="J4848"/>
      <c r="AA4848"/>
      <c r="AB4848"/>
      <c r="AC4848"/>
      <c r="AD4848"/>
      <c r="AE4848"/>
      <c r="AF4848"/>
      <c r="AG4848"/>
      <c r="AH4848"/>
    </row>
    <row r="4849" spans="1:34" ht="41.45" customHeight="1">
      <c r="A4849"/>
      <c r="J4849"/>
      <c r="AA4849"/>
      <c r="AB4849"/>
      <c r="AC4849"/>
      <c r="AD4849"/>
      <c r="AE4849"/>
      <c r="AF4849"/>
      <c r="AG4849"/>
      <c r="AH4849"/>
    </row>
    <row r="4850" spans="1:34" ht="41.45" customHeight="1">
      <c r="A4850"/>
      <c r="J4850"/>
      <c r="AA4850"/>
      <c r="AB4850"/>
      <c r="AC4850"/>
      <c r="AD4850"/>
      <c r="AE4850"/>
      <c r="AF4850"/>
      <c r="AG4850"/>
      <c r="AH4850"/>
    </row>
    <row r="4851" spans="1:34" ht="41.45" customHeight="1">
      <c r="A4851"/>
      <c r="J4851"/>
      <c r="AA4851"/>
      <c r="AB4851"/>
      <c r="AC4851"/>
      <c r="AD4851"/>
      <c r="AE4851"/>
      <c r="AF4851"/>
      <c r="AG4851"/>
      <c r="AH4851"/>
    </row>
    <row r="4852" spans="1:34" ht="41.45" customHeight="1">
      <c r="A4852"/>
      <c r="J4852"/>
      <c r="AA4852"/>
      <c r="AB4852"/>
      <c r="AC4852"/>
      <c r="AD4852"/>
      <c r="AE4852"/>
      <c r="AF4852"/>
      <c r="AG4852"/>
      <c r="AH4852"/>
    </row>
    <row r="4853" spans="1:34" ht="41.45" customHeight="1">
      <c r="A4853"/>
      <c r="J4853"/>
      <c r="AA4853"/>
      <c r="AB4853"/>
      <c r="AC4853"/>
      <c r="AD4853"/>
      <c r="AE4853"/>
      <c r="AF4853"/>
      <c r="AG4853"/>
      <c r="AH4853"/>
    </row>
    <row r="4854" spans="1:34" ht="41.45" customHeight="1">
      <c r="A4854"/>
      <c r="J4854"/>
      <c r="AA4854"/>
      <c r="AB4854"/>
      <c r="AC4854"/>
      <c r="AD4854"/>
      <c r="AE4854"/>
      <c r="AF4854"/>
      <c r="AG4854"/>
      <c r="AH4854"/>
    </row>
    <row r="4855" spans="1:34" ht="41.45" customHeight="1">
      <c r="A4855"/>
      <c r="J4855"/>
      <c r="AA4855"/>
      <c r="AB4855"/>
      <c r="AC4855"/>
      <c r="AD4855"/>
      <c r="AE4855"/>
      <c r="AF4855"/>
      <c r="AG4855"/>
      <c r="AH4855"/>
    </row>
    <row r="4856" spans="1:34" ht="41.45" customHeight="1">
      <c r="A4856"/>
      <c r="J4856"/>
      <c r="AA4856"/>
      <c r="AB4856"/>
      <c r="AC4856"/>
      <c r="AD4856"/>
      <c r="AE4856"/>
      <c r="AF4856"/>
      <c r="AG4856"/>
      <c r="AH4856"/>
    </row>
    <row r="4857" spans="1:34" ht="41.45" customHeight="1">
      <c r="A4857"/>
      <c r="J4857"/>
      <c r="AA4857"/>
      <c r="AB4857"/>
      <c r="AC4857"/>
      <c r="AD4857"/>
      <c r="AE4857"/>
      <c r="AF4857"/>
      <c r="AG4857"/>
      <c r="AH4857"/>
    </row>
    <row r="4858" spans="1:34" ht="41.45" customHeight="1">
      <c r="A4858"/>
      <c r="J4858"/>
      <c r="AA4858"/>
      <c r="AB4858"/>
      <c r="AC4858"/>
      <c r="AD4858"/>
      <c r="AE4858"/>
      <c r="AF4858"/>
      <c r="AG4858"/>
      <c r="AH4858"/>
    </row>
    <row r="4859" spans="1:34" ht="41.45" customHeight="1">
      <c r="A4859"/>
      <c r="J4859"/>
      <c r="AA4859"/>
      <c r="AB4859"/>
      <c r="AC4859"/>
      <c r="AD4859"/>
      <c r="AE4859"/>
      <c r="AF4859"/>
      <c r="AG4859"/>
      <c r="AH4859"/>
    </row>
    <row r="4860" spans="1:34" ht="41.45" customHeight="1">
      <c r="A4860"/>
      <c r="J4860"/>
      <c r="AA4860"/>
      <c r="AB4860"/>
      <c r="AC4860"/>
      <c r="AD4860"/>
      <c r="AE4860"/>
      <c r="AF4860"/>
      <c r="AG4860"/>
      <c r="AH4860"/>
    </row>
    <row r="4861" spans="1:34" ht="41.45" customHeight="1">
      <c r="A4861"/>
      <c r="J4861"/>
      <c r="AA4861"/>
      <c r="AB4861"/>
      <c r="AC4861"/>
      <c r="AD4861"/>
      <c r="AE4861"/>
      <c r="AF4861"/>
      <c r="AG4861"/>
      <c r="AH4861"/>
    </row>
    <row r="4862" spans="1:34" ht="41.45" customHeight="1">
      <c r="A4862"/>
      <c r="J4862"/>
      <c r="AA4862"/>
      <c r="AB4862"/>
      <c r="AC4862"/>
      <c r="AD4862"/>
      <c r="AE4862"/>
      <c r="AF4862"/>
      <c r="AG4862"/>
      <c r="AH4862"/>
    </row>
    <row r="4863" spans="1:34" ht="41.45" customHeight="1">
      <c r="A4863"/>
      <c r="J4863"/>
      <c r="AA4863"/>
      <c r="AB4863"/>
      <c r="AC4863"/>
      <c r="AD4863"/>
      <c r="AE4863"/>
      <c r="AF4863"/>
      <c r="AG4863"/>
      <c r="AH4863"/>
    </row>
    <row r="4864" spans="1:34" ht="41.45" customHeight="1">
      <c r="A4864"/>
      <c r="J4864"/>
      <c r="AA4864"/>
      <c r="AB4864"/>
      <c r="AC4864"/>
      <c r="AD4864"/>
      <c r="AE4864"/>
      <c r="AF4864"/>
      <c r="AG4864"/>
      <c r="AH4864"/>
    </row>
    <row r="4865" spans="1:34" ht="41.45" customHeight="1">
      <c r="A4865"/>
      <c r="J4865"/>
      <c r="AA4865"/>
      <c r="AB4865"/>
      <c r="AC4865"/>
      <c r="AD4865"/>
      <c r="AE4865"/>
      <c r="AF4865"/>
      <c r="AG4865"/>
      <c r="AH4865"/>
    </row>
    <row r="4866" spans="1:34" ht="41.45" customHeight="1">
      <c r="A4866"/>
      <c r="J4866"/>
      <c r="AA4866"/>
      <c r="AB4866"/>
      <c r="AC4866"/>
      <c r="AD4866"/>
      <c r="AE4866"/>
      <c r="AF4866"/>
      <c r="AG4866"/>
      <c r="AH4866"/>
    </row>
    <row r="4867" spans="1:34" ht="41.45" customHeight="1">
      <c r="A4867"/>
      <c r="J4867"/>
      <c r="AA4867"/>
      <c r="AB4867"/>
      <c r="AC4867"/>
      <c r="AD4867"/>
      <c r="AE4867"/>
      <c r="AF4867"/>
      <c r="AG4867"/>
      <c r="AH4867"/>
    </row>
    <row r="4868" spans="1:34" ht="41.45" customHeight="1">
      <c r="A4868"/>
      <c r="J4868"/>
      <c r="AA4868"/>
      <c r="AB4868"/>
      <c r="AC4868"/>
      <c r="AD4868"/>
      <c r="AE4868"/>
      <c r="AF4868"/>
      <c r="AG4868"/>
      <c r="AH4868"/>
    </row>
    <row r="4869" spans="1:34" ht="41.45" customHeight="1">
      <c r="A4869"/>
      <c r="J4869"/>
      <c r="AA4869"/>
      <c r="AB4869"/>
      <c r="AC4869"/>
      <c r="AD4869"/>
      <c r="AE4869"/>
      <c r="AF4869"/>
      <c r="AG4869"/>
      <c r="AH4869"/>
    </row>
    <row r="4870" spans="1:34" ht="41.45" customHeight="1">
      <c r="A4870"/>
      <c r="J4870"/>
      <c r="AA4870"/>
      <c r="AB4870"/>
      <c r="AC4870"/>
      <c r="AD4870"/>
      <c r="AE4870"/>
      <c r="AF4870"/>
      <c r="AG4870"/>
      <c r="AH4870"/>
    </row>
    <row r="4871" spans="1:34" ht="41.45" customHeight="1">
      <c r="A4871"/>
      <c r="J4871"/>
      <c r="AA4871"/>
      <c r="AB4871"/>
      <c r="AC4871"/>
      <c r="AD4871"/>
      <c r="AE4871"/>
      <c r="AF4871"/>
      <c r="AG4871"/>
      <c r="AH4871"/>
    </row>
    <row r="4872" spans="1:34" ht="41.45" customHeight="1">
      <c r="A4872"/>
      <c r="J4872"/>
      <c r="AA4872"/>
      <c r="AB4872"/>
      <c r="AC4872"/>
      <c r="AD4872"/>
      <c r="AE4872"/>
      <c r="AF4872"/>
      <c r="AG4872"/>
      <c r="AH4872"/>
    </row>
    <row r="4873" spans="1:34" ht="41.45" customHeight="1">
      <c r="A4873"/>
      <c r="J4873"/>
      <c r="AA4873"/>
      <c r="AB4873"/>
      <c r="AC4873"/>
      <c r="AD4873"/>
      <c r="AE4873"/>
      <c r="AF4873"/>
      <c r="AG4873"/>
      <c r="AH4873"/>
    </row>
    <row r="4874" spans="1:34" ht="41.45" customHeight="1">
      <c r="A4874"/>
      <c r="J4874"/>
      <c r="AA4874"/>
      <c r="AB4874"/>
      <c r="AC4874"/>
      <c r="AD4874"/>
      <c r="AE4874"/>
      <c r="AF4874"/>
      <c r="AG4874"/>
      <c r="AH4874"/>
    </row>
    <row r="4875" spans="1:34" ht="41.45" customHeight="1">
      <c r="A4875"/>
      <c r="J4875"/>
      <c r="AA4875"/>
      <c r="AB4875"/>
      <c r="AC4875"/>
      <c r="AD4875"/>
      <c r="AE4875"/>
      <c r="AF4875"/>
      <c r="AG4875"/>
      <c r="AH4875"/>
    </row>
    <row r="4876" spans="1:34" ht="41.45" customHeight="1">
      <c r="A4876"/>
      <c r="J4876"/>
      <c r="AA4876"/>
      <c r="AB4876"/>
      <c r="AC4876"/>
      <c r="AD4876"/>
      <c r="AE4876"/>
      <c r="AF4876"/>
      <c r="AG4876"/>
      <c r="AH4876"/>
    </row>
    <row r="4877" spans="1:34" ht="41.45" customHeight="1">
      <c r="A4877"/>
      <c r="J4877"/>
      <c r="AA4877"/>
      <c r="AB4877"/>
      <c r="AC4877"/>
      <c r="AD4877"/>
      <c r="AE4877"/>
      <c r="AF4877"/>
      <c r="AG4877"/>
      <c r="AH4877"/>
    </row>
    <row r="4878" spans="1:34" ht="41.45" customHeight="1">
      <c r="A4878"/>
      <c r="J4878"/>
      <c r="AA4878"/>
      <c r="AB4878"/>
      <c r="AC4878"/>
      <c r="AD4878"/>
      <c r="AE4878"/>
      <c r="AF4878"/>
      <c r="AG4878"/>
      <c r="AH4878"/>
    </row>
    <row r="4879" spans="1:34" ht="41.45" customHeight="1">
      <c r="A4879"/>
      <c r="J4879"/>
      <c r="AA4879"/>
      <c r="AB4879"/>
      <c r="AC4879"/>
      <c r="AD4879"/>
      <c r="AE4879"/>
      <c r="AF4879"/>
      <c r="AG4879"/>
      <c r="AH4879"/>
    </row>
    <row r="4880" spans="1:34" ht="41.45" customHeight="1">
      <c r="A4880"/>
      <c r="J4880"/>
      <c r="AA4880"/>
      <c r="AB4880"/>
      <c r="AC4880"/>
      <c r="AD4880"/>
      <c r="AE4880"/>
      <c r="AF4880"/>
      <c r="AG4880"/>
      <c r="AH4880"/>
    </row>
    <row r="4881" spans="1:34" ht="41.45" customHeight="1">
      <c r="A4881"/>
      <c r="J4881"/>
      <c r="AA4881"/>
      <c r="AB4881"/>
      <c r="AC4881"/>
      <c r="AD4881"/>
      <c r="AE4881"/>
      <c r="AF4881"/>
      <c r="AG4881"/>
      <c r="AH4881"/>
    </row>
    <row r="4882" spans="1:34" ht="41.45" customHeight="1">
      <c r="A4882"/>
      <c r="J4882"/>
      <c r="AA4882"/>
      <c r="AB4882"/>
      <c r="AC4882"/>
      <c r="AD4882"/>
      <c r="AE4882"/>
      <c r="AF4882"/>
      <c r="AG4882"/>
      <c r="AH4882"/>
    </row>
    <row r="4883" spans="1:34" ht="41.45" customHeight="1">
      <c r="A4883"/>
      <c r="J4883"/>
      <c r="AA4883"/>
      <c r="AB4883"/>
      <c r="AC4883"/>
      <c r="AD4883"/>
      <c r="AE4883"/>
      <c r="AF4883"/>
      <c r="AG4883"/>
      <c r="AH4883"/>
    </row>
    <row r="4884" spans="1:34" ht="41.45" customHeight="1">
      <c r="A4884"/>
      <c r="J4884"/>
      <c r="AA4884"/>
      <c r="AB4884"/>
      <c r="AC4884"/>
      <c r="AD4884"/>
      <c r="AE4884"/>
      <c r="AF4884"/>
      <c r="AG4884"/>
      <c r="AH4884"/>
    </row>
    <row r="4885" spans="1:34" ht="41.45" customHeight="1">
      <c r="A4885"/>
      <c r="J4885"/>
      <c r="AA4885"/>
      <c r="AB4885"/>
      <c r="AC4885"/>
      <c r="AD4885"/>
      <c r="AE4885"/>
      <c r="AF4885"/>
      <c r="AG4885"/>
      <c r="AH4885"/>
    </row>
    <row r="4886" spans="1:34" ht="41.45" customHeight="1">
      <c r="A4886"/>
      <c r="J4886"/>
      <c r="AA4886"/>
      <c r="AB4886"/>
      <c r="AC4886"/>
      <c r="AD4886"/>
      <c r="AE4886"/>
      <c r="AF4886"/>
      <c r="AG4886"/>
      <c r="AH4886"/>
    </row>
    <row r="4887" spans="1:34" ht="41.45" customHeight="1">
      <c r="A4887"/>
      <c r="J4887"/>
      <c r="AA4887"/>
      <c r="AB4887"/>
      <c r="AC4887"/>
      <c r="AD4887"/>
      <c r="AE4887"/>
      <c r="AF4887"/>
      <c r="AG4887"/>
      <c r="AH4887"/>
    </row>
    <row r="4888" spans="1:34" ht="41.45" customHeight="1">
      <c r="A4888"/>
      <c r="J4888"/>
      <c r="AA4888"/>
      <c r="AB4888"/>
      <c r="AC4888"/>
      <c r="AD4888"/>
      <c r="AE4888"/>
      <c r="AF4888"/>
      <c r="AG4888"/>
      <c r="AH4888"/>
    </row>
    <row r="4889" spans="1:34" ht="41.45" customHeight="1">
      <c r="A4889"/>
      <c r="J4889"/>
      <c r="AA4889"/>
      <c r="AB4889"/>
      <c r="AC4889"/>
      <c r="AD4889"/>
      <c r="AE4889"/>
      <c r="AF4889"/>
      <c r="AG4889"/>
      <c r="AH4889"/>
    </row>
    <row r="4890" spans="1:34" ht="41.45" customHeight="1">
      <c r="A4890"/>
      <c r="J4890"/>
      <c r="AA4890"/>
      <c r="AB4890"/>
      <c r="AC4890"/>
      <c r="AD4890"/>
      <c r="AE4890"/>
      <c r="AF4890"/>
      <c r="AG4890"/>
      <c r="AH4890"/>
    </row>
    <row r="4891" spans="1:34" ht="41.45" customHeight="1">
      <c r="A4891"/>
      <c r="J4891"/>
      <c r="AA4891"/>
      <c r="AB4891"/>
      <c r="AC4891"/>
      <c r="AD4891"/>
      <c r="AE4891"/>
      <c r="AF4891"/>
      <c r="AG4891"/>
      <c r="AH4891"/>
    </row>
    <row r="4892" spans="1:34" ht="41.45" customHeight="1">
      <c r="A4892"/>
      <c r="J4892"/>
      <c r="AA4892"/>
      <c r="AB4892"/>
      <c r="AC4892"/>
      <c r="AD4892"/>
      <c r="AE4892"/>
      <c r="AF4892"/>
      <c r="AG4892"/>
      <c r="AH4892"/>
    </row>
    <row r="4893" spans="1:34" ht="41.45" customHeight="1">
      <c r="A4893"/>
      <c r="J4893"/>
      <c r="AA4893"/>
      <c r="AB4893"/>
      <c r="AC4893"/>
      <c r="AD4893"/>
      <c r="AE4893"/>
      <c r="AF4893"/>
      <c r="AG4893"/>
      <c r="AH4893"/>
    </row>
    <row r="4894" spans="1:34" ht="41.45" customHeight="1">
      <c r="A4894"/>
      <c r="J4894"/>
      <c r="AA4894"/>
      <c r="AB4894"/>
      <c r="AC4894"/>
      <c r="AD4894"/>
      <c r="AE4894"/>
      <c r="AF4894"/>
      <c r="AG4894"/>
      <c r="AH4894"/>
    </row>
    <row r="4895" spans="1:34" ht="41.45" customHeight="1">
      <c r="A4895"/>
      <c r="J4895"/>
      <c r="AA4895"/>
      <c r="AB4895"/>
      <c r="AC4895"/>
      <c r="AD4895"/>
      <c r="AE4895"/>
      <c r="AF4895"/>
      <c r="AG4895"/>
      <c r="AH4895"/>
    </row>
    <row r="4896" spans="1:34" ht="41.45" customHeight="1">
      <c r="A4896"/>
      <c r="J4896"/>
      <c r="AA4896"/>
      <c r="AB4896"/>
      <c r="AC4896"/>
      <c r="AD4896"/>
      <c r="AE4896"/>
      <c r="AF4896"/>
      <c r="AG4896"/>
      <c r="AH4896"/>
    </row>
    <row r="4897" spans="1:34" ht="41.45" customHeight="1">
      <c r="A4897"/>
      <c r="J4897"/>
      <c r="AA4897"/>
      <c r="AB4897"/>
      <c r="AC4897"/>
      <c r="AD4897"/>
      <c r="AE4897"/>
      <c r="AF4897"/>
      <c r="AG4897"/>
      <c r="AH4897"/>
    </row>
    <row r="4898" spans="1:34" ht="41.45" customHeight="1">
      <c r="A4898"/>
      <c r="J4898"/>
      <c r="AA4898"/>
      <c r="AB4898"/>
      <c r="AC4898"/>
      <c r="AD4898"/>
      <c r="AE4898"/>
      <c r="AF4898"/>
      <c r="AG4898"/>
      <c r="AH4898"/>
    </row>
    <row r="4899" spans="1:34" ht="41.45" customHeight="1">
      <c r="A4899"/>
      <c r="J4899"/>
      <c r="AA4899"/>
      <c r="AB4899"/>
      <c r="AC4899"/>
      <c r="AD4899"/>
      <c r="AE4899"/>
      <c r="AF4899"/>
      <c r="AG4899"/>
      <c r="AH4899"/>
    </row>
    <row r="4900" spans="1:34" ht="41.45" customHeight="1">
      <c r="A4900"/>
      <c r="J4900"/>
      <c r="AA4900"/>
      <c r="AB4900"/>
      <c r="AC4900"/>
      <c r="AD4900"/>
      <c r="AE4900"/>
      <c r="AF4900"/>
      <c r="AG4900"/>
      <c r="AH4900"/>
    </row>
    <row r="4901" spans="1:34" ht="41.45" customHeight="1">
      <c r="A4901"/>
      <c r="J4901"/>
      <c r="AA4901"/>
      <c r="AB4901"/>
      <c r="AC4901"/>
      <c r="AD4901"/>
      <c r="AE4901"/>
      <c r="AF4901"/>
      <c r="AG4901"/>
      <c r="AH4901"/>
    </row>
    <row r="4902" spans="1:34" ht="41.45" customHeight="1">
      <c r="A4902"/>
      <c r="J4902"/>
      <c r="AA4902"/>
      <c r="AB4902"/>
      <c r="AC4902"/>
      <c r="AD4902"/>
      <c r="AE4902"/>
      <c r="AF4902"/>
      <c r="AG4902"/>
      <c r="AH4902"/>
    </row>
    <row r="4903" spans="1:34" ht="41.45" customHeight="1">
      <c r="A4903"/>
      <c r="J4903"/>
      <c r="AA4903"/>
      <c r="AB4903"/>
      <c r="AC4903"/>
      <c r="AD4903"/>
      <c r="AE4903"/>
      <c r="AF4903"/>
      <c r="AG4903"/>
      <c r="AH4903"/>
    </row>
    <row r="4904" spans="1:34" ht="41.45" customHeight="1">
      <c r="A4904"/>
      <c r="J4904"/>
      <c r="AA4904"/>
      <c r="AB4904"/>
      <c r="AC4904"/>
      <c r="AD4904"/>
      <c r="AE4904"/>
      <c r="AF4904"/>
      <c r="AG4904"/>
      <c r="AH4904"/>
    </row>
    <row r="4905" spans="1:34" ht="41.45" customHeight="1">
      <c r="A4905"/>
      <c r="J4905"/>
      <c r="AA4905"/>
      <c r="AB4905"/>
      <c r="AC4905"/>
      <c r="AD4905"/>
      <c r="AE4905"/>
      <c r="AF4905"/>
      <c r="AG4905"/>
      <c r="AH4905"/>
    </row>
    <row r="4906" spans="1:34" ht="41.45" customHeight="1">
      <c r="A4906"/>
      <c r="J4906"/>
      <c r="AA4906"/>
      <c r="AB4906"/>
      <c r="AC4906"/>
      <c r="AD4906"/>
      <c r="AE4906"/>
      <c r="AF4906"/>
      <c r="AG4906"/>
      <c r="AH4906"/>
    </row>
    <row r="4907" spans="1:34" ht="41.45" customHeight="1">
      <c r="A4907"/>
      <c r="J4907"/>
      <c r="AA4907"/>
      <c r="AB4907"/>
      <c r="AC4907"/>
      <c r="AD4907"/>
      <c r="AE4907"/>
      <c r="AF4907"/>
      <c r="AG4907"/>
      <c r="AH4907"/>
    </row>
    <row r="4908" spans="1:34" ht="41.45" customHeight="1">
      <c r="A4908"/>
      <c r="J4908"/>
      <c r="AA4908"/>
      <c r="AB4908"/>
      <c r="AC4908"/>
      <c r="AD4908"/>
      <c r="AE4908"/>
      <c r="AF4908"/>
      <c r="AG4908"/>
      <c r="AH4908"/>
    </row>
    <row r="4909" spans="1:34" ht="41.45" customHeight="1">
      <c r="A4909"/>
      <c r="J4909"/>
      <c r="AA4909"/>
      <c r="AB4909"/>
      <c r="AC4909"/>
      <c r="AD4909"/>
      <c r="AE4909"/>
      <c r="AF4909"/>
      <c r="AG4909"/>
      <c r="AH4909"/>
    </row>
    <row r="4910" spans="1:34" ht="41.45" customHeight="1">
      <c r="A4910"/>
      <c r="J4910"/>
      <c r="AA4910"/>
      <c r="AB4910"/>
      <c r="AC4910"/>
      <c r="AD4910"/>
      <c r="AE4910"/>
      <c r="AF4910"/>
      <c r="AG4910"/>
      <c r="AH4910"/>
    </row>
    <row r="4911" spans="1:34" ht="41.45" customHeight="1">
      <c r="A4911"/>
      <c r="J4911"/>
      <c r="AA4911"/>
      <c r="AB4911"/>
      <c r="AC4911"/>
      <c r="AD4911"/>
      <c r="AE4911"/>
      <c r="AF4911"/>
      <c r="AG4911"/>
      <c r="AH4911"/>
    </row>
    <row r="4912" spans="1:34" ht="41.45" customHeight="1">
      <c r="A4912"/>
      <c r="J4912"/>
      <c r="AA4912"/>
      <c r="AB4912"/>
      <c r="AC4912"/>
      <c r="AD4912"/>
      <c r="AE4912"/>
      <c r="AF4912"/>
      <c r="AG4912"/>
      <c r="AH4912"/>
    </row>
    <row r="4913" spans="1:34" ht="41.45" customHeight="1">
      <c r="A4913"/>
      <c r="J4913"/>
      <c r="AA4913"/>
      <c r="AB4913"/>
      <c r="AC4913"/>
      <c r="AD4913"/>
      <c r="AE4913"/>
      <c r="AF4913"/>
      <c r="AG4913"/>
      <c r="AH4913"/>
    </row>
    <row r="4914" spans="1:34" ht="41.45" customHeight="1">
      <c r="A4914"/>
      <c r="J4914"/>
      <c r="AA4914"/>
      <c r="AB4914"/>
      <c r="AC4914"/>
      <c r="AD4914"/>
      <c r="AE4914"/>
      <c r="AF4914"/>
      <c r="AG4914"/>
      <c r="AH4914"/>
    </row>
    <row r="4915" spans="1:34" ht="41.45" customHeight="1">
      <c r="A4915"/>
      <c r="J4915"/>
      <c r="AA4915"/>
      <c r="AB4915"/>
      <c r="AC4915"/>
      <c r="AD4915"/>
      <c r="AE4915"/>
      <c r="AF4915"/>
      <c r="AG4915"/>
      <c r="AH4915"/>
    </row>
    <row r="4916" spans="1:34" ht="41.45" customHeight="1">
      <c r="A4916"/>
      <c r="J4916"/>
      <c r="AA4916"/>
      <c r="AB4916"/>
      <c r="AC4916"/>
      <c r="AD4916"/>
      <c r="AE4916"/>
      <c r="AF4916"/>
      <c r="AG4916"/>
      <c r="AH4916"/>
    </row>
    <row r="4917" spans="1:34" ht="41.45" customHeight="1">
      <c r="A4917"/>
      <c r="J4917"/>
      <c r="AA4917"/>
      <c r="AB4917"/>
      <c r="AC4917"/>
      <c r="AD4917"/>
      <c r="AE4917"/>
      <c r="AF4917"/>
      <c r="AG4917"/>
      <c r="AH4917"/>
    </row>
    <row r="4918" spans="1:34" ht="41.45" customHeight="1">
      <c r="A4918"/>
      <c r="J4918"/>
      <c r="AA4918"/>
      <c r="AB4918"/>
      <c r="AC4918"/>
      <c r="AD4918"/>
      <c r="AE4918"/>
      <c r="AF4918"/>
      <c r="AG4918"/>
      <c r="AH4918"/>
    </row>
    <row r="4919" spans="1:34" ht="41.45" customHeight="1">
      <c r="A4919"/>
      <c r="J4919"/>
      <c r="AA4919"/>
      <c r="AB4919"/>
      <c r="AC4919"/>
      <c r="AD4919"/>
      <c r="AE4919"/>
      <c r="AF4919"/>
      <c r="AG4919"/>
      <c r="AH4919"/>
    </row>
    <row r="4920" spans="1:34" ht="41.45" customHeight="1">
      <c r="A4920"/>
      <c r="J4920"/>
      <c r="AA4920"/>
      <c r="AB4920"/>
      <c r="AC4920"/>
      <c r="AD4920"/>
      <c r="AE4920"/>
      <c r="AF4920"/>
      <c r="AG4920"/>
      <c r="AH4920"/>
    </row>
    <row r="4921" spans="1:34" ht="41.45" customHeight="1">
      <c r="A4921"/>
      <c r="J4921"/>
      <c r="AA4921"/>
      <c r="AB4921"/>
      <c r="AC4921"/>
      <c r="AD4921"/>
      <c r="AE4921"/>
      <c r="AF4921"/>
      <c r="AG4921"/>
      <c r="AH4921"/>
    </row>
    <row r="4922" spans="1:34" ht="41.45" customHeight="1">
      <c r="A4922"/>
      <c r="J4922"/>
      <c r="AA4922"/>
      <c r="AB4922"/>
      <c r="AC4922"/>
      <c r="AD4922"/>
      <c r="AE4922"/>
      <c r="AF4922"/>
      <c r="AG4922"/>
      <c r="AH4922"/>
    </row>
    <row r="4923" spans="1:34" ht="41.45" customHeight="1">
      <c r="A4923"/>
      <c r="J4923"/>
      <c r="AA4923"/>
      <c r="AB4923"/>
      <c r="AC4923"/>
      <c r="AD4923"/>
      <c r="AE4923"/>
      <c r="AF4923"/>
      <c r="AG4923"/>
      <c r="AH4923"/>
    </row>
    <row r="4924" spans="1:34" ht="41.45" customHeight="1">
      <c r="A4924"/>
      <c r="J4924"/>
      <c r="AA4924"/>
      <c r="AB4924"/>
      <c r="AC4924"/>
      <c r="AD4924"/>
      <c r="AE4924"/>
      <c r="AF4924"/>
      <c r="AG4924"/>
      <c r="AH4924"/>
    </row>
    <row r="4925" spans="1:34" ht="41.45" customHeight="1">
      <c r="A4925"/>
      <c r="J4925"/>
      <c r="AA4925"/>
      <c r="AB4925"/>
      <c r="AC4925"/>
      <c r="AD4925"/>
      <c r="AE4925"/>
      <c r="AF4925"/>
      <c r="AG4925"/>
      <c r="AH4925"/>
    </row>
    <row r="4926" spans="1:34" ht="41.45" customHeight="1">
      <c r="A4926"/>
      <c r="J4926"/>
      <c r="AA4926"/>
      <c r="AB4926"/>
      <c r="AC4926"/>
      <c r="AD4926"/>
      <c r="AE4926"/>
      <c r="AF4926"/>
      <c r="AG4926"/>
      <c r="AH4926"/>
    </row>
    <row r="4927" spans="1:34" ht="41.45" customHeight="1">
      <c r="A4927"/>
      <c r="J4927"/>
      <c r="AA4927"/>
      <c r="AB4927"/>
      <c r="AC4927"/>
      <c r="AD4927"/>
      <c r="AE4927"/>
      <c r="AF4927"/>
      <c r="AG4927"/>
      <c r="AH4927"/>
    </row>
    <row r="4928" spans="1:34" ht="41.45" customHeight="1">
      <c r="A4928"/>
      <c r="J4928"/>
      <c r="AA4928"/>
      <c r="AB4928"/>
      <c r="AC4928"/>
      <c r="AD4928"/>
      <c r="AE4928"/>
      <c r="AF4928"/>
      <c r="AG4928"/>
      <c r="AH4928"/>
    </row>
    <row r="4929" spans="1:34" ht="41.45" customHeight="1">
      <c r="A4929"/>
      <c r="J4929"/>
      <c r="AA4929"/>
      <c r="AB4929"/>
      <c r="AC4929"/>
      <c r="AD4929"/>
      <c r="AE4929"/>
      <c r="AF4929"/>
      <c r="AG4929"/>
      <c r="AH4929"/>
    </row>
    <row r="4930" spans="1:34" ht="41.45" customHeight="1">
      <c r="A4930"/>
      <c r="J4930"/>
      <c r="AA4930"/>
      <c r="AB4930"/>
      <c r="AC4930"/>
      <c r="AD4930"/>
      <c r="AE4930"/>
      <c r="AF4930"/>
      <c r="AG4930"/>
      <c r="AH4930"/>
    </row>
    <row r="4931" spans="1:34" ht="41.45" customHeight="1">
      <c r="A4931"/>
      <c r="J4931"/>
      <c r="AA4931"/>
      <c r="AB4931"/>
      <c r="AC4931"/>
      <c r="AD4931"/>
      <c r="AE4931"/>
      <c r="AF4931"/>
      <c r="AG4931"/>
      <c r="AH4931"/>
    </row>
    <row r="4932" spans="1:34" ht="41.45" customHeight="1">
      <c r="A4932"/>
      <c r="J4932"/>
      <c r="AA4932"/>
      <c r="AB4932"/>
      <c r="AC4932"/>
      <c r="AD4932"/>
      <c r="AE4932"/>
      <c r="AF4932"/>
      <c r="AG4932"/>
      <c r="AH4932"/>
    </row>
    <row r="4933" spans="1:34" ht="41.45" customHeight="1">
      <c r="A4933"/>
      <c r="J4933"/>
      <c r="AA4933"/>
      <c r="AB4933"/>
      <c r="AC4933"/>
      <c r="AD4933"/>
      <c r="AE4933"/>
      <c r="AF4933"/>
      <c r="AG4933"/>
      <c r="AH4933"/>
    </row>
    <row r="4934" spans="1:34" ht="41.45" customHeight="1">
      <c r="A4934"/>
      <c r="J4934"/>
      <c r="AA4934"/>
      <c r="AB4934"/>
      <c r="AC4934"/>
      <c r="AD4934"/>
      <c r="AE4934"/>
      <c r="AF4934"/>
      <c r="AG4934"/>
      <c r="AH4934"/>
    </row>
    <row r="4935" spans="1:34" ht="41.45" customHeight="1">
      <c r="A4935"/>
      <c r="J4935"/>
      <c r="AA4935"/>
      <c r="AB4935"/>
      <c r="AC4935"/>
      <c r="AD4935"/>
      <c r="AE4935"/>
      <c r="AF4935"/>
      <c r="AG4935"/>
      <c r="AH4935"/>
    </row>
    <row r="4936" spans="1:34" ht="41.45" customHeight="1">
      <c r="A4936"/>
      <c r="J4936"/>
      <c r="AA4936"/>
      <c r="AB4936"/>
      <c r="AC4936"/>
      <c r="AD4936"/>
      <c r="AE4936"/>
      <c r="AF4936"/>
      <c r="AG4936"/>
      <c r="AH4936"/>
    </row>
    <row r="4937" spans="1:34" ht="41.45" customHeight="1">
      <c r="A4937"/>
      <c r="J4937"/>
      <c r="AA4937"/>
      <c r="AB4937"/>
      <c r="AC4937"/>
      <c r="AD4937"/>
      <c r="AE4937"/>
      <c r="AF4937"/>
      <c r="AG4937"/>
      <c r="AH4937"/>
    </row>
    <row r="4938" spans="1:34" ht="41.45" customHeight="1">
      <c r="A4938"/>
      <c r="J4938"/>
      <c r="AA4938"/>
      <c r="AB4938"/>
      <c r="AC4938"/>
      <c r="AD4938"/>
      <c r="AE4938"/>
      <c r="AF4938"/>
      <c r="AG4938"/>
      <c r="AH4938"/>
    </row>
    <row r="4939" spans="1:34" ht="41.45" customHeight="1">
      <c r="A4939"/>
      <c r="J4939"/>
      <c r="AA4939"/>
      <c r="AB4939"/>
      <c r="AC4939"/>
      <c r="AD4939"/>
      <c r="AE4939"/>
      <c r="AF4939"/>
      <c r="AG4939"/>
      <c r="AH4939"/>
    </row>
    <row r="4940" spans="1:34" ht="41.45" customHeight="1">
      <c r="A4940"/>
      <c r="J4940"/>
      <c r="AA4940"/>
      <c r="AB4940"/>
      <c r="AC4940"/>
      <c r="AD4940"/>
      <c r="AE4940"/>
      <c r="AF4940"/>
      <c r="AG4940"/>
      <c r="AH4940"/>
    </row>
    <row r="4941" spans="1:34" ht="41.45" customHeight="1">
      <c r="A4941"/>
      <c r="J4941"/>
      <c r="AA4941"/>
      <c r="AB4941"/>
      <c r="AC4941"/>
      <c r="AD4941"/>
      <c r="AE4941"/>
      <c r="AF4941"/>
      <c r="AG4941"/>
      <c r="AH4941"/>
    </row>
    <row r="4942" spans="1:34" ht="41.45" customHeight="1">
      <c r="A4942"/>
      <c r="J4942"/>
      <c r="AA4942"/>
      <c r="AB4942"/>
      <c r="AC4942"/>
      <c r="AD4942"/>
      <c r="AE4942"/>
      <c r="AF4942"/>
      <c r="AG4942"/>
      <c r="AH4942"/>
    </row>
    <row r="4943" spans="1:34" ht="41.45" customHeight="1">
      <c r="A4943"/>
      <c r="J4943"/>
      <c r="AA4943"/>
      <c r="AB4943"/>
      <c r="AC4943"/>
      <c r="AD4943"/>
      <c r="AE4943"/>
      <c r="AF4943"/>
      <c r="AG4943"/>
      <c r="AH4943"/>
    </row>
    <row r="4944" spans="1:34" ht="41.45" customHeight="1">
      <c r="A4944"/>
      <c r="J4944"/>
      <c r="AA4944"/>
      <c r="AB4944"/>
      <c r="AC4944"/>
      <c r="AD4944"/>
      <c r="AE4944"/>
      <c r="AF4944"/>
      <c r="AG4944"/>
      <c r="AH4944"/>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2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2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2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2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2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23"/>
    <dataValidation allowBlank="1" showInputMessage="1" promptTitle="Vertex Tooltip" prompt="Enter optional text that will pop up when the mouse is hovered over the vertex." errorTitle="Invalid Vertex Image Key" sqref="L3:L23"/>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2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2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23"/>
    <dataValidation allowBlank="1" showInputMessage="1" promptTitle="Vertex Label Fill Color" prompt="To select an optional fill color for the Label shape, right-click and select Select Color on the right-click menu." sqref="J3:J23"/>
    <dataValidation allowBlank="1" showInputMessage="1" promptTitle="Vertex Image File" prompt="Enter the path to an image file.  Hover over the column header for examples." errorTitle="Invalid Vertex Image Key" sqref="G3:G23"/>
    <dataValidation allowBlank="1" showInputMessage="1" promptTitle="Vertex Color" prompt="To select an optional vertex color, right-click and select Select Color on the right-click menu." sqref="C3:C23"/>
    <dataValidation allowBlank="1" showInputMessage="1" promptTitle="Vertex Opacity" prompt="Enter an optional vertex opacity between 0 (transparent) and 100 (opaque)." errorTitle="Invalid Vertex Opacity" error="The optional vertex opacity must be a whole number between 0 and 10." sqref="F3:F23"/>
    <dataValidation type="list" allowBlank="1" showInputMessage="1" showErrorMessage="1" promptTitle="Vertex Shape" prompt="Select an optional vertex shape." errorTitle="Invalid Vertex Shape" error="You have entered an invalid vertex shape.  Try selecting from the drop-down list instead." sqref="D3:D2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2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23">
      <formula1>ValidVertexLabelPositions</formula1>
    </dataValidation>
    <dataValidation allowBlank="1" showInputMessage="1" showErrorMessage="1" promptTitle="Vertex Name" prompt="Enter the name of the vertex." sqref="A3:A23"/>
  </dataValidations>
  <hyperlinks>
    <hyperlink ref="AM4" r:id="rId1" display="https://t.co/9AatcV6X6L"/>
    <hyperlink ref="AM5" r:id="rId2" display="https://t.co/C0t8R0Wawg"/>
    <hyperlink ref="AM6" r:id="rId3" display="https://t.co/dWfRr6tunN"/>
    <hyperlink ref="AM7" r:id="rId4" display="https://t.co/VLKzwwn1TT"/>
    <hyperlink ref="AM8" r:id="rId5" display="https://t.co/CcGN9ENKlB"/>
    <hyperlink ref="AM9" r:id="rId6" display="https://t.co/HoW68VlbUc"/>
    <hyperlink ref="AM10" r:id="rId7" display="https://t.co/jnuFNXfevT"/>
    <hyperlink ref="AM13" r:id="rId8" display="http://t.co/0vNR8OqG7I"/>
    <hyperlink ref="AM14" r:id="rId9" display="https://t.co/yYZS6iGAsY"/>
    <hyperlink ref="AM16" r:id="rId10" display="https://t.co/ol1K3QeP3F"/>
    <hyperlink ref="AM18" r:id="rId11" display="http://t.co/tf2gnaxdfQ"/>
    <hyperlink ref="AM19" r:id="rId12" display="https://t.co/k87tYgdm2x"/>
    <hyperlink ref="AM20" r:id="rId13" display="https://t.co/zgA4VYIYr9"/>
    <hyperlink ref="AM21" r:id="rId14" display="https://t.co/UjFh7rUkbC"/>
    <hyperlink ref="AM22" r:id="rId15" display="https://t.co/KYa7eSSwuu"/>
    <hyperlink ref="AP3" r:id="rId16" display="https://pbs.twimg.com/profile_banners/3347839828/1435430525"/>
    <hyperlink ref="AP4" r:id="rId17" display="https://pbs.twimg.com/profile_banners/1017479572865069056/1572021487"/>
    <hyperlink ref="AP5" r:id="rId18" display="https://pbs.twimg.com/profile_banners/16809032/1566422096"/>
    <hyperlink ref="AP6" r:id="rId19" display="https://pbs.twimg.com/profile_banners/272495565/1571629961"/>
    <hyperlink ref="AP7" r:id="rId20" display="https://pbs.twimg.com/profile_banners/989931007628455936/1527123282"/>
    <hyperlink ref="AP8" r:id="rId21" display="https://pbs.twimg.com/profile_banners/243366276/1447281918"/>
    <hyperlink ref="AP9" r:id="rId22" display="https://pbs.twimg.com/profile_banners/449420995/1408760589"/>
    <hyperlink ref="AP10" r:id="rId23" display="https://pbs.twimg.com/profile_banners/3749864239/1569986765"/>
    <hyperlink ref="AP11" r:id="rId24" display="https://pbs.twimg.com/profile_banners/3986241614/1445638384"/>
    <hyperlink ref="AP12" r:id="rId25" display="https://pbs.twimg.com/profile_banners/1031930641758265344/1534885677"/>
    <hyperlink ref="AP13" r:id="rId26" display="https://pbs.twimg.com/profile_banners/2601683509/1404395528"/>
    <hyperlink ref="AP14" r:id="rId27" display="https://pbs.twimg.com/profile_banners/1090294030720741376/1548790559"/>
    <hyperlink ref="AP16" r:id="rId28" display="https://pbs.twimg.com/profile_banners/12006842/1559145689"/>
    <hyperlink ref="AP17" r:id="rId29" display="https://pbs.twimg.com/profile_banners/754056808059195393/1567784097"/>
    <hyperlink ref="AP18" r:id="rId30" display="https://pbs.twimg.com/profile_banners/9162082/1555005851"/>
    <hyperlink ref="AP19" r:id="rId31" display="https://pbs.twimg.com/profile_banners/107470796/1511241499"/>
    <hyperlink ref="AP20" r:id="rId32" display="https://pbs.twimg.com/profile_banners/20691419/1562858380"/>
    <hyperlink ref="AP21" r:id="rId33" display="https://pbs.twimg.com/profile_banners/73560013/1563367455"/>
    <hyperlink ref="AP22" r:id="rId34" display="https://pbs.twimg.com/profile_banners/1144596890018824192/1569103101"/>
    <hyperlink ref="AP23" r:id="rId35" display="https://pbs.twimg.com/profile_banners/2336164562/1436736560"/>
    <hyperlink ref="AV3" r:id="rId36" display="http://abs.twimg.com/images/themes/theme1/bg.png"/>
    <hyperlink ref="AV5" r:id="rId37" display="http://abs.twimg.com/images/themes/theme14/bg.gif"/>
    <hyperlink ref="AV6" r:id="rId38" display="http://abs.twimg.com/images/themes/theme1/bg.png"/>
    <hyperlink ref="AV7" r:id="rId39" display="http://abs.twimg.com/images/themes/theme1/bg.png"/>
    <hyperlink ref="AV8" r:id="rId40" display="http://abs.twimg.com/images/themes/theme1/bg.png"/>
    <hyperlink ref="AV9" r:id="rId41" display="http://abs.twimg.com/images/themes/theme1/bg.png"/>
    <hyperlink ref="AV10" r:id="rId42" display="http://abs.twimg.com/images/themes/theme1/bg.png"/>
    <hyperlink ref="AV11" r:id="rId43" display="http://abs.twimg.com/images/themes/theme1/bg.png"/>
    <hyperlink ref="AV13" r:id="rId44" display="http://abs.twimg.com/images/themes/theme7/bg.gif"/>
    <hyperlink ref="AV14" r:id="rId45" display="http://abs.twimg.com/images/themes/theme1/bg.png"/>
    <hyperlink ref="AV15" r:id="rId46" display="http://abs.twimg.com/images/themes/theme1/bg.png"/>
    <hyperlink ref="AV16" r:id="rId47" display="http://abs.twimg.com/images/themes/theme14/bg.gif"/>
    <hyperlink ref="AV17" r:id="rId48" display="http://abs.twimg.com/images/themes/theme1/bg.png"/>
    <hyperlink ref="AV18" r:id="rId49" display="http://abs.twimg.com/images/themes/theme17/bg.gif"/>
    <hyperlink ref="AV19" r:id="rId50" display="http://abs.twimg.com/images/themes/theme1/bg.png"/>
    <hyperlink ref="AV20" r:id="rId51" display="http://abs.twimg.com/images/themes/theme2/bg.gif"/>
    <hyperlink ref="AV21" r:id="rId52" display="http://abs.twimg.com/images/themes/theme14/bg.gif"/>
    <hyperlink ref="AV23" r:id="rId53" display="http://abs.twimg.com/images/themes/theme14/bg.gif"/>
    <hyperlink ref="G3" r:id="rId54" display="http://pbs.twimg.com/profile_images/643080831544762368/sfrt4w5H_normal.jpg"/>
    <hyperlink ref="G4" r:id="rId55" display="http://pbs.twimg.com/profile_images/1137419165889945600/v8wO-NTt_normal.png"/>
    <hyperlink ref="G5" r:id="rId56" display="http://pbs.twimg.com/profile_images/1087719846605979648/HRHFp3Nq_normal.jpg"/>
    <hyperlink ref="G6" r:id="rId57" display="http://pbs.twimg.com/profile_images/869561523609456640/RL6zOCPt_normal.jpg"/>
    <hyperlink ref="G7" r:id="rId58" display="http://pbs.twimg.com/profile_images/1027231580664680449/G0EArZyZ_normal.jpg"/>
    <hyperlink ref="G8" r:id="rId59" display="http://pbs.twimg.com/profile_images/477498319128641537/80VgI0B-_normal.jpeg"/>
    <hyperlink ref="G9" r:id="rId60" display="http://pbs.twimg.com/profile_images/462711356307668994/-YVM0TDv_normal.jpeg"/>
    <hyperlink ref="G10" r:id="rId61" display="http://pbs.twimg.com/profile_images/914877373576880128/vya-EhTP_normal.jpg"/>
    <hyperlink ref="G11" r:id="rId62" display="http://pbs.twimg.com/profile_images/714624519365910529/E1YMh4IC_normal.jpg"/>
    <hyperlink ref="G12" r:id="rId63" display="http://pbs.twimg.com/profile_images/1031930786432217088/XwdsoNrh_normal.jpg"/>
    <hyperlink ref="G13" r:id="rId64" display="http://pbs.twimg.com/profile_images/484695440151941120/tT4TaFGw_normal.jpeg"/>
    <hyperlink ref="G14" r:id="rId65" display="http://pbs.twimg.com/profile_images/1090318227312263168/wiYhBcfn_normal.jpg"/>
    <hyperlink ref="G15" r:id="rId66" display="http://pbs.twimg.com/profile_images/1138651650841874432/_spca888_normal.jpg"/>
    <hyperlink ref="G16" r:id="rId67" display="http://pbs.twimg.com/profile_images/912667889395798022/pMoB2qc8_normal.jpg"/>
    <hyperlink ref="G17" r:id="rId68" display="http://pbs.twimg.com/profile_images/1104424365918208001/49IYpDiQ_normal.jpg"/>
    <hyperlink ref="G18" r:id="rId69" display="http://pbs.twimg.com/profile_images/3644066208/6442198fb01ad8fe708808880e7b4003_normal.png"/>
    <hyperlink ref="G19" r:id="rId70" display="http://pbs.twimg.com/profile_images/923243414425976832/GWZwBnhE_normal.jpg"/>
    <hyperlink ref="G20" r:id="rId71" display="http://pbs.twimg.com/profile_images/1146062889893023745/kfLXyISK_normal.png"/>
    <hyperlink ref="G21" r:id="rId72" display="http://pbs.twimg.com/profile_images/672198420770066433/G8n7esME_normal.jpg"/>
    <hyperlink ref="G22" r:id="rId73" display="http://pbs.twimg.com/profile_images/1175529722731778049/1hqKjMjh_normal.jpg"/>
    <hyperlink ref="G23" r:id="rId74" display="http://pbs.twimg.com/profile_images/967155239437643777/38APFhDY_normal.jpg"/>
    <hyperlink ref="AY3" r:id="rId75" display="https://twitter.com/jneatherycastro"/>
    <hyperlink ref="AY4" r:id="rId76" display="https://twitter.com/sachakopp"/>
    <hyperlink ref="AY5" r:id="rId77" display="https://twitter.com/unomaha"/>
    <hyperlink ref="AY6" r:id="rId78" display="https://twitter.com/cristiandona"/>
    <hyperlink ref="AY7" r:id="rId79" display="https://twitter.com/uno_ollas"/>
    <hyperlink ref="AY8" r:id="rId80" display="https://twitter.com/u_nebraska"/>
    <hyperlink ref="AY9" r:id="rId81" display="https://twitter.com/jsutfin"/>
    <hyperlink ref="AY10" r:id="rId82" display="https://twitter.com/unogammas"/>
    <hyperlink ref="AY11" r:id="rId83" display="https://twitter.com/deborahsmithho2"/>
    <hyperlink ref="AY12" r:id="rId84" display="https://twitter.com/c_burcal"/>
    <hyperlink ref="AY13" r:id="rId85" display="https://twitter.com/unobiomechanics"/>
    <hyperlink ref="AY14" r:id="rId86" display="https://twitter.com/uno_coe"/>
    <hyperlink ref="AY15" r:id="rId87" display="https://twitter.com/jkaipust"/>
    <hyperlink ref="AY16" r:id="rId88" display="https://twitter.com/jeremyhl"/>
    <hyperlink ref="AY17" r:id="rId89" display="https://twitter.com/mhilt81"/>
    <hyperlink ref="AY18" r:id="rId90" display="https://twitter.com/wtownley"/>
    <hyperlink ref="AY19" r:id="rId91" display="https://twitter.com/communo"/>
    <hyperlink ref="AY20" r:id="rId92" display="https://twitter.com/prssanational"/>
    <hyperlink ref="AY21" r:id="rId93" display="https://twitter.com/uno_prssa"/>
    <hyperlink ref="AY22" r:id="rId94" display="https://twitter.com/unostemtrail"/>
    <hyperlink ref="AY23" r:id="rId95" display="https://twitter.com/extension4hpals"/>
  </hyperlinks>
  <printOptions/>
  <pageMargins left="0.7" right="0.7" top="0.75" bottom="0.75" header="0.3" footer="0.3"/>
  <pageSetup horizontalDpi="600" verticalDpi="600" orientation="portrait" r:id="rId100"/>
  <drawing r:id="rId99"/>
  <legacyDrawing r:id="rId97"/>
  <tableParts>
    <tablePart r:id="rId9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425"/>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9.140625" style="0" bestFit="1" customWidth="1"/>
    <col min="38" max="38" width="33.57421875" style="0" bestFit="1" customWidth="1"/>
    <col min="39" max="39" width="18.57421875" style="0" bestFit="1" customWidth="1"/>
    <col min="40" max="40" width="22.28125" style="0" bestFit="1" customWidth="1"/>
    <col min="41" max="41" width="16.851562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232</v>
      </c>
      <c r="Z2" s="13" t="s">
        <v>235</v>
      </c>
      <c r="AA2" s="13" t="s">
        <v>238</v>
      </c>
      <c r="AB2" s="13" t="s">
        <v>241</v>
      </c>
      <c r="AC2" s="13" t="s">
        <v>244</v>
      </c>
      <c r="AD2" s="13" t="s">
        <v>249</v>
      </c>
      <c r="AE2" s="13" t="s">
        <v>250</v>
      </c>
      <c r="AF2" s="13" t="s">
        <v>253</v>
      </c>
      <c r="AG2" s="52" t="s">
        <v>292</v>
      </c>
      <c r="AH2" s="52" t="s">
        <v>293</v>
      </c>
      <c r="AI2" s="52" t="s">
        <v>294</v>
      </c>
      <c r="AJ2" s="52" t="s">
        <v>295</v>
      </c>
      <c r="AK2" s="52" t="s">
        <v>296</v>
      </c>
      <c r="AL2" s="52" t="s">
        <v>297</v>
      </c>
      <c r="AM2" s="52" t="s">
        <v>298</v>
      </c>
      <c r="AN2" s="52" t="s">
        <v>299</v>
      </c>
      <c r="AO2" s="52" t="s">
        <v>302</v>
      </c>
    </row>
    <row r="3" spans="1:41" ht="15">
      <c r="A3" s="80" t="s">
        <v>220</v>
      </c>
      <c r="B3" s="81" t="s">
        <v>221</v>
      </c>
      <c r="C3" s="81" t="s">
        <v>56</v>
      </c>
      <c r="D3" s="75"/>
      <c r="E3" s="74"/>
      <c r="F3" s="76" t="s">
        <v>1153</v>
      </c>
      <c r="G3" s="77"/>
      <c r="H3" s="77"/>
      <c r="I3" s="78">
        <v>3</v>
      </c>
      <c r="J3" s="79"/>
      <c r="K3" s="48">
        <v>9</v>
      </c>
      <c r="L3" s="48">
        <v>14</v>
      </c>
      <c r="M3" s="48">
        <v>7</v>
      </c>
      <c r="N3" s="48">
        <v>21</v>
      </c>
      <c r="O3" s="48">
        <v>0</v>
      </c>
      <c r="P3" s="49">
        <v>0</v>
      </c>
      <c r="Q3" s="49">
        <v>0</v>
      </c>
      <c r="R3" s="48">
        <v>1</v>
      </c>
      <c r="S3" s="48">
        <v>0</v>
      </c>
      <c r="T3" s="48">
        <v>9</v>
      </c>
      <c r="U3" s="48">
        <v>21</v>
      </c>
      <c r="V3" s="48">
        <v>2</v>
      </c>
      <c r="W3" s="49">
        <v>1.407407</v>
      </c>
      <c r="X3" s="49">
        <v>0.20833333333333334</v>
      </c>
      <c r="Y3" s="63" t="s">
        <v>1029</v>
      </c>
      <c r="Z3" s="63" t="s">
        <v>686</v>
      </c>
      <c r="AA3" s="63"/>
      <c r="AB3" s="69" t="s">
        <v>1041</v>
      </c>
      <c r="AC3" s="69" t="s">
        <v>1069</v>
      </c>
      <c r="AD3" s="69"/>
      <c r="AE3" s="69" t="s">
        <v>1072</v>
      </c>
      <c r="AF3" s="69" t="s">
        <v>1076</v>
      </c>
      <c r="AG3" s="86">
        <v>0</v>
      </c>
      <c r="AH3" s="106">
        <v>0</v>
      </c>
      <c r="AI3" s="86">
        <v>0</v>
      </c>
      <c r="AJ3" s="106">
        <v>0</v>
      </c>
      <c r="AK3" s="86">
        <v>0</v>
      </c>
      <c r="AL3" s="106">
        <v>0</v>
      </c>
      <c r="AM3" s="86">
        <v>261</v>
      </c>
      <c r="AN3" s="106">
        <v>100</v>
      </c>
      <c r="AO3" s="86">
        <v>261</v>
      </c>
    </row>
    <row r="4" spans="1:41" ht="15">
      <c r="A4" s="132" t="s">
        <v>699</v>
      </c>
      <c r="B4" s="81" t="s">
        <v>702</v>
      </c>
      <c r="C4" s="81" t="s">
        <v>56</v>
      </c>
      <c r="D4" s="133"/>
      <c r="E4" s="134"/>
      <c r="F4" s="135" t="s">
        <v>1154</v>
      </c>
      <c r="G4" s="136"/>
      <c r="H4" s="136"/>
      <c r="I4" s="137">
        <v>4</v>
      </c>
      <c r="J4" s="138"/>
      <c r="K4" s="48">
        <v>6</v>
      </c>
      <c r="L4" s="48">
        <v>7</v>
      </c>
      <c r="M4" s="48">
        <v>2</v>
      </c>
      <c r="N4" s="48">
        <v>9</v>
      </c>
      <c r="O4" s="48">
        <v>0</v>
      </c>
      <c r="P4" s="49">
        <v>0.14285714285714285</v>
      </c>
      <c r="Q4" s="49">
        <v>0.25</v>
      </c>
      <c r="R4" s="48">
        <v>1</v>
      </c>
      <c r="S4" s="48">
        <v>0</v>
      </c>
      <c r="T4" s="48">
        <v>6</v>
      </c>
      <c r="U4" s="48">
        <v>9</v>
      </c>
      <c r="V4" s="48">
        <v>2</v>
      </c>
      <c r="W4" s="49">
        <v>1.277778</v>
      </c>
      <c r="X4" s="49">
        <v>0.26666666666666666</v>
      </c>
      <c r="Y4" s="63"/>
      <c r="Z4" s="63"/>
      <c r="AA4" s="63" t="s">
        <v>804</v>
      </c>
      <c r="AB4" s="69" t="s">
        <v>1042</v>
      </c>
      <c r="AC4" s="69" t="s">
        <v>1070</v>
      </c>
      <c r="AD4" s="63"/>
      <c r="AE4" s="63" t="s">
        <v>1073</v>
      </c>
      <c r="AF4" s="63" t="s">
        <v>1077</v>
      </c>
      <c r="AG4" s="48">
        <v>0</v>
      </c>
      <c r="AH4" s="49">
        <v>0</v>
      </c>
      <c r="AI4" s="48">
        <v>0</v>
      </c>
      <c r="AJ4" s="49">
        <v>0</v>
      </c>
      <c r="AK4" s="48">
        <v>0</v>
      </c>
      <c r="AL4" s="49">
        <v>0</v>
      </c>
      <c r="AM4" s="48">
        <v>51</v>
      </c>
      <c r="AN4" s="49">
        <v>100</v>
      </c>
      <c r="AO4" s="48">
        <v>51</v>
      </c>
    </row>
    <row r="5" spans="1:41" ht="15">
      <c r="A5" s="132" t="s">
        <v>700</v>
      </c>
      <c r="B5" s="81" t="s">
        <v>703</v>
      </c>
      <c r="C5" s="81" t="s">
        <v>56</v>
      </c>
      <c r="D5" s="133"/>
      <c r="E5" s="134"/>
      <c r="F5" s="135" t="s">
        <v>1155</v>
      </c>
      <c r="G5" s="136"/>
      <c r="H5" s="136"/>
      <c r="I5" s="137">
        <v>5</v>
      </c>
      <c r="J5" s="138"/>
      <c r="K5" s="48">
        <v>4</v>
      </c>
      <c r="L5" s="48">
        <v>5</v>
      </c>
      <c r="M5" s="48">
        <v>0</v>
      </c>
      <c r="N5" s="48">
        <v>5</v>
      </c>
      <c r="O5" s="48">
        <v>0</v>
      </c>
      <c r="P5" s="49">
        <v>0</v>
      </c>
      <c r="Q5" s="49">
        <v>0</v>
      </c>
      <c r="R5" s="48">
        <v>1</v>
      </c>
      <c r="S5" s="48">
        <v>0</v>
      </c>
      <c r="T5" s="48">
        <v>4</v>
      </c>
      <c r="U5" s="48">
        <v>5</v>
      </c>
      <c r="V5" s="48">
        <v>2</v>
      </c>
      <c r="W5" s="49">
        <v>0.875</v>
      </c>
      <c r="X5" s="49">
        <v>0.4166666666666667</v>
      </c>
      <c r="Y5" s="63"/>
      <c r="Z5" s="63"/>
      <c r="AA5" s="63"/>
      <c r="AB5" s="69" t="s">
        <v>1043</v>
      </c>
      <c r="AC5" s="69" t="s">
        <v>1071</v>
      </c>
      <c r="AD5" s="63"/>
      <c r="AE5" s="63" t="s">
        <v>1074</v>
      </c>
      <c r="AF5" s="63" t="s">
        <v>1078</v>
      </c>
      <c r="AG5" s="48">
        <v>0</v>
      </c>
      <c r="AH5" s="49">
        <v>0</v>
      </c>
      <c r="AI5" s="48">
        <v>0</v>
      </c>
      <c r="AJ5" s="49">
        <v>0</v>
      </c>
      <c r="AK5" s="48">
        <v>0</v>
      </c>
      <c r="AL5" s="49">
        <v>0</v>
      </c>
      <c r="AM5" s="48">
        <v>62</v>
      </c>
      <c r="AN5" s="49">
        <v>100</v>
      </c>
      <c r="AO5" s="48">
        <v>62</v>
      </c>
    </row>
    <row r="6" spans="1:41" ht="15">
      <c r="A6" s="132" t="s">
        <v>701</v>
      </c>
      <c r="B6" s="81" t="s">
        <v>704</v>
      </c>
      <c r="C6" s="81" t="s">
        <v>56</v>
      </c>
      <c r="D6" s="133"/>
      <c r="E6" s="134"/>
      <c r="F6" s="135" t="s">
        <v>1156</v>
      </c>
      <c r="G6" s="136"/>
      <c r="H6" s="136"/>
      <c r="I6" s="137">
        <v>6</v>
      </c>
      <c r="J6" s="138"/>
      <c r="K6" s="48">
        <v>2</v>
      </c>
      <c r="L6" s="48">
        <v>1</v>
      </c>
      <c r="M6" s="48">
        <v>0</v>
      </c>
      <c r="N6" s="48">
        <v>1</v>
      </c>
      <c r="O6" s="48">
        <v>0</v>
      </c>
      <c r="P6" s="49">
        <v>0</v>
      </c>
      <c r="Q6" s="49">
        <v>0</v>
      </c>
      <c r="R6" s="48">
        <v>1</v>
      </c>
      <c r="S6" s="48">
        <v>0</v>
      </c>
      <c r="T6" s="48">
        <v>2</v>
      </c>
      <c r="U6" s="48">
        <v>1</v>
      </c>
      <c r="V6" s="48">
        <v>1</v>
      </c>
      <c r="W6" s="49">
        <v>0.5</v>
      </c>
      <c r="X6" s="49">
        <v>0.5</v>
      </c>
      <c r="Y6" s="63"/>
      <c r="Z6" s="63"/>
      <c r="AA6" s="63"/>
      <c r="AB6" s="69" t="s">
        <v>773</v>
      </c>
      <c r="AC6" s="69" t="s">
        <v>275</v>
      </c>
      <c r="AD6" s="63" t="s">
        <v>773</v>
      </c>
      <c r="AE6" s="63" t="s">
        <v>1075</v>
      </c>
      <c r="AF6" s="63" t="s">
        <v>1079</v>
      </c>
      <c r="AG6" s="48">
        <v>0</v>
      </c>
      <c r="AH6" s="49">
        <v>0</v>
      </c>
      <c r="AI6" s="48">
        <v>0</v>
      </c>
      <c r="AJ6" s="49">
        <v>0</v>
      </c>
      <c r="AK6" s="48">
        <v>0</v>
      </c>
      <c r="AL6" s="49">
        <v>0</v>
      </c>
      <c r="AM6" s="48">
        <v>21</v>
      </c>
      <c r="AN6" s="49">
        <v>100</v>
      </c>
      <c r="AO6" s="48">
        <v>21</v>
      </c>
    </row>
    <row r="7" ht="15">
      <c r="A7"/>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row r="42" ht="15">
      <c r="A42"/>
    </row>
    <row r="43" ht="15">
      <c r="A43"/>
    </row>
    <row r="44" ht="15">
      <c r="A44"/>
    </row>
    <row r="45" ht="15">
      <c r="A45"/>
    </row>
    <row r="46" ht="15">
      <c r="A46"/>
    </row>
    <row r="47" ht="15">
      <c r="A47"/>
    </row>
    <row r="48" ht="15">
      <c r="A48"/>
    </row>
    <row r="49" ht="15">
      <c r="A49"/>
    </row>
    <row r="50" ht="15">
      <c r="A50"/>
    </row>
    <row r="51" ht="15">
      <c r="A51"/>
    </row>
    <row r="52" ht="15">
      <c r="A52"/>
    </row>
    <row r="53" ht="15">
      <c r="A53"/>
    </row>
    <row r="54" ht="15">
      <c r="A54"/>
    </row>
    <row r="55" ht="15">
      <c r="A55"/>
    </row>
    <row r="56" ht="15">
      <c r="A56"/>
    </row>
    <row r="57" ht="15">
      <c r="A57"/>
    </row>
    <row r="58" ht="15">
      <c r="A58"/>
    </row>
    <row r="59" ht="15">
      <c r="A59"/>
    </row>
    <row r="60" ht="15">
      <c r="A60"/>
    </row>
    <row r="61" ht="15">
      <c r="A61"/>
    </row>
    <row r="62" ht="15">
      <c r="A62"/>
    </row>
    <row r="63" ht="15">
      <c r="A63"/>
    </row>
    <row r="64" ht="15">
      <c r="A64"/>
    </row>
    <row r="65" ht="15">
      <c r="A65"/>
    </row>
    <row r="66" ht="15">
      <c r="A66"/>
    </row>
    <row r="67" ht="15">
      <c r="A67"/>
    </row>
    <row r="68" ht="15">
      <c r="A68"/>
    </row>
    <row r="69" ht="15">
      <c r="A69"/>
    </row>
    <row r="70" ht="15">
      <c r="A70"/>
    </row>
    <row r="71" ht="15">
      <c r="A71"/>
    </row>
    <row r="72" ht="15">
      <c r="A72"/>
    </row>
    <row r="73" ht="15">
      <c r="A73"/>
    </row>
    <row r="74" ht="15">
      <c r="A74"/>
    </row>
    <row r="75" ht="15">
      <c r="A75"/>
    </row>
    <row r="76" ht="15">
      <c r="A76"/>
    </row>
    <row r="77" ht="15">
      <c r="A77"/>
    </row>
    <row r="78" ht="15">
      <c r="A78"/>
    </row>
    <row r="79" ht="15">
      <c r="A79"/>
    </row>
    <row r="80" ht="15">
      <c r="A80"/>
    </row>
    <row r="81" ht="15">
      <c r="A81"/>
    </row>
    <row r="82" ht="15">
      <c r="A82"/>
    </row>
    <row r="83" ht="15">
      <c r="A83"/>
    </row>
    <row r="84" ht="15">
      <c r="A84"/>
    </row>
    <row r="85" ht="15">
      <c r="A85"/>
    </row>
    <row r="86" ht="15">
      <c r="A86"/>
    </row>
    <row r="87" ht="15">
      <c r="A87"/>
    </row>
    <row r="88" ht="15">
      <c r="A88"/>
    </row>
    <row r="89" ht="15">
      <c r="A89"/>
    </row>
    <row r="90" ht="15">
      <c r="A90"/>
    </row>
    <row r="91" ht="15">
      <c r="A91"/>
    </row>
    <row r="92" ht="15">
      <c r="A92"/>
    </row>
    <row r="93" ht="15">
      <c r="A93"/>
    </row>
    <row r="94" ht="15">
      <c r="A94"/>
    </row>
    <row r="95" ht="15">
      <c r="A95"/>
    </row>
    <row r="96" ht="15">
      <c r="A96"/>
    </row>
    <row r="97" ht="15">
      <c r="A97"/>
    </row>
    <row r="98" ht="15">
      <c r="A98"/>
    </row>
    <row r="99" ht="15">
      <c r="A99"/>
    </row>
    <row r="100" ht="15">
      <c r="A100"/>
    </row>
    <row r="101" ht="15">
      <c r="A101"/>
    </row>
    <row r="102" ht="15">
      <c r="A102"/>
    </row>
    <row r="103" ht="15">
      <c r="A103"/>
    </row>
    <row r="104" ht="15">
      <c r="A104"/>
    </row>
    <row r="105" ht="15">
      <c r="A105"/>
    </row>
    <row r="106" ht="15">
      <c r="A106"/>
    </row>
    <row r="107" ht="15">
      <c r="A107"/>
    </row>
    <row r="108" ht="15">
      <c r="A108"/>
    </row>
    <row r="109" ht="15">
      <c r="A109"/>
    </row>
    <row r="110" ht="15">
      <c r="A110"/>
    </row>
    <row r="111" ht="15">
      <c r="A111"/>
    </row>
    <row r="112" ht="15">
      <c r="A112"/>
    </row>
    <row r="113" ht="15">
      <c r="A113"/>
    </row>
    <row r="114" ht="15">
      <c r="A114"/>
    </row>
    <row r="115" ht="15">
      <c r="A115"/>
    </row>
    <row r="116" ht="15">
      <c r="A116"/>
    </row>
    <row r="117" ht="15">
      <c r="A117"/>
    </row>
    <row r="118" ht="15">
      <c r="A118"/>
    </row>
    <row r="119" ht="15">
      <c r="A119"/>
    </row>
    <row r="120" ht="15">
      <c r="A120"/>
    </row>
    <row r="121" ht="15">
      <c r="A121"/>
    </row>
    <row r="122" ht="15">
      <c r="A122"/>
    </row>
    <row r="123" ht="15">
      <c r="A123"/>
    </row>
    <row r="124" ht="15">
      <c r="A124"/>
    </row>
    <row r="125" ht="15">
      <c r="A125"/>
    </row>
    <row r="126" ht="15">
      <c r="A126"/>
    </row>
    <row r="127" ht="15">
      <c r="A127"/>
    </row>
    <row r="128" ht="15">
      <c r="A128"/>
    </row>
    <row r="129" ht="15">
      <c r="A129"/>
    </row>
    <row r="130" ht="15">
      <c r="A130"/>
    </row>
    <row r="131" ht="15">
      <c r="A131"/>
    </row>
    <row r="132" ht="15">
      <c r="A132"/>
    </row>
    <row r="133" ht="15">
      <c r="A133"/>
    </row>
    <row r="134" ht="15">
      <c r="A134"/>
    </row>
    <row r="135" ht="15">
      <c r="A135"/>
    </row>
    <row r="136" ht="15">
      <c r="A136"/>
    </row>
    <row r="137" ht="15">
      <c r="A137"/>
    </row>
    <row r="138" ht="15">
      <c r="A138"/>
    </row>
    <row r="139" ht="15">
      <c r="A139"/>
    </row>
    <row r="140" ht="15">
      <c r="A140"/>
    </row>
    <row r="141" ht="15">
      <c r="A141"/>
    </row>
    <row r="142" ht="15">
      <c r="A142"/>
    </row>
    <row r="143" ht="15">
      <c r="A143"/>
    </row>
    <row r="144" ht="15">
      <c r="A144"/>
    </row>
    <row r="145" ht="15">
      <c r="A145"/>
    </row>
    <row r="146" ht="15">
      <c r="A146"/>
    </row>
    <row r="147" ht="15">
      <c r="A147"/>
    </row>
    <row r="148" ht="15">
      <c r="A148"/>
    </row>
    <row r="149" ht="15">
      <c r="A149"/>
    </row>
    <row r="150" ht="15">
      <c r="A150"/>
    </row>
    <row r="151" ht="15">
      <c r="A151"/>
    </row>
    <row r="152" ht="15">
      <c r="A152"/>
    </row>
    <row r="153" ht="15">
      <c r="A153"/>
    </row>
    <row r="154" ht="15">
      <c r="A154"/>
    </row>
    <row r="155" ht="15">
      <c r="A155"/>
    </row>
    <row r="156" ht="15">
      <c r="A156"/>
    </row>
    <row r="157" ht="15">
      <c r="A157"/>
    </row>
    <row r="158" ht="15">
      <c r="A158"/>
    </row>
    <row r="159" ht="15">
      <c r="A159"/>
    </row>
    <row r="160" ht="15">
      <c r="A160"/>
    </row>
    <row r="161" ht="15">
      <c r="A161"/>
    </row>
    <row r="162" ht="15">
      <c r="A162"/>
    </row>
    <row r="163" ht="15">
      <c r="A163"/>
    </row>
    <row r="164" ht="15">
      <c r="A164"/>
    </row>
    <row r="165" ht="15">
      <c r="A165"/>
    </row>
    <row r="166" ht="15">
      <c r="A166"/>
    </row>
    <row r="167" ht="15">
      <c r="A167"/>
    </row>
    <row r="168" ht="15">
      <c r="A168"/>
    </row>
    <row r="169" ht="15">
      <c r="A169"/>
    </row>
    <row r="170" ht="15">
      <c r="A170"/>
    </row>
    <row r="171" ht="15">
      <c r="A171"/>
    </row>
    <row r="172" ht="15">
      <c r="A172"/>
    </row>
    <row r="173" ht="15">
      <c r="A173"/>
    </row>
    <row r="174" ht="15">
      <c r="A174"/>
    </row>
    <row r="175" ht="15">
      <c r="A175"/>
    </row>
    <row r="176" ht="15">
      <c r="A176"/>
    </row>
    <row r="177" ht="15">
      <c r="A177"/>
    </row>
    <row r="178" ht="15">
      <c r="A178"/>
    </row>
    <row r="179" ht="15">
      <c r="A179"/>
    </row>
    <row r="180" ht="15">
      <c r="A180"/>
    </row>
    <row r="181" ht="15">
      <c r="A181"/>
    </row>
    <row r="182" ht="15">
      <c r="A182"/>
    </row>
    <row r="183" ht="15">
      <c r="A183"/>
    </row>
    <row r="184" ht="15">
      <c r="A184"/>
    </row>
    <row r="185" ht="15">
      <c r="A185"/>
    </row>
    <row r="186" ht="15">
      <c r="A186"/>
    </row>
    <row r="187" ht="15">
      <c r="A187"/>
    </row>
    <row r="188" ht="15">
      <c r="A188"/>
    </row>
    <row r="189" ht="15">
      <c r="A189"/>
    </row>
    <row r="190" ht="15">
      <c r="A190"/>
    </row>
    <row r="191" ht="15">
      <c r="A191"/>
    </row>
    <row r="192" ht="15">
      <c r="A192"/>
    </row>
    <row r="193" ht="15">
      <c r="A193"/>
    </row>
    <row r="194" ht="15">
      <c r="A194"/>
    </row>
    <row r="195" ht="15">
      <c r="A195"/>
    </row>
    <row r="196" ht="15">
      <c r="A196"/>
    </row>
    <row r="197" ht="15">
      <c r="A197"/>
    </row>
    <row r="198" ht="15">
      <c r="A198"/>
    </row>
    <row r="199" ht="15">
      <c r="A199"/>
    </row>
    <row r="200" ht="15">
      <c r="A200"/>
    </row>
    <row r="201" ht="15">
      <c r="A201"/>
    </row>
    <row r="202" ht="15">
      <c r="A202"/>
    </row>
    <row r="203" ht="15">
      <c r="A203"/>
    </row>
    <row r="204" ht="15">
      <c r="A204"/>
    </row>
    <row r="205" ht="15">
      <c r="A205"/>
    </row>
    <row r="206" ht="15">
      <c r="A206"/>
    </row>
    <row r="207" ht="15">
      <c r="A207"/>
    </row>
    <row r="208" ht="15">
      <c r="A208"/>
    </row>
    <row r="209" ht="15">
      <c r="A209"/>
    </row>
    <row r="210" ht="15">
      <c r="A210"/>
    </row>
    <row r="211" ht="15">
      <c r="A211"/>
    </row>
    <row r="212" ht="15">
      <c r="A212"/>
    </row>
    <row r="213" ht="15">
      <c r="A213"/>
    </row>
    <row r="214" ht="15">
      <c r="A214"/>
    </row>
    <row r="215" ht="15">
      <c r="A215"/>
    </row>
    <row r="216" ht="15">
      <c r="A216"/>
    </row>
    <row r="217" ht="15">
      <c r="A217"/>
    </row>
    <row r="218" ht="15">
      <c r="A218"/>
    </row>
    <row r="219" ht="15">
      <c r="A219"/>
    </row>
    <row r="220" ht="15">
      <c r="A220"/>
    </row>
    <row r="221" ht="15">
      <c r="A221"/>
    </row>
    <row r="222" ht="15">
      <c r="A222"/>
    </row>
    <row r="223" ht="15">
      <c r="A223"/>
    </row>
    <row r="224" ht="15">
      <c r="A224"/>
    </row>
    <row r="225" ht="15">
      <c r="A225"/>
    </row>
    <row r="226" ht="15">
      <c r="A226"/>
    </row>
    <row r="227" ht="15">
      <c r="A227"/>
    </row>
    <row r="228" ht="15">
      <c r="A228"/>
    </row>
    <row r="229" ht="15">
      <c r="A229"/>
    </row>
    <row r="230" ht="15">
      <c r="A230"/>
    </row>
    <row r="231" ht="15">
      <c r="A231"/>
    </row>
    <row r="232" ht="15">
      <c r="A232"/>
    </row>
    <row r="233" ht="15">
      <c r="A233"/>
    </row>
    <row r="234" ht="15">
      <c r="A234"/>
    </row>
    <row r="235" ht="15">
      <c r="A235"/>
    </row>
    <row r="236" ht="15">
      <c r="A236"/>
    </row>
    <row r="237" ht="15">
      <c r="A237"/>
    </row>
    <row r="238" ht="15">
      <c r="A238"/>
    </row>
    <row r="239" ht="15">
      <c r="A239"/>
    </row>
    <row r="240" ht="15">
      <c r="A240"/>
    </row>
    <row r="241" ht="15">
      <c r="A241"/>
    </row>
    <row r="242" ht="15">
      <c r="A242"/>
    </row>
    <row r="243" ht="15">
      <c r="A243"/>
    </row>
    <row r="244" ht="15">
      <c r="A244"/>
    </row>
    <row r="245" ht="15">
      <c r="A245"/>
    </row>
    <row r="246" ht="15">
      <c r="A246"/>
    </row>
    <row r="247" ht="15">
      <c r="A247"/>
    </row>
    <row r="248" ht="15">
      <c r="A248"/>
    </row>
    <row r="249" ht="15">
      <c r="A249"/>
    </row>
    <row r="250" ht="15">
      <c r="A250"/>
    </row>
    <row r="251" ht="15">
      <c r="A251"/>
    </row>
    <row r="252" ht="15">
      <c r="A252"/>
    </row>
    <row r="253" ht="15">
      <c r="A253"/>
    </row>
    <row r="254" ht="15">
      <c r="A254"/>
    </row>
    <row r="255" ht="15">
      <c r="A255"/>
    </row>
    <row r="256" ht="15">
      <c r="A256"/>
    </row>
    <row r="257" ht="15">
      <c r="A257"/>
    </row>
    <row r="258" ht="15">
      <c r="A258"/>
    </row>
    <row r="259" ht="15">
      <c r="A259"/>
    </row>
    <row r="260" ht="15">
      <c r="A260"/>
    </row>
    <row r="261" ht="15">
      <c r="A261"/>
    </row>
    <row r="262" ht="15">
      <c r="A262"/>
    </row>
    <row r="263" ht="15">
      <c r="A263"/>
    </row>
    <row r="264" ht="15">
      <c r="A264"/>
    </row>
    <row r="265" ht="15">
      <c r="A265"/>
    </row>
    <row r="266" ht="15">
      <c r="A266"/>
    </row>
    <row r="267" ht="15">
      <c r="A267"/>
    </row>
    <row r="268" ht="15">
      <c r="A268"/>
    </row>
    <row r="269" ht="15">
      <c r="A269"/>
    </row>
    <row r="270" ht="15">
      <c r="A270"/>
    </row>
    <row r="271" ht="15">
      <c r="A271"/>
    </row>
    <row r="272" ht="15">
      <c r="A272"/>
    </row>
    <row r="273" ht="15">
      <c r="A273"/>
    </row>
    <row r="274" ht="15">
      <c r="A274"/>
    </row>
    <row r="275" ht="15">
      <c r="A275"/>
    </row>
    <row r="276" ht="15">
      <c r="A276"/>
    </row>
    <row r="277" ht="15">
      <c r="A277"/>
    </row>
    <row r="278" ht="15">
      <c r="A278"/>
    </row>
    <row r="279" ht="15">
      <c r="A279"/>
    </row>
    <row r="280" ht="15">
      <c r="A280"/>
    </row>
    <row r="281" ht="15">
      <c r="A281"/>
    </row>
    <row r="282" ht="15">
      <c r="A282"/>
    </row>
    <row r="283" ht="15">
      <c r="A283"/>
    </row>
    <row r="284" ht="15">
      <c r="A284"/>
    </row>
    <row r="285" ht="15">
      <c r="A285"/>
    </row>
    <row r="286" ht="15">
      <c r="A286"/>
    </row>
    <row r="287" ht="15">
      <c r="A287"/>
    </row>
    <row r="288" ht="15">
      <c r="A288"/>
    </row>
    <row r="289" ht="15">
      <c r="A289"/>
    </row>
    <row r="290" ht="15">
      <c r="A290"/>
    </row>
    <row r="291" ht="15">
      <c r="A291"/>
    </row>
    <row r="292" ht="15">
      <c r="A292"/>
    </row>
    <row r="293" ht="15">
      <c r="A293"/>
    </row>
    <row r="294" ht="15">
      <c r="A294"/>
    </row>
    <row r="295" ht="15">
      <c r="A295"/>
    </row>
    <row r="296" ht="15">
      <c r="A296"/>
    </row>
    <row r="297" ht="15">
      <c r="A297"/>
    </row>
    <row r="298" ht="15">
      <c r="A298"/>
    </row>
    <row r="299" ht="15">
      <c r="A299"/>
    </row>
    <row r="300" ht="15">
      <c r="A300"/>
    </row>
    <row r="301" ht="15">
      <c r="A301"/>
    </row>
    <row r="302" ht="15">
      <c r="A302"/>
    </row>
    <row r="303" ht="15">
      <c r="A303"/>
    </row>
    <row r="304" ht="15">
      <c r="A304"/>
    </row>
    <row r="305" ht="15">
      <c r="A305"/>
    </row>
    <row r="306" ht="15">
      <c r="A306"/>
    </row>
    <row r="307" ht="15">
      <c r="A307"/>
    </row>
    <row r="308" ht="15">
      <c r="A308"/>
    </row>
    <row r="309" ht="15">
      <c r="A309"/>
    </row>
    <row r="310" ht="15">
      <c r="A310"/>
    </row>
    <row r="311" ht="15">
      <c r="A311"/>
    </row>
    <row r="312" ht="15">
      <c r="A312"/>
    </row>
    <row r="313" ht="15">
      <c r="A313"/>
    </row>
    <row r="314" ht="15">
      <c r="A314"/>
    </row>
    <row r="315" ht="15">
      <c r="A315"/>
    </row>
    <row r="316" ht="15">
      <c r="A316"/>
    </row>
    <row r="317" ht="15">
      <c r="A317"/>
    </row>
    <row r="318" ht="15">
      <c r="A318"/>
    </row>
    <row r="319" ht="15">
      <c r="A319"/>
    </row>
    <row r="320" ht="15">
      <c r="A320"/>
    </row>
    <row r="321" ht="15">
      <c r="A321"/>
    </row>
    <row r="322" ht="15">
      <c r="A322"/>
    </row>
    <row r="323" ht="15">
      <c r="A323"/>
    </row>
    <row r="324" ht="15">
      <c r="A324"/>
    </row>
    <row r="325" ht="15">
      <c r="A325"/>
    </row>
    <row r="326" ht="15">
      <c r="A326"/>
    </row>
    <row r="327" ht="15">
      <c r="A327"/>
    </row>
    <row r="328" ht="15">
      <c r="A328"/>
    </row>
    <row r="329" ht="15">
      <c r="A329"/>
    </row>
    <row r="330" ht="15">
      <c r="A330"/>
    </row>
    <row r="331" ht="15">
      <c r="A331"/>
    </row>
    <row r="332" ht="15">
      <c r="A332"/>
    </row>
    <row r="333" ht="15">
      <c r="A333"/>
    </row>
    <row r="334" ht="15">
      <c r="A334"/>
    </row>
    <row r="335" ht="15">
      <c r="A335"/>
    </row>
    <row r="336" ht="15">
      <c r="A336"/>
    </row>
    <row r="337" ht="15">
      <c r="A337"/>
    </row>
    <row r="338" ht="15">
      <c r="A338"/>
    </row>
    <row r="339" ht="15">
      <c r="A339"/>
    </row>
    <row r="340" ht="15">
      <c r="A340"/>
    </row>
    <row r="341" ht="15">
      <c r="A341"/>
    </row>
    <row r="342" ht="15">
      <c r="A342"/>
    </row>
    <row r="343" ht="15">
      <c r="A343"/>
    </row>
    <row r="344" ht="15">
      <c r="A344"/>
    </row>
    <row r="345" ht="15">
      <c r="A345"/>
    </row>
    <row r="346" ht="15">
      <c r="A346"/>
    </row>
    <row r="347" ht="15">
      <c r="A347"/>
    </row>
    <row r="348" ht="15">
      <c r="A348"/>
    </row>
    <row r="349" ht="15">
      <c r="A349"/>
    </row>
    <row r="350" ht="15">
      <c r="A350"/>
    </row>
    <row r="351" ht="15">
      <c r="A351"/>
    </row>
    <row r="352" ht="15">
      <c r="A352"/>
    </row>
    <row r="353" ht="15">
      <c r="A353"/>
    </row>
    <row r="354" ht="15">
      <c r="A354"/>
    </row>
    <row r="355" ht="15">
      <c r="A355"/>
    </row>
    <row r="356" ht="15">
      <c r="A356"/>
    </row>
    <row r="357" ht="15">
      <c r="A357"/>
    </row>
    <row r="358" ht="15">
      <c r="A358"/>
    </row>
    <row r="359" ht="15">
      <c r="A359"/>
    </row>
    <row r="360" ht="15">
      <c r="A360"/>
    </row>
    <row r="361" ht="15">
      <c r="A361"/>
    </row>
    <row r="362" ht="15">
      <c r="A362"/>
    </row>
    <row r="363" ht="15">
      <c r="A363"/>
    </row>
    <row r="364" ht="15">
      <c r="A364"/>
    </row>
    <row r="365" ht="15">
      <c r="A365"/>
    </row>
    <row r="366" ht="15">
      <c r="A366"/>
    </row>
    <row r="367" ht="15">
      <c r="A367"/>
    </row>
    <row r="368" ht="15">
      <c r="A368"/>
    </row>
    <row r="369" ht="15">
      <c r="A369"/>
    </row>
    <row r="370" ht="15">
      <c r="A370"/>
    </row>
    <row r="371" ht="15">
      <c r="A371"/>
    </row>
    <row r="372" ht="15">
      <c r="A372"/>
    </row>
    <row r="373" ht="15">
      <c r="A373"/>
    </row>
    <row r="374" ht="15">
      <c r="A374"/>
    </row>
    <row r="375" ht="15">
      <c r="A375"/>
    </row>
    <row r="376" ht="15">
      <c r="A376"/>
    </row>
    <row r="377" ht="15">
      <c r="A377"/>
    </row>
    <row r="378" ht="15">
      <c r="A378"/>
    </row>
    <row r="379" ht="15">
      <c r="A379"/>
    </row>
    <row r="380" ht="15">
      <c r="A380"/>
    </row>
    <row r="381" ht="15">
      <c r="A381"/>
    </row>
    <row r="382" ht="15">
      <c r="A382"/>
    </row>
    <row r="383" ht="15">
      <c r="A383"/>
    </row>
    <row r="384" ht="15">
      <c r="A384"/>
    </row>
    <row r="385" ht="15">
      <c r="A385"/>
    </row>
    <row r="386" ht="15">
      <c r="A386"/>
    </row>
    <row r="387" ht="15">
      <c r="A387"/>
    </row>
    <row r="388" ht="15">
      <c r="A388"/>
    </row>
    <row r="389" ht="15">
      <c r="A389"/>
    </row>
    <row r="390" ht="15">
      <c r="A390"/>
    </row>
    <row r="391" ht="15">
      <c r="A391"/>
    </row>
    <row r="392" ht="15">
      <c r="A392"/>
    </row>
    <row r="393" ht="15">
      <c r="A393"/>
    </row>
    <row r="394" ht="15">
      <c r="A394"/>
    </row>
    <row r="395" ht="15">
      <c r="A395"/>
    </row>
    <row r="396" ht="15">
      <c r="A396"/>
    </row>
    <row r="397" ht="15">
      <c r="A397"/>
    </row>
    <row r="398" ht="15">
      <c r="A398"/>
    </row>
    <row r="399" ht="15">
      <c r="A399"/>
    </row>
    <row r="400" ht="15">
      <c r="A400"/>
    </row>
    <row r="401" ht="15">
      <c r="A401"/>
    </row>
    <row r="402" ht="15">
      <c r="A402"/>
    </row>
    <row r="403" ht="15">
      <c r="A403"/>
    </row>
    <row r="404" ht="15">
      <c r="A404"/>
    </row>
    <row r="405" ht="15">
      <c r="A405"/>
    </row>
    <row r="406" ht="15">
      <c r="A406"/>
    </row>
    <row r="407" ht="15">
      <c r="A407"/>
    </row>
    <row r="408" ht="15">
      <c r="A408"/>
    </row>
    <row r="409" ht="15">
      <c r="A409"/>
    </row>
    <row r="410" ht="15">
      <c r="A410"/>
    </row>
    <row r="411" ht="15">
      <c r="A411"/>
    </row>
    <row r="412" ht="15">
      <c r="A412"/>
    </row>
    <row r="413" ht="15">
      <c r="A413"/>
    </row>
    <row r="414" ht="15">
      <c r="A414"/>
    </row>
    <row r="415" ht="15">
      <c r="A415"/>
    </row>
    <row r="416" ht="15">
      <c r="A416"/>
    </row>
    <row r="417" ht="15">
      <c r="A417"/>
    </row>
    <row r="418" ht="15">
      <c r="A418"/>
    </row>
    <row r="419" ht="15">
      <c r="A419"/>
    </row>
    <row r="420" ht="15">
      <c r="A420"/>
    </row>
    <row r="421" ht="15">
      <c r="A421"/>
    </row>
    <row r="422" ht="15">
      <c r="A422"/>
    </row>
    <row r="423" ht="15">
      <c r="A423"/>
    </row>
    <row r="424" ht="15">
      <c r="A424"/>
    </row>
    <row r="425" ht="15">
      <c r="A425"/>
    </row>
    <row r="426" ht="15">
      <c r="A426"/>
    </row>
    <row r="427" ht="15">
      <c r="A427"/>
    </row>
    <row r="428" ht="15">
      <c r="A428"/>
    </row>
    <row r="429" ht="15">
      <c r="A429"/>
    </row>
    <row r="430" ht="15">
      <c r="A430"/>
    </row>
    <row r="431" ht="15">
      <c r="A431"/>
    </row>
    <row r="432" ht="15">
      <c r="A432"/>
    </row>
    <row r="433" ht="15">
      <c r="A433"/>
    </row>
    <row r="434" ht="15">
      <c r="A434"/>
    </row>
    <row r="435" ht="15">
      <c r="A435"/>
    </row>
    <row r="436" ht="15">
      <c r="A436"/>
    </row>
    <row r="437" ht="15">
      <c r="A437"/>
    </row>
    <row r="438" ht="15">
      <c r="A438"/>
    </row>
    <row r="439" ht="15">
      <c r="A439"/>
    </row>
    <row r="440" ht="15">
      <c r="A440"/>
    </row>
    <row r="441" ht="15">
      <c r="A441"/>
    </row>
    <row r="442" ht="15">
      <c r="A442"/>
    </row>
    <row r="443" ht="15">
      <c r="A443"/>
    </row>
    <row r="444" ht="15">
      <c r="A444"/>
    </row>
    <row r="445" ht="15">
      <c r="A445"/>
    </row>
    <row r="446" ht="15">
      <c r="A446"/>
    </row>
    <row r="447" ht="15">
      <c r="A447"/>
    </row>
    <row r="448" ht="15">
      <c r="A448"/>
    </row>
    <row r="449" ht="15">
      <c r="A449"/>
    </row>
    <row r="450" ht="15">
      <c r="A450"/>
    </row>
    <row r="451" ht="15">
      <c r="A451"/>
    </row>
    <row r="452" ht="15">
      <c r="A452"/>
    </row>
    <row r="453" ht="15">
      <c r="A453"/>
    </row>
    <row r="454" ht="15">
      <c r="A454"/>
    </row>
    <row r="455" ht="15">
      <c r="A455"/>
    </row>
    <row r="456" ht="15">
      <c r="A456"/>
    </row>
    <row r="457" ht="15">
      <c r="A457"/>
    </row>
    <row r="458" ht="15">
      <c r="A458"/>
    </row>
    <row r="459" ht="15">
      <c r="A459"/>
    </row>
    <row r="460" ht="15">
      <c r="A460"/>
    </row>
    <row r="461" ht="15">
      <c r="A461"/>
    </row>
    <row r="462" ht="15">
      <c r="A462"/>
    </row>
    <row r="463" ht="15">
      <c r="A463"/>
    </row>
    <row r="464" ht="15">
      <c r="A464"/>
    </row>
    <row r="465" ht="15">
      <c r="A465"/>
    </row>
    <row r="466" ht="15">
      <c r="A466"/>
    </row>
    <row r="467" ht="15">
      <c r="A467"/>
    </row>
    <row r="468" ht="15">
      <c r="A468"/>
    </row>
    <row r="469" ht="15">
      <c r="A469"/>
    </row>
    <row r="470" ht="15">
      <c r="A470"/>
    </row>
    <row r="471" ht="15">
      <c r="A471"/>
    </row>
    <row r="472" ht="15">
      <c r="A472"/>
    </row>
    <row r="473" ht="15">
      <c r="A473"/>
    </row>
    <row r="474" ht="15">
      <c r="A474"/>
    </row>
    <row r="475" ht="15">
      <c r="A475"/>
    </row>
    <row r="476" ht="15">
      <c r="A476"/>
    </row>
    <row r="477" ht="15">
      <c r="A477"/>
    </row>
    <row r="478" ht="15">
      <c r="A478"/>
    </row>
    <row r="479" ht="15">
      <c r="A479"/>
    </row>
    <row r="480" ht="15">
      <c r="A480"/>
    </row>
    <row r="481" ht="15">
      <c r="A481"/>
    </row>
    <row r="482" ht="15">
      <c r="A482"/>
    </row>
    <row r="483" ht="15">
      <c r="A483"/>
    </row>
    <row r="484" ht="15">
      <c r="A484"/>
    </row>
    <row r="485" ht="15">
      <c r="A485"/>
    </row>
    <row r="486" ht="15">
      <c r="A486"/>
    </row>
    <row r="487" ht="15">
      <c r="A487"/>
    </row>
    <row r="488" ht="15">
      <c r="A488"/>
    </row>
    <row r="489" ht="15">
      <c r="A489"/>
    </row>
    <row r="490" ht="15">
      <c r="A490"/>
    </row>
    <row r="491" ht="15">
      <c r="A491"/>
    </row>
    <row r="492" ht="15">
      <c r="A492"/>
    </row>
    <row r="493" ht="15">
      <c r="A493"/>
    </row>
    <row r="494" ht="15">
      <c r="A494"/>
    </row>
    <row r="495" ht="15">
      <c r="A495"/>
    </row>
    <row r="496" ht="15">
      <c r="A496"/>
    </row>
    <row r="497" ht="15">
      <c r="A497"/>
    </row>
    <row r="498" ht="15">
      <c r="A498"/>
    </row>
    <row r="499" ht="15">
      <c r="A499"/>
    </row>
    <row r="500" ht="15">
      <c r="A500"/>
    </row>
    <row r="501" ht="15">
      <c r="A501"/>
    </row>
    <row r="502" ht="15">
      <c r="A502"/>
    </row>
    <row r="503" ht="15">
      <c r="A503"/>
    </row>
    <row r="504" ht="15">
      <c r="A504"/>
    </row>
    <row r="505" ht="15">
      <c r="A505"/>
    </row>
    <row r="506" ht="15">
      <c r="A506"/>
    </row>
    <row r="507" ht="15">
      <c r="A507"/>
    </row>
    <row r="508" ht="15">
      <c r="A508"/>
    </row>
    <row r="509" ht="15">
      <c r="A509"/>
    </row>
    <row r="510" ht="15">
      <c r="A510"/>
    </row>
    <row r="511" ht="15">
      <c r="A511"/>
    </row>
    <row r="512" ht="15">
      <c r="A512"/>
    </row>
    <row r="513" ht="15">
      <c r="A513"/>
    </row>
    <row r="514" ht="15">
      <c r="A514"/>
    </row>
    <row r="515" ht="15">
      <c r="A515"/>
    </row>
    <row r="516" ht="15">
      <c r="A516"/>
    </row>
    <row r="517" ht="15">
      <c r="A517"/>
    </row>
    <row r="518" ht="15">
      <c r="A518"/>
    </row>
    <row r="519" ht="15">
      <c r="A519"/>
    </row>
    <row r="520" ht="15">
      <c r="A520"/>
    </row>
    <row r="521" ht="15">
      <c r="A521"/>
    </row>
    <row r="522" ht="15">
      <c r="A522"/>
    </row>
    <row r="523" ht="15">
      <c r="A523"/>
    </row>
    <row r="524" ht="15">
      <c r="A524"/>
    </row>
    <row r="525" ht="15">
      <c r="A525"/>
    </row>
    <row r="526" ht="15">
      <c r="A526"/>
    </row>
    <row r="527" ht="15">
      <c r="A527"/>
    </row>
    <row r="528" ht="15">
      <c r="A528"/>
    </row>
    <row r="529" ht="15">
      <c r="A529"/>
    </row>
    <row r="530" ht="15">
      <c r="A530"/>
    </row>
    <row r="531" ht="15">
      <c r="A531"/>
    </row>
    <row r="532" ht="15">
      <c r="A532"/>
    </row>
    <row r="533" ht="15">
      <c r="A533"/>
    </row>
    <row r="534" ht="15">
      <c r="A534"/>
    </row>
    <row r="535" ht="15">
      <c r="A535"/>
    </row>
    <row r="536" ht="15">
      <c r="A536"/>
    </row>
    <row r="537" ht="15">
      <c r="A537"/>
    </row>
    <row r="538" ht="15">
      <c r="A538"/>
    </row>
    <row r="539" ht="15">
      <c r="A539"/>
    </row>
    <row r="540" ht="15">
      <c r="A540"/>
    </row>
    <row r="541" ht="15">
      <c r="A541"/>
    </row>
    <row r="542" ht="15">
      <c r="A542"/>
    </row>
    <row r="543" ht="15">
      <c r="A543"/>
    </row>
    <row r="544" ht="15">
      <c r="A544"/>
    </row>
    <row r="545" ht="15">
      <c r="A545"/>
    </row>
    <row r="546" ht="15">
      <c r="A546"/>
    </row>
    <row r="547" ht="15">
      <c r="A547"/>
    </row>
    <row r="548" ht="15">
      <c r="A548"/>
    </row>
    <row r="549" ht="15">
      <c r="A549"/>
    </row>
    <row r="550" ht="15">
      <c r="A550"/>
    </row>
    <row r="551" ht="15">
      <c r="A551"/>
    </row>
    <row r="552" ht="15">
      <c r="A552"/>
    </row>
    <row r="553" ht="15">
      <c r="A553"/>
    </row>
    <row r="554" ht="15">
      <c r="A554"/>
    </row>
    <row r="555" ht="15">
      <c r="A555"/>
    </row>
    <row r="556" ht="15">
      <c r="A556"/>
    </row>
    <row r="557" ht="15">
      <c r="A557"/>
    </row>
    <row r="558" ht="15">
      <c r="A558"/>
    </row>
    <row r="559" ht="15">
      <c r="A559"/>
    </row>
    <row r="560" ht="15">
      <c r="A560"/>
    </row>
    <row r="561" ht="15">
      <c r="A561"/>
    </row>
    <row r="562" ht="15">
      <c r="A562"/>
    </row>
    <row r="563" ht="15">
      <c r="A563"/>
    </row>
    <row r="564" ht="15">
      <c r="A564"/>
    </row>
    <row r="565" ht="15">
      <c r="A565"/>
    </row>
    <row r="566" ht="15">
      <c r="A566"/>
    </row>
    <row r="567" ht="15">
      <c r="A567"/>
    </row>
    <row r="568" ht="15">
      <c r="A568"/>
    </row>
    <row r="569" ht="15">
      <c r="A569"/>
    </row>
    <row r="570" ht="15">
      <c r="A570"/>
    </row>
    <row r="571" ht="15">
      <c r="A571"/>
    </row>
    <row r="572" ht="15">
      <c r="A572"/>
    </row>
    <row r="573" ht="15">
      <c r="A573"/>
    </row>
    <row r="574" ht="15">
      <c r="A574"/>
    </row>
    <row r="575" ht="15">
      <c r="A575"/>
    </row>
    <row r="576" ht="15">
      <c r="A576"/>
    </row>
    <row r="577" ht="15">
      <c r="A577"/>
    </row>
    <row r="578" ht="15">
      <c r="A578"/>
    </row>
    <row r="579" ht="15">
      <c r="A579"/>
    </row>
    <row r="580" ht="15">
      <c r="A580"/>
    </row>
    <row r="581" ht="15">
      <c r="A581"/>
    </row>
    <row r="582" ht="15">
      <c r="A582"/>
    </row>
    <row r="583" ht="15">
      <c r="A583"/>
    </row>
    <row r="584" ht="15">
      <c r="A584"/>
    </row>
    <row r="585" ht="15">
      <c r="A585"/>
    </row>
    <row r="586" ht="15">
      <c r="A586"/>
    </row>
    <row r="587" ht="15">
      <c r="A587"/>
    </row>
    <row r="588" ht="15">
      <c r="A588"/>
    </row>
    <row r="589" ht="15">
      <c r="A589"/>
    </row>
    <row r="590" ht="15">
      <c r="A590"/>
    </row>
    <row r="591" ht="15">
      <c r="A591"/>
    </row>
    <row r="592" ht="15">
      <c r="A592"/>
    </row>
    <row r="593" ht="15">
      <c r="A593"/>
    </row>
    <row r="594" ht="15">
      <c r="A594"/>
    </row>
    <row r="595" ht="15">
      <c r="A595"/>
    </row>
    <row r="596" ht="15">
      <c r="A596"/>
    </row>
    <row r="597" ht="15">
      <c r="A597"/>
    </row>
    <row r="598" ht="15">
      <c r="A598"/>
    </row>
    <row r="599" ht="15">
      <c r="A599"/>
    </row>
    <row r="600" ht="15">
      <c r="A600"/>
    </row>
    <row r="601" ht="15">
      <c r="A601"/>
    </row>
    <row r="602" ht="15">
      <c r="A602"/>
    </row>
    <row r="603" ht="15">
      <c r="A603"/>
    </row>
    <row r="604" ht="15">
      <c r="A604"/>
    </row>
    <row r="605" ht="15">
      <c r="A605"/>
    </row>
    <row r="606" ht="15">
      <c r="A606"/>
    </row>
    <row r="607" ht="15">
      <c r="A607"/>
    </row>
    <row r="608" ht="15">
      <c r="A608"/>
    </row>
    <row r="609" ht="15">
      <c r="A609"/>
    </row>
    <row r="610" ht="15">
      <c r="A610"/>
    </row>
    <row r="611" ht="15">
      <c r="A611"/>
    </row>
    <row r="612" ht="15">
      <c r="A612"/>
    </row>
    <row r="613" ht="15">
      <c r="A613"/>
    </row>
    <row r="614" ht="15">
      <c r="A614"/>
    </row>
    <row r="615" ht="15">
      <c r="A615"/>
    </row>
    <row r="616" ht="15">
      <c r="A616"/>
    </row>
    <row r="617" ht="15">
      <c r="A617"/>
    </row>
    <row r="618" ht="15">
      <c r="A618"/>
    </row>
    <row r="619" ht="15">
      <c r="A619"/>
    </row>
    <row r="620" ht="15">
      <c r="A620"/>
    </row>
    <row r="621" ht="15">
      <c r="A621"/>
    </row>
    <row r="622" ht="15">
      <c r="A622"/>
    </row>
    <row r="623" ht="15">
      <c r="A623"/>
    </row>
    <row r="624" ht="15">
      <c r="A624"/>
    </row>
    <row r="625" ht="15">
      <c r="A625"/>
    </row>
    <row r="626" ht="15">
      <c r="A626"/>
    </row>
    <row r="627" ht="15">
      <c r="A627"/>
    </row>
    <row r="628" ht="15">
      <c r="A628"/>
    </row>
    <row r="629" ht="15">
      <c r="A629"/>
    </row>
    <row r="630" ht="15">
      <c r="A630"/>
    </row>
    <row r="631" ht="15">
      <c r="A631"/>
    </row>
    <row r="632" ht="15">
      <c r="A632"/>
    </row>
    <row r="633" ht="15">
      <c r="A633"/>
    </row>
    <row r="634" ht="15">
      <c r="A634"/>
    </row>
    <row r="635" ht="15">
      <c r="A635"/>
    </row>
    <row r="636" ht="15">
      <c r="A636"/>
    </row>
    <row r="637" ht="15">
      <c r="A637"/>
    </row>
    <row r="638" ht="15">
      <c r="A638"/>
    </row>
    <row r="639" ht="15">
      <c r="A639"/>
    </row>
    <row r="640" ht="15">
      <c r="A640"/>
    </row>
    <row r="641" ht="15">
      <c r="A641"/>
    </row>
    <row r="642" ht="15">
      <c r="A642"/>
    </row>
    <row r="643" ht="15">
      <c r="A643"/>
    </row>
    <row r="644" ht="15">
      <c r="A644"/>
    </row>
    <row r="645" ht="15">
      <c r="A645"/>
    </row>
    <row r="646" ht="15">
      <c r="A646"/>
    </row>
    <row r="647" ht="15">
      <c r="A647"/>
    </row>
    <row r="648" ht="15">
      <c r="A648"/>
    </row>
    <row r="649" ht="15">
      <c r="A649"/>
    </row>
    <row r="650" ht="15">
      <c r="A650"/>
    </row>
    <row r="651" ht="15">
      <c r="A651"/>
    </row>
    <row r="652" ht="15">
      <c r="A652"/>
    </row>
    <row r="653" ht="15">
      <c r="A653"/>
    </row>
    <row r="654" ht="15">
      <c r="A654"/>
    </row>
    <row r="655" ht="15">
      <c r="A655"/>
    </row>
    <row r="656" ht="15">
      <c r="A656"/>
    </row>
    <row r="657" ht="15">
      <c r="A657"/>
    </row>
    <row r="658" ht="15">
      <c r="A658"/>
    </row>
    <row r="659" ht="15">
      <c r="A659"/>
    </row>
    <row r="660" ht="15">
      <c r="A660"/>
    </row>
    <row r="661" ht="15">
      <c r="A661"/>
    </row>
    <row r="662" ht="15">
      <c r="A662"/>
    </row>
    <row r="663" ht="15">
      <c r="A663"/>
    </row>
    <row r="664" ht="15">
      <c r="A664"/>
    </row>
    <row r="665" ht="15">
      <c r="A665"/>
    </row>
    <row r="666" ht="15">
      <c r="A666"/>
    </row>
    <row r="667" ht="15">
      <c r="A667"/>
    </row>
    <row r="668" ht="15">
      <c r="A668"/>
    </row>
    <row r="669" ht="15">
      <c r="A669"/>
    </row>
    <row r="670" ht="15">
      <c r="A670"/>
    </row>
    <row r="671" ht="15">
      <c r="A671"/>
    </row>
    <row r="672" ht="15">
      <c r="A672"/>
    </row>
    <row r="673" ht="15">
      <c r="A673"/>
    </row>
    <row r="674" ht="15">
      <c r="A674"/>
    </row>
    <row r="675" ht="15">
      <c r="A675"/>
    </row>
    <row r="676" ht="15">
      <c r="A676"/>
    </row>
    <row r="677" ht="15">
      <c r="A677"/>
    </row>
    <row r="678" ht="15">
      <c r="A678"/>
    </row>
    <row r="679" ht="15">
      <c r="A679"/>
    </row>
    <row r="680" ht="15">
      <c r="A680"/>
    </row>
    <row r="681" ht="15">
      <c r="A681"/>
    </row>
    <row r="682" ht="15">
      <c r="A682"/>
    </row>
    <row r="683" ht="15">
      <c r="A683"/>
    </row>
    <row r="684" ht="15">
      <c r="A684"/>
    </row>
    <row r="685" ht="15">
      <c r="A685"/>
    </row>
    <row r="686" ht="15">
      <c r="A686"/>
    </row>
    <row r="687" ht="15">
      <c r="A687"/>
    </row>
    <row r="688" ht="15">
      <c r="A688"/>
    </row>
    <row r="689" ht="15">
      <c r="A689"/>
    </row>
    <row r="690" ht="15">
      <c r="A690"/>
    </row>
    <row r="691" ht="15">
      <c r="A691"/>
    </row>
    <row r="692" ht="15">
      <c r="A692"/>
    </row>
    <row r="693" ht="15">
      <c r="A693"/>
    </row>
    <row r="694" ht="15">
      <c r="A694"/>
    </row>
    <row r="695" ht="15">
      <c r="A695"/>
    </row>
    <row r="696" ht="15">
      <c r="A696"/>
    </row>
    <row r="697" ht="15">
      <c r="A697"/>
    </row>
    <row r="698" ht="15">
      <c r="A698"/>
    </row>
    <row r="699" ht="15">
      <c r="A699"/>
    </row>
    <row r="700" ht="15">
      <c r="A700"/>
    </row>
    <row r="701" ht="15">
      <c r="A701"/>
    </row>
    <row r="702" ht="15">
      <c r="A702"/>
    </row>
    <row r="703" ht="15">
      <c r="A703"/>
    </row>
    <row r="704" ht="15">
      <c r="A704"/>
    </row>
    <row r="705" ht="15">
      <c r="A705"/>
    </row>
    <row r="706" ht="15">
      <c r="A706"/>
    </row>
    <row r="707" ht="15">
      <c r="A707"/>
    </row>
    <row r="708" ht="15">
      <c r="A708"/>
    </row>
    <row r="709" ht="15">
      <c r="A709"/>
    </row>
    <row r="710" ht="15">
      <c r="A710"/>
    </row>
    <row r="711" ht="15">
      <c r="A711"/>
    </row>
    <row r="712" ht="15">
      <c r="A712"/>
    </row>
    <row r="713" ht="15">
      <c r="A713"/>
    </row>
    <row r="714" ht="15">
      <c r="A714"/>
    </row>
    <row r="715" ht="15">
      <c r="A715"/>
    </row>
    <row r="716" ht="15">
      <c r="A716"/>
    </row>
    <row r="717" ht="15">
      <c r="A717"/>
    </row>
    <row r="718" ht="15">
      <c r="A718"/>
    </row>
    <row r="719" ht="15">
      <c r="A719"/>
    </row>
    <row r="720" ht="15">
      <c r="A720"/>
    </row>
    <row r="721" ht="15">
      <c r="A721"/>
    </row>
    <row r="722" ht="15">
      <c r="A722"/>
    </row>
    <row r="723" ht="15">
      <c r="A723"/>
    </row>
    <row r="724" ht="15">
      <c r="A724"/>
    </row>
    <row r="725" ht="15">
      <c r="A725"/>
    </row>
    <row r="726" ht="15">
      <c r="A726"/>
    </row>
    <row r="727" ht="15">
      <c r="A727"/>
    </row>
    <row r="728" ht="15">
      <c r="A728"/>
    </row>
    <row r="729" ht="15">
      <c r="A729"/>
    </row>
    <row r="730" ht="15">
      <c r="A730"/>
    </row>
    <row r="731" ht="15">
      <c r="A731"/>
    </row>
    <row r="732" ht="15">
      <c r="A732"/>
    </row>
    <row r="733" ht="15">
      <c r="A733"/>
    </row>
    <row r="734" ht="15">
      <c r="A734"/>
    </row>
    <row r="735" ht="15">
      <c r="A735"/>
    </row>
    <row r="736" ht="15">
      <c r="A736"/>
    </row>
    <row r="737" ht="15">
      <c r="A737"/>
    </row>
    <row r="738" ht="15">
      <c r="A738"/>
    </row>
    <row r="739" ht="15">
      <c r="A739"/>
    </row>
    <row r="740" ht="15">
      <c r="A740"/>
    </row>
    <row r="741" ht="15">
      <c r="A741"/>
    </row>
    <row r="742" ht="15">
      <c r="A742"/>
    </row>
    <row r="743" ht="15">
      <c r="A743"/>
    </row>
    <row r="744" ht="15">
      <c r="A744"/>
    </row>
    <row r="745" ht="15">
      <c r="A745"/>
    </row>
    <row r="746" ht="15">
      <c r="A746"/>
    </row>
    <row r="747" ht="15">
      <c r="A747"/>
    </row>
    <row r="748" ht="15">
      <c r="A748"/>
    </row>
    <row r="749" ht="15">
      <c r="A749"/>
    </row>
    <row r="750" ht="15">
      <c r="A750"/>
    </row>
    <row r="751" ht="15">
      <c r="A751"/>
    </row>
    <row r="752" ht="15">
      <c r="A752"/>
    </row>
    <row r="753" ht="15">
      <c r="A753"/>
    </row>
    <row r="754" ht="15">
      <c r="A754"/>
    </row>
    <row r="755" ht="15">
      <c r="A755"/>
    </row>
    <row r="756" ht="15">
      <c r="A756"/>
    </row>
    <row r="757" ht="15">
      <c r="A757"/>
    </row>
    <row r="758" ht="15">
      <c r="A758"/>
    </row>
    <row r="759" ht="15">
      <c r="A759"/>
    </row>
    <row r="760" ht="15">
      <c r="A760"/>
    </row>
    <row r="761" ht="15">
      <c r="A761"/>
    </row>
    <row r="762" ht="15">
      <c r="A762"/>
    </row>
    <row r="763" ht="15">
      <c r="A763"/>
    </row>
    <row r="764" ht="15">
      <c r="A764"/>
    </row>
    <row r="765" ht="15">
      <c r="A765"/>
    </row>
    <row r="766" ht="15">
      <c r="A766"/>
    </row>
    <row r="767" ht="15">
      <c r="A767"/>
    </row>
    <row r="768" ht="15">
      <c r="A768"/>
    </row>
    <row r="769" ht="15">
      <c r="A769"/>
    </row>
    <row r="770" ht="15">
      <c r="A770"/>
    </row>
    <row r="771" ht="15">
      <c r="A771"/>
    </row>
    <row r="772" ht="15">
      <c r="A772"/>
    </row>
    <row r="773" ht="15">
      <c r="A773"/>
    </row>
    <row r="774" ht="15">
      <c r="A774"/>
    </row>
    <row r="775" ht="15">
      <c r="A775"/>
    </row>
    <row r="776" ht="15">
      <c r="A776"/>
    </row>
    <row r="777" ht="15">
      <c r="A777"/>
    </row>
    <row r="778" ht="15">
      <c r="A778"/>
    </row>
    <row r="779" ht="15">
      <c r="A779"/>
    </row>
    <row r="780" ht="15">
      <c r="A780"/>
    </row>
    <row r="781" ht="15">
      <c r="A781"/>
    </row>
    <row r="782" ht="15">
      <c r="A782"/>
    </row>
    <row r="783" ht="15">
      <c r="A783"/>
    </row>
    <row r="784" ht="15">
      <c r="A784"/>
    </row>
    <row r="785" ht="15">
      <c r="A785"/>
    </row>
    <row r="786" ht="15">
      <c r="A786"/>
    </row>
    <row r="787" ht="15">
      <c r="A787"/>
    </row>
    <row r="788" ht="15">
      <c r="A788"/>
    </row>
    <row r="789" ht="15">
      <c r="A789"/>
    </row>
    <row r="790" ht="15">
      <c r="A790"/>
    </row>
    <row r="791" ht="15">
      <c r="A791"/>
    </row>
    <row r="792" ht="15">
      <c r="A792"/>
    </row>
    <row r="793" ht="15">
      <c r="A793"/>
    </row>
    <row r="794" ht="15">
      <c r="A794"/>
    </row>
    <row r="795" ht="15">
      <c r="A795"/>
    </row>
    <row r="796" ht="15">
      <c r="A796"/>
    </row>
    <row r="797" ht="15">
      <c r="A797"/>
    </row>
    <row r="798" ht="15">
      <c r="A798"/>
    </row>
    <row r="799" ht="15">
      <c r="A799"/>
    </row>
    <row r="800" ht="15">
      <c r="A800"/>
    </row>
    <row r="801" ht="15">
      <c r="A801"/>
    </row>
    <row r="802" ht="15">
      <c r="A802"/>
    </row>
    <row r="803" ht="15">
      <c r="A803"/>
    </row>
    <row r="804" ht="15">
      <c r="A804"/>
    </row>
    <row r="805" ht="15">
      <c r="A805"/>
    </row>
    <row r="806" ht="15">
      <c r="A806"/>
    </row>
    <row r="807" ht="15">
      <c r="A807"/>
    </row>
    <row r="808" ht="15">
      <c r="A808"/>
    </row>
    <row r="809" ht="15">
      <c r="A809"/>
    </row>
    <row r="810" ht="15">
      <c r="A810"/>
    </row>
    <row r="811" ht="15">
      <c r="A811"/>
    </row>
    <row r="812" ht="15">
      <c r="A812"/>
    </row>
    <row r="813" ht="15">
      <c r="A813"/>
    </row>
    <row r="814" ht="15">
      <c r="A814"/>
    </row>
    <row r="815" ht="15">
      <c r="A815"/>
    </row>
    <row r="816" ht="15">
      <c r="A816"/>
    </row>
    <row r="817" ht="15">
      <c r="A817"/>
    </row>
    <row r="818" ht="15">
      <c r="A818"/>
    </row>
    <row r="819" ht="15">
      <c r="A819"/>
    </row>
    <row r="820" ht="15">
      <c r="A820"/>
    </row>
    <row r="821" ht="15">
      <c r="A821"/>
    </row>
    <row r="822" ht="15">
      <c r="A822"/>
    </row>
    <row r="823" ht="15">
      <c r="A823"/>
    </row>
    <row r="824" ht="15">
      <c r="A824"/>
    </row>
    <row r="825" ht="15">
      <c r="A825"/>
    </row>
    <row r="826" ht="15">
      <c r="A826"/>
    </row>
    <row r="827" ht="15">
      <c r="A827"/>
    </row>
    <row r="828" ht="15">
      <c r="A828"/>
    </row>
    <row r="829" ht="15">
      <c r="A829"/>
    </row>
    <row r="830" ht="15">
      <c r="A830"/>
    </row>
    <row r="831" ht="15">
      <c r="A831"/>
    </row>
    <row r="832" ht="15">
      <c r="A832"/>
    </row>
    <row r="833" ht="15">
      <c r="A833"/>
    </row>
    <row r="834" ht="15">
      <c r="A834"/>
    </row>
    <row r="835" ht="15">
      <c r="A835"/>
    </row>
    <row r="836" ht="15">
      <c r="A836"/>
    </row>
    <row r="837" ht="15">
      <c r="A837"/>
    </row>
    <row r="838" ht="15">
      <c r="A838"/>
    </row>
    <row r="839" ht="15">
      <c r="A839"/>
    </row>
    <row r="840" ht="15">
      <c r="A840"/>
    </row>
    <row r="841" ht="15">
      <c r="A841"/>
    </row>
    <row r="842" ht="15">
      <c r="A842"/>
    </row>
    <row r="843" ht="15">
      <c r="A843"/>
    </row>
    <row r="844" ht="15">
      <c r="A844"/>
    </row>
    <row r="845" ht="15">
      <c r="A845"/>
    </row>
    <row r="846" ht="15">
      <c r="A846"/>
    </row>
    <row r="847" ht="15">
      <c r="A847"/>
    </row>
    <row r="848" ht="15">
      <c r="A848"/>
    </row>
    <row r="849" ht="15">
      <c r="A849"/>
    </row>
    <row r="850" ht="15">
      <c r="A850"/>
    </row>
    <row r="851" ht="15">
      <c r="A851"/>
    </row>
    <row r="852" ht="15">
      <c r="A852"/>
    </row>
    <row r="853" ht="15">
      <c r="A853"/>
    </row>
    <row r="854" ht="15">
      <c r="A854"/>
    </row>
    <row r="855" ht="15">
      <c r="A855"/>
    </row>
    <row r="856" ht="15">
      <c r="A856"/>
    </row>
    <row r="857" ht="15">
      <c r="A857"/>
    </row>
    <row r="858" ht="15">
      <c r="A858"/>
    </row>
    <row r="859" ht="15">
      <c r="A859"/>
    </row>
    <row r="860" ht="15">
      <c r="A860"/>
    </row>
    <row r="861" ht="15">
      <c r="A861"/>
    </row>
    <row r="862" ht="15">
      <c r="A862"/>
    </row>
    <row r="863" ht="15">
      <c r="A863"/>
    </row>
    <row r="864" ht="15">
      <c r="A864"/>
    </row>
    <row r="865" ht="15">
      <c r="A865"/>
    </row>
    <row r="866" ht="15">
      <c r="A866"/>
    </row>
    <row r="867" ht="15">
      <c r="A867"/>
    </row>
    <row r="868" ht="15">
      <c r="A868"/>
    </row>
    <row r="869" ht="15">
      <c r="A869"/>
    </row>
    <row r="870" ht="15">
      <c r="A870"/>
    </row>
    <row r="871" ht="15">
      <c r="A871"/>
    </row>
    <row r="872" ht="15">
      <c r="A872"/>
    </row>
    <row r="873" ht="15">
      <c r="A873"/>
    </row>
    <row r="874" ht="15">
      <c r="A874"/>
    </row>
    <row r="875" ht="15">
      <c r="A875"/>
    </row>
    <row r="876" ht="15">
      <c r="A876"/>
    </row>
    <row r="877" ht="15">
      <c r="A877"/>
    </row>
    <row r="878" ht="15">
      <c r="A878"/>
    </row>
    <row r="879" ht="15">
      <c r="A879"/>
    </row>
    <row r="880" ht="15">
      <c r="A880"/>
    </row>
    <row r="881" ht="15">
      <c r="A881"/>
    </row>
    <row r="882" ht="15">
      <c r="A882"/>
    </row>
    <row r="883" ht="15">
      <c r="A883"/>
    </row>
    <row r="884" ht="15">
      <c r="A884"/>
    </row>
    <row r="885" ht="15">
      <c r="A885"/>
    </row>
    <row r="886" ht="15">
      <c r="A886"/>
    </row>
    <row r="887" ht="15">
      <c r="A887"/>
    </row>
    <row r="888" ht="15">
      <c r="A888"/>
    </row>
    <row r="889" ht="15">
      <c r="A889"/>
    </row>
    <row r="890" ht="15">
      <c r="A890"/>
    </row>
    <row r="891" ht="15">
      <c r="A891"/>
    </row>
    <row r="892" ht="15">
      <c r="A892"/>
    </row>
    <row r="893" ht="15">
      <c r="A893"/>
    </row>
    <row r="894" ht="15">
      <c r="A894"/>
    </row>
    <row r="895" ht="15">
      <c r="A895"/>
    </row>
    <row r="896" ht="15">
      <c r="A896"/>
    </row>
    <row r="897" ht="15">
      <c r="A897"/>
    </row>
    <row r="898" ht="15">
      <c r="A898"/>
    </row>
    <row r="899" ht="15">
      <c r="A899"/>
    </row>
    <row r="900" ht="15">
      <c r="A900"/>
    </row>
    <row r="901" ht="15">
      <c r="A901"/>
    </row>
    <row r="902" ht="15">
      <c r="A902"/>
    </row>
    <row r="903" ht="15">
      <c r="A903"/>
    </row>
    <row r="904" ht="15">
      <c r="A904"/>
    </row>
    <row r="905" ht="15">
      <c r="A905"/>
    </row>
    <row r="906" ht="15">
      <c r="A906"/>
    </row>
    <row r="907" ht="15">
      <c r="A907"/>
    </row>
    <row r="908" ht="15">
      <c r="A908"/>
    </row>
    <row r="909" ht="15">
      <c r="A909"/>
    </row>
    <row r="910" ht="15">
      <c r="A910"/>
    </row>
    <row r="911" ht="15">
      <c r="A911"/>
    </row>
    <row r="912" ht="15">
      <c r="A912"/>
    </row>
    <row r="913" ht="15">
      <c r="A913"/>
    </row>
    <row r="914" ht="15">
      <c r="A914"/>
    </row>
    <row r="915" ht="15">
      <c r="A915"/>
    </row>
    <row r="916" ht="15">
      <c r="A916"/>
    </row>
    <row r="917" ht="15">
      <c r="A917"/>
    </row>
    <row r="918" ht="15">
      <c r="A918"/>
    </row>
    <row r="919" ht="15">
      <c r="A919"/>
    </row>
    <row r="920" ht="15">
      <c r="A920"/>
    </row>
    <row r="921" ht="15">
      <c r="A921"/>
    </row>
    <row r="922" ht="15">
      <c r="A922"/>
    </row>
    <row r="923" ht="15">
      <c r="A923"/>
    </row>
    <row r="924" ht="15">
      <c r="A924"/>
    </row>
    <row r="925" ht="15">
      <c r="A925"/>
    </row>
    <row r="926" ht="15">
      <c r="A926"/>
    </row>
    <row r="927" ht="15">
      <c r="A927"/>
    </row>
    <row r="928" ht="15">
      <c r="A928"/>
    </row>
    <row r="929" ht="15">
      <c r="A929"/>
    </row>
    <row r="930" ht="15">
      <c r="A930"/>
    </row>
    <row r="931" ht="15">
      <c r="A931"/>
    </row>
    <row r="932" ht="15">
      <c r="A932"/>
    </row>
    <row r="933" ht="15">
      <c r="A933"/>
    </row>
    <row r="934" ht="15">
      <c r="A934"/>
    </row>
    <row r="935" ht="15">
      <c r="A935"/>
    </row>
    <row r="936" ht="15">
      <c r="A936"/>
    </row>
    <row r="937" ht="15">
      <c r="A937"/>
    </row>
    <row r="938" ht="15">
      <c r="A938"/>
    </row>
    <row r="939" ht="15">
      <c r="A939"/>
    </row>
    <row r="940" ht="15">
      <c r="A940"/>
    </row>
    <row r="941" ht="15">
      <c r="A941"/>
    </row>
    <row r="942" ht="15">
      <c r="A942"/>
    </row>
    <row r="943" ht="15">
      <c r="A943"/>
    </row>
    <row r="944" ht="15">
      <c r="A944"/>
    </row>
    <row r="945" ht="15">
      <c r="A945"/>
    </row>
    <row r="946" ht="15">
      <c r="A946"/>
    </row>
    <row r="947" ht="15">
      <c r="A947"/>
    </row>
    <row r="948" ht="15">
      <c r="A948"/>
    </row>
    <row r="949" ht="15">
      <c r="A949"/>
    </row>
    <row r="950" ht="15">
      <c r="A950"/>
    </row>
    <row r="951" ht="15">
      <c r="A951"/>
    </row>
    <row r="952" ht="15">
      <c r="A952"/>
    </row>
    <row r="953" ht="15">
      <c r="A953"/>
    </row>
    <row r="954" ht="15">
      <c r="A954"/>
    </row>
    <row r="955" ht="15">
      <c r="A955"/>
    </row>
    <row r="956" ht="15">
      <c r="A956"/>
    </row>
    <row r="957" ht="15">
      <c r="A957"/>
    </row>
    <row r="958" ht="15">
      <c r="A958"/>
    </row>
    <row r="959" ht="15">
      <c r="A959"/>
    </row>
    <row r="960" ht="15">
      <c r="A960"/>
    </row>
    <row r="961" ht="15">
      <c r="A961"/>
    </row>
    <row r="962" ht="15">
      <c r="A962"/>
    </row>
    <row r="963" ht="15">
      <c r="A963"/>
    </row>
    <row r="964" ht="15">
      <c r="A964"/>
    </row>
    <row r="965" ht="15">
      <c r="A965"/>
    </row>
    <row r="966" ht="15">
      <c r="A966"/>
    </row>
    <row r="967" ht="15">
      <c r="A967"/>
    </row>
    <row r="968" ht="15">
      <c r="A968"/>
    </row>
    <row r="969" ht="15">
      <c r="A969"/>
    </row>
    <row r="970" ht="15">
      <c r="A970"/>
    </row>
    <row r="971" ht="15">
      <c r="A971"/>
    </row>
    <row r="972" ht="15">
      <c r="A972"/>
    </row>
    <row r="973" ht="15">
      <c r="A973"/>
    </row>
    <row r="974" ht="15">
      <c r="A974"/>
    </row>
    <row r="975" ht="15">
      <c r="A975"/>
    </row>
    <row r="976" ht="15">
      <c r="A976"/>
    </row>
    <row r="977" ht="15">
      <c r="A977"/>
    </row>
    <row r="978" ht="15">
      <c r="A978"/>
    </row>
    <row r="979" ht="15">
      <c r="A979"/>
    </row>
    <row r="980" ht="15">
      <c r="A980"/>
    </row>
    <row r="981" ht="15">
      <c r="A981"/>
    </row>
    <row r="982" ht="15">
      <c r="A982"/>
    </row>
    <row r="983" ht="15">
      <c r="A983"/>
    </row>
    <row r="984" ht="15">
      <c r="A984"/>
    </row>
    <row r="985" ht="15">
      <c r="A985"/>
    </row>
    <row r="986" ht="15">
      <c r="A986"/>
    </row>
    <row r="987" ht="15">
      <c r="A987"/>
    </row>
    <row r="988" ht="15">
      <c r="A988"/>
    </row>
    <row r="989" ht="15">
      <c r="A989"/>
    </row>
    <row r="990" ht="15">
      <c r="A990"/>
    </row>
    <row r="991" ht="15">
      <c r="A991"/>
    </row>
    <row r="992" ht="15">
      <c r="A992"/>
    </row>
    <row r="993" ht="15">
      <c r="A993"/>
    </row>
    <row r="994" ht="15">
      <c r="A994"/>
    </row>
    <row r="995" ht="15">
      <c r="A995"/>
    </row>
    <row r="996" ht="15">
      <c r="A996"/>
    </row>
    <row r="997" ht="15">
      <c r="A997"/>
    </row>
    <row r="998" ht="15">
      <c r="A998"/>
    </row>
    <row r="999" ht="15">
      <c r="A999"/>
    </row>
    <row r="1000" ht="15">
      <c r="A1000"/>
    </row>
    <row r="1001" ht="15">
      <c r="A1001"/>
    </row>
    <row r="1002" ht="15">
      <c r="A1002"/>
    </row>
    <row r="1003" ht="15">
      <c r="A1003"/>
    </row>
    <row r="1004" ht="15">
      <c r="A1004"/>
    </row>
    <row r="1005" ht="15">
      <c r="A1005"/>
    </row>
    <row r="1006" ht="15">
      <c r="A1006"/>
    </row>
    <row r="1007" ht="15">
      <c r="A1007"/>
    </row>
    <row r="1008" ht="15">
      <c r="A1008"/>
    </row>
    <row r="1009" ht="15">
      <c r="A1009"/>
    </row>
    <row r="1010" ht="15">
      <c r="A1010"/>
    </row>
    <row r="1011" ht="15">
      <c r="A1011"/>
    </row>
    <row r="1012" ht="15">
      <c r="A1012"/>
    </row>
    <row r="1013" ht="15">
      <c r="A1013"/>
    </row>
    <row r="1014" ht="15">
      <c r="A1014"/>
    </row>
    <row r="1015" ht="15">
      <c r="A1015"/>
    </row>
    <row r="1016" ht="15">
      <c r="A1016"/>
    </row>
    <row r="1017" ht="15">
      <c r="A1017"/>
    </row>
    <row r="1018" ht="15">
      <c r="A1018"/>
    </row>
    <row r="1019" ht="15">
      <c r="A1019"/>
    </row>
    <row r="1020" ht="15">
      <c r="A1020"/>
    </row>
    <row r="1021" ht="15">
      <c r="A1021"/>
    </row>
    <row r="1022" ht="15">
      <c r="A1022"/>
    </row>
    <row r="1023" ht="15">
      <c r="A1023"/>
    </row>
    <row r="1024" ht="15">
      <c r="A1024"/>
    </row>
    <row r="1025" ht="15">
      <c r="A1025"/>
    </row>
    <row r="1026" ht="15">
      <c r="A1026"/>
    </row>
    <row r="1027" ht="15">
      <c r="A1027"/>
    </row>
    <row r="1028" ht="15">
      <c r="A1028"/>
    </row>
    <row r="1029" ht="15">
      <c r="A1029"/>
    </row>
    <row r="1030" ht="15">
      <c r="A1030"/>
    </row>
    <row r="1031" ht="15">
      <c r="A1031"/>
    </row>
    <row r="1032" ht="15">
      <c r="A1032"/>
    </row>
    <row r="1033" ht="15">
      <c r="A1033"/>
    </row>
    <row r="1034" ht="15">
      <c r="A1034"/>
    </row>
    <row r="1035" ht="15">
      <c r="A1035"/>
    </row>
    <row r="1036" ht="15">
      <c r="A1036"/>
    </row>
    <row r="1037" ht="15">
      <c r="A1037"/>
    </row>
    <row r="1038" ht="15">
      <c r="A1038"/>
    </row>
    <row r="1039" ht="15">
      <c r="A1039"/>
    </row>
    <row r="1040" ht="15">
      <c r="A1040"/>
    </row>
    <row r="1041" ht="15">
      <c r="A1041"/>
    </row>
    <row r="1042" ht="15">
      <c r="A1042"/>
    </row>
    <row r="1043" ht="15">
      <c r="A1043"/>
    </row>
    <row r="1044" ht="15">
      <c r="A1044"/>
    </row>
    <row r="1045" ht="15">
      <c r="A1045"/>
    </row>
    <row r="1046" ht="15">
      <c r="A1046"/>
    </row>
    <row r="1047" ht="15">
      <c r="A1047"/>
    </row>
    <row r="1048" ht="15">
      <c r="A1048"/>
    </row>
    <row r="1049" ht="15">
      <c r="A1049"/>
    </row>
    <row r="1050" ht="15">
      <c r="A1050"/>
    </row>
    <row r="1051" ht="15">
      <c r="A1051"/>
    </row>
    <row r="1052" ht="15">
      <c r="A1052"/>
    </row>
    <row r="1053" ht="15">
      <c r="A1053"/>
    </row>
    <row r="1054" ht="15">
      <c r="A1054"/>
    </row>
    <row r="1055" ht="15">
      <c r="A1055"/>
    </row>
    <row r="1056" ht="15">
      <c r="A1056"/>
    </row>
    <row r="1057" ht="15">
      <c r="A1057"/>
    </row>
    <row r="1058" ht="15">
      <c r="A1058"/>
    </row>
    <row r="1059" ht="15">
      <c r="A1059"/>
    </row>
    <row r="1060" ht="15">
      <c r="A1060"/>
    </row>
    <row r="1061" ht="15">
      <c r="A1061"/>
    </row>
    <row r="1062" ht="15">
      <c r="A1062"/>
    </row>
    <row r="1063" ht="15">
      <c r="A1063"/>
    </row>
    <row r="1064" ht="15">
      <c r="A1064"/>
    </row>
    <row r="1065" ht="15">
      <c r="A1065"/>
    </row>
    <row r="1066" ht="15">
      <c r="A1066"/>
    </row>
    <row r="1067" ht="15">
      <c r="A1067"/>
    </row>
    <row r="1068" ht="15">
      <c r="A1068"/>
    </row>
    <row r="1069" ht="15">
      <c r="A1069"/>
    </row>
    <row r="1070" ht="15">
      <c r="A1070"/>
    </row>
    <row r="1071" ht="15">
      <c r="A1071"/>
    </row>
    <row r="1072" ht="15">
      <c r="A1072"/>
    </row>
    <row r="1073" ht="15">
      <c r="A1073"/>
    </row>
    <row r="1074" ht="15">
      <c r="A1074"/>
    </row>
    <row r="1075" ht="15">
      <c r="A1075"/>
    </row>
    <row r="1076" ht="15">
      <c r="A1076"/>
    </row>
    <row r="1077" ht="15">
      <c r="A1077"/>
    </row>
    <row r="1078" ht="15">
      <c r="A1078"/>
    </row>
    <row r="1079" ht="15">
      <c r="A1079"/>
    </row>
    <row r="1080" ht="15">
      <c r="A1080"/>
    </row>
    <row r="1081" ht="15">
      <c r="A1081"/>
    </row>
    <row r="1082" ht="15">
      <c r="A1082"/>
    </row>
    <row r="1083" ht="15">
      <c r="A1083"/>
    </row>
    <row r="1084" ht="15">
      <c r="A1084"/>
    </row>
    <row r="1085" ht="15">
      <c r="A1085"/>
    </row>
    <row r="1086" ht="15">
      <c r="A1086"/>
    </row>
    <row r="1087" ht="15">
      <c r="A1087"/>
    </row>
    <row r="1088" ht="15">
      <c r="A1088"/>
    </row>
    <row r="1089" ht="15">
      <c r="A1089"/>
    </row>
    <row r="1090" ht="15">
      <c r="A1090"/>
    </row>
    <row r="1091" ht="15">
      <c r="A1091"/>
    </row>
    <row r="1092" ht="15">
      <c r="A1092"/>
    </row>
    <row r="1093" ht="15">
      <c r="A1093"/>
    </row>
    <row r="1094" ht="15">
      <c r="A1094"/>
    </row>
    <row r="1095" ht="15">
      <c r="A1095"/>
    </row>
    <row r="1096" ht="15">
      <c r="A1096"/>
    </row>
    <row r="1097" ht="15">
      <c r="A1097"/>
    </row>
    <row r="1098" ht="15">
      <c r="A1098"/>
    </row>
    <row r="1099" ht="15">
      <c r="A1099"/>
    </row>
    <row r="1100" ht="15">
      <c r="A1100"/>
    </row>
    <row r="1101" ht="15">
      <c r="A1101"/>
    </row>
    <row r="1102" ht="15">
      <c r="A1102"/>
    </row>
    <row r="1103" ht="15">
      <c r="A1103"/>
    </row>
    <row r="1104" ht="15">
      <c r="A1104"/>
    </row>
    <row r="1105" ht="15">
      <c r="A1105"/>
    </row>
    <row r="1106" ht="15">
      <c r="A1106"/>
    </row>
    <row r="1107" ht="15">
      <c r="A1107"/>
    </row>
    <row r="1108" ht="15">
      <c r="A1108"/>
    </row>
    <row r="1109" ht="15">
      <c r="A1109"/>
    </row>
    <row r="1110" ht="15">
      <c r="A1110"/>
    </row>
    <row r="1111" ht="15">
      <c r="A1111"/>
    </row>
    <row r="1112" ht="15">
      <c r="A1112"/>
    </row>
    <row r="1113" ht="15">
      <c r="A1113"/>
    </row>
    <row r="1114" ht="15">
      <c r="A1114"/>
    </row>
    <row r="1115" ht="15">
      <c r="A1115"/>
    </row>
    <row r="1116" ht="15">
      <c r="A1116"/>
    </row>
    <row r="1117" ht="15">
      <c r="A1117"/>
    </row>
    <row r="1118" ht="15">
      <c r="A1118"/>
    </row>
    <row r="1119" ht="15">
      <c r="A1119"/>
    </row>
    <row r="1120" ht="15">
      <c r="A1120"/>
    </row>
    <row r="1121" ht="15">
      <c r="A1121"/>
    </row>
    <row r="1122" ht="15">
      <c r="A1122"/>
    </row>
    <row r="1123" ht="15">
      <c r="A1123"/>
    </row>
    <row r="1124" ht="15">
      <c r="A1124"/>
    </row>
    <row r="1125" ht="15">
      <c r="A1125"/>
    </row>
    <row r="1126" ht="15">
      <c r="A1126"/>
    </row>
    <row r="1127" ht="15">
      <c r="A1127"/>
    </row>
    <row r="1128" ht="15">
      <c r="A1128"/>
    </row>
    <row r="1129" ht="15">
      <c r="A1129"/>
    </row>
    <row r="1130" ht="15">
      <c r="A1130"/>
    </row>
    <row r="1131" ht="15">
      <c r="A1131"/>
    </row>
    <row r="1132" ht="15">
      <c r="A1132"/>
    </row>
    <row r="1133" ht="15">
      <c r="A1133"/>
    </row>
    <row r="1134" ht="15">
      <c r="A1134"/>
    </row>
    <row r="1135" ht="15">
      <c r="A1135"/>
    </row>
    <row r="1136" ht="15">
      <c r="A1136"/>
    </row>
    <row r="1137" ht="15">
      <c r="A1137"/>
    </row>
    <row r="1138" ht="15">
      <c r="A1138"/>
    </row>
    <row r="1139" ht="15">
      <c r="A1139"/>
    </row>
    <row r="1140" ht="15">
      <c r="A1140"/>
    </row>
    <row r="1141" ht="15">
      <c r="A1141"/>
    </row>
    <row r="1142" ht="15">
      <c r="A1142"/>
    </row>
    <row r="1143" ht="15">
      <c r="A1143"/>
    </row>
    <row r="1144" ht="15">
      <c r="A1144"/>
    </row>
    <row r="1145" ht="15">
      <c r="A1145"/>
    </row>
    <row r="1146" ht="15">
      <c r="A1146"/>
    </row>
    <row r="1147" ht="15">
      <c r="A1147"/>
    </row>
    <row r="1148" ht="15">
      <c r="A1148"/>
    </row>
    <row r="1149" ht="15">
      <c r="A1149"/>
    </row>
    <row r="1150" ht="15">
      <c r="A1150"/>
    </row>
    <row r="1151" ht="15">
      <c r="A1151"/>
    </row>
    <row r="1152" ht="15">
      <c r="A1152"/>
    </row>
    <row r="1153" ht="15">
      <c r="A1153"/>
    </row>
    <row r="1154" ht="15">
      <c r="A1154"/>
    </row>
    <row r="1155" ht="15">
      <c r="A1155"/>
    </row>
    <row r="1156" ht="15">
      <c r="A1156"/>
    </row>
    <row r="1157" ht="15">
      <c r="A1157"/>
    </row>
    <row r="1158" ht="15">
      <c r="A1158"/>
    </row>
    <row r="1159" ht="15">
      <c r="A1159"/>
    </row>
    <row r="1160" ht="15">
      <c r="A1160"/>
    </row>
    <row r="1161" ht="15">
      <c r="A1161"/>
    </row>
    <row r="1162" ht="15">
      <c r="A1162"/>
    </row>
    <row r="1163" ht="15">
      <c r="A1163"/>
    </row>
    <row r="1164" ht="15">
      <c r="A1164"/>
    </row>
    <row r="1165" ht="15">
      <c r="A1165"/>
    </row>
    <row r="1166" ht="15">
      <c r="A1166"/>
    </row>
    <row r="1167" ht="15">
      <c r="A1167"/>
    </row>
    <row r="1168" ht="15">
      <c r="A1168"/>
    </row>
    <row r="1169" ht="15">
      <c r="A1169"/>
    </row>
    <row r="1170" ht="15">
      <c r="A1170"/>
    </row>
    <row r="1171" ht="15">
      <c r="A1171"/>
    </row>
    <row r="1172" ht="15">
      <c r="A1172"/>
    </row>
    <row r="1173" ht="15">
      <c r="A1173"/>
    </row>
    <row r="1174" ht="15">
      <c r="A1174"/>
    </row>
    <row r="1175" ht="15">
      <c r="A1175"/>
    </row>
    <row r="1176" ht="15">
      <c r="A1176"/>
    </row>
    <row r="1177" ht="15">
      <c r="A1177"/>
    </row>
    <row r="1178" ht="15">
      <c r="A1178"/>
    </row>
    <row r="1179" ht="15">
      <c r="A1179"/>
    </row>
    <row r="1180" ht="15">
      <c r="A1180"/>
    </row>
    <row r="1181" ht="15">
      <c r="A1181"/>
    </row>
    <row r="1182" ht="15">
      <c r="A1182"/>
    </row>
    <row r="1183" ht="15">
      <c r="A1183"/>
    </row>
    <row r="1184" ht="15">
      <c r="A1184"/>
    </row>
    <row r="1185" ht="15">
      <c r="A1185"/>
    </row>
    <row r="1186" ht="15">
      <c r="A1186"/>
    </row>
    <row r="1187" ht="15">
      <c r="A1187"/>
    </row>
    <row r="1188" ht="15">
      <c r="A1188"/>
    </row>
    <row r="1189" ht="15">
      <c r="A1189"/>
    </row>
    <row r="1190" ht="15">
      <c r="A1190"/>
    </row>
    <row r="1191" ht="15">
      <c r="A1191"/>
    </row>
    <row r="1192" ht="15">
      <c r="A1192"/>
    </row>
    <row r="1193" ht="15">
      <c r="A1193"/>
    </row>
    <row r="1194" ht="15">
      <c r="A1194"/>
    </row>
    <row r="1195" ht="15">
      <c r="A1195"/>
    </row>
    <row r="1196" ht="15">
      <c r="A1196"/>
    </row>
    <row r="1197" ht="15">
      <c r="A1197"/>
    </row>
    <row r="1198" ht="15">
      <c r="A1198"/>
    </row>
    <row r="1199" ht="15">
      <c r="A1199"/>
    </row>
    <row r="1200" ht="15">
      <c r="A1200"/>
    </row>
    <row r="1201" ht="15">
      <c r="A1201"/>
    </row>
    <row r="1202" ht="15">
      <c r="A1202"/>
    </row>
    <row r="1203" ht="15">
      <c r="A1203"/>
    </row>
    <row r="1204" ht="15">
      <c r="A1204"/>
    </row>
    <row r="1205" ht="15">
      <c r="A1205"/>
    </row>
    <row r="1206" ht="15">
      <c r="A1206"/>
    </row>
    <row r="1207" ht="15">
      <c r="A1207"/>
    </row>
    <row r="1208" ht="15">
      <c r="A1208"/>
    </row>
    <row r="1209" ht="15">
      <c r="A1209"/>
    </row>
    <row r="1210" ht="15">
      <c r="A1210"/>
    </row>
    <row r="1211" ht="15">
      <c r="A1211"/>
    </row>
    <row r="1212" ht="15">
      <c r="A1212"/>
    </row>
    <row r="1213" ht="15">
      <c r="A1213"/>
    </row>
    <row r="1214" ht="15">
      <c r="A1214"/>
    </row>
    <row r="1215" ht="15">
      <c r="A1215"/>
    </row>
    <row r="1216" ht="15">
      <c r="A1216"/>
    </row>
    <row r="1217" ht="15">
      <c r="A1217"/>
    </row>
    <row r="1218" ht="15">
      <c r="A1218"/>
    </row>
    <row r="1219" ht="15">
      <c r="A1219"/>
    </row>
    <row r="1220" ht="15">
      <c r="A1220"/>
    </row>
    <row r="1221" ht="15">
      <c r="A1221"/>
    </row>
    <row r="1222" ht="15">
      <c r="A1222"/>
    </row>
    <row r="1223" ht="15">
      <c r="A1223"/>
    </row>
    <row r="1224" ht="15">
      <c r="A1224"/>
    </row>
    <row r="1225" ht="15">
      <c r="A1225"/>
    </row>
    <row r="1226" ht="15">
      <c r="A1226"/>
    </row>
    <row r="1227" ht="15">
      <c r="A1227"/>
    </row>
    <row r="1228" ht="15">
      <c r="A1228"/>
    </row>
    <row r="1229" ht="15">
      <c r="A1229"/>
    </row>
    <row r="1230" ht="15">
      <c r="A1230"/>
    </row>
    <row r="1231" ht="15">
      <c r="A1231"/>
    </row>
    <row r="1232" ht="15">
      <c r="A1232"/>
    </row>
    <row r="1233" ht="15">
      <c r="A1233"/>
    </row>
    <row r="1234" ht="15">
      <c r="A1234"/>
    </row>
    <row r="1235" ht="15">
      <c r="A1235"/>
    </row>
    <row r="1236" ht="15">
      <c r="A1236"/>
    </row>
    <row r="1237" ht="15">
      <c r="A1237"/>
    </row>
    <row r="1238" ht="15">
      <c r="A1238"/>
    </row>
    <row r="1239" ht="15">
      <c r="A1239"/>
    </row>
    <row r="1240" ht="15">
      <c r="A1240"/>
    </row>
    <row r="1241" ht="15">
      <c r="A1241"/>
    </row>
    <row r="1242" ht="15">
      <c r="A1242"/>
    </row>
    <row r="1243" ht="15">
      <c r="A1243"/>
    </row>
    <row r="1244" ht="15">
      <c r="A1244"/>
    </row>
    <row r="1245" ht="15">
      <c r="A1245"/>
    </row>
    <row r="1246" ht="15">
      <c r="A1246"/>
    </row>
    <row r="1247" ht="15">
      <c r="A1247"/>
    </row>
    <row r="1248" ht="15">
      <c r="A1248"/>
    </row>
    <row r="1249" ht="15">
      <c r="A1249"/>
    </row>
    <row r="1250" ht="15">
      <c r="A1250"/>
    </row>
    <row r="1251" ht="15">
      <c r="A1251"/>
    </row>
    <row r="1252" ht="15">
      <c r="A1252"/>
    </row>
    <row r="1253" ht="15">
      <c r="A1253"/>
    </row>
    <row r="1254" ht="15">
      <c r="A1254"/>
    </row>
    <row r="1255" ht="15">
      <c r="A1255"/>
    </row>
    <row r="1256" ht="15">
      <c r="A1256"/>
    </row>
    <row r="1257" ht="15">
      <c r="A1257"/>
    </row>
    <row r="1258" ht="15">
      <c r="A1258"/>
    </row>
    <row r="1259" ht="15">
      <c r="A1259"/>
    </row>
    <row r="1260" ht="15">
      <c r="A1260"/>
    </row>
    <row r="1261" ht="15">
      <c r="A1261"/>
    </row>
    <row r="1262" ht="15">
      <c r="A1262"/>
    </row>
    <row r="1263" ht="15">
      <c r="A1263"/>
    </row>
    <row r="1264" ht="15">
      <c r="A1264"/>
    </row>
    <row r="1265" ht="15">
      <c r="A1265"/>
    </row>
    <row r="1266" ht="15">
      <c r="A1266"/>
    </row>
    <row r="1267" ht="15">
      <c r="A1267"/>
    </row>
    <row r="1268" ht="15">
      <c r="A1268"/>
    </row>
    <row r="1269" ht="15">
      <c r="A1269"/>
    </row>
    <row r="1270" ht="15">
      <c r="A1270"/>
    </row>
    <row r="1271" ht="15">
      <c r="A1271"/>
    </row>
    <row r="1272" ht="15">
      <c r="A1272"/>
    </row>
    <row r="1273" ht="15">
      <c r="A1273"/>
    </row>
    <row r="1274" ht="15">
      <c r="A1274"/>
    </row>
    <row r="1275" ht="15">
      <c r="A1275"/>
    </row>
    <row r="1276" ht="15">
      <c r="A1276"/>
    </row>
    <row r="1277" ht="15">
      <c r="A1277"/>
    </row>
    <row r="1278" ht="15">
      <c r="A1278"/>
    </row>
    <row r="1279" ht="15">
      <c r="A1279"/>
    </row>
    <row r="1280" ht="15">
      <c r="A1280"/>
    </row>
    <row r="1281" ht="15">
      <c r="A1281"/>
    </row>
    <row r="1282" ht="15">
      <c r="A1282"/>
    </row>
    <row r="1283" ht="15">
      <c r="A1283"/>
    </row>
    <row r="1284" ht="15">
      <c r="A1284"/>
    </row>
    <row r="1285" ht="15">
      <c r="A1285"/>
    </row>
    <row r="1286" ht="15">
      <c r="A1286"/>
    </row>
    <row r="1287" ht="15">
      <c r="A1287"/>
    </row>
    <row r="1288" ht="15">
      <c r="A1288"/>
    </row>
    <row r="1289" ht="15">
      <c r="A1289"/>
    </row>
    <row r="1290" ht="15">
      <c r="A1290"/>
    </row>
    <row r="1291" ht="15">
      <c r="A1291"/>
    </row>
    <row r="1292" ht="15">
      <c r="A1292"/>
    </row>
    <row r="1293" ht="15">
      <c r="A1293"/>
    </row>
    <row r="1294" ht="15">
      <c r="A1294"/>
    </row>
    <row r="1295" ht="15">
      <c r="A1295"/>
    </row>
    <row r="1296" ht="15">
      <c r="A1296"/>
    </row>
    <row r="1297" ht="15">
      <c r="A1297"/>
    </row>
    <row r="1298" ht="15">
      <c r="A1298"/>
    </row>
    <row r="1299" ht="15">
      <c r="A1299"/>
    </row>
    <row r="1300" ht="15">
      <c r="A1300"/>
    </row>
    <row r="1301" ht="15">
      <c r="A1301"/>
    </row>
    <row r="1302" ht="15">
      <c r="A1302"/>
    </row>
    <row r="1303" ht="15">
      <c r="A1303"/>
    </row>
    <row r="1304" ht="15">
      <c r="A1304"/>
    </row>
    <row r="1305" ht="15">
      <c r="A1305"/>
    </row>
    <row r="1306" ht="15">
      <c r="A1306"/>
    </row>
    <row r="1307" ht="15">
      <c r="A1307"/>
    </row>
    <row r="1308" ht="15">
      <c r="A1308"/>
    </row>
    <row r="1309" ht="15">
      <c r="A1309"/>
    </row>
    <row r="1310" ht="15">
      <c r="A1310"/>
    </row>
    <row r="1311" ht="15">
      <c r="A1311"/>
    </row>
    <row r="1312" ht="15">
      <c r="A1312"/>
    </row>
    <row r="1313" ht="15">
      <c r="A1313"/>
    </row>
    <row r="1314" ht="15">
      <c r="A1314"/>
    </row>
    <row r="1315" ht="15">
      <c r="A1315"/>
    </row>
    <row r="1316" ht="15">
      <c r="A1316"/>
    </row>
    <row r="1317" ht="15">
      <c r="A1317"/>
    </row>
    <row r="1318" ht="15">
      <c r="A1318"/>
    </row>
    <row r="1319" ht="15">
      <c r="A1319"/>
    </row>
    <row r="1320" ht="15">
      <c r="A1320"/>
    </row>
    <row r="1321" ht="15">
      <c r="A1321"/>
    </row>
    <row r="1322" ht="15">
      <c r="A1322"/>
    </row>
    <row r="1323" ht="15">
      <c r="A1323"/>
    </row>
    <row r="1324" ht="15">
      <c r="A1324"/>
    </row>
    <row r="1325" ht="15">
      <c r="A1325"/>
    </row>
    <row r="1326" ht="15">
      <c r="A1326"/>
    </row>
    <row r="1327" ht="15">
      <c r="A1327"/>
    </row>
    <row r="1328" ht="15">
      <c r="A1328"/>
    </row>
    <row r="1329" ht="15">
      <c r="A1329"/>
    </row>
    <row r="1330" ht="15">
      <c r="A1330"/>
    </row>
    <row r="1331" ht="15">
      <c r="A1331"/>
    </row>
    <row r="1332" ht="15">
      <c r="A1332"/>
    </row>
    <row r="1333" ht="15">
      <c r="A1333"/>
    </row>
    <row r="1334" ht="15">
      <c r="A1334"/>
    </row>
    <row r="1335" ht="15">
      <c r="A1335"/>
    </row>
    <row r="1336" ht="15">
      <c r="A1336"/>
    </row>
    <row r="1337" ht="15">
      <c r="A1337"/>
    </row>
    <row r="1338" ht="15">
      <c r="A1338"/>
    </row>
    <row r="1339" ht="15">
      <c r="A1339"/>
    </row>
    <row r="1340" ht="15">
      <c r="A1340"/>
    </row>
    <row r="1341" ht="15">
      <c r="A1341"/>
    </row>
    <row r="1342" ht="15">
      <c r="A1342"/>
    </row>
    <row r="1343" ht="15">
      <c r="A1343"/>
    </row>
    <row r="1344" ht="15">
      <c r="A1344"/>
    </row>
    <row r="1345" ht="15">
      <c r="A1345"/>
    </row>
    <row r="1346" ht="15">
      <c r="A1346"/>
    </row>
    <row r="1347" ht="15">
      <c r="A1347"/>
    </row>
    <row r="1348" ht="15">
      <c r="A1348"/>
    </row>
    <row r="1349" ht="15">
      <c r="A1349"/>
    </row>
    <row r="1350" ht="15">
      <c r="A1350"/>
    </row>
    <row r="1351" ht="15">
      <c r="A1351"/>
    </row>
    <row r="1352" ht="15">
      <c r="A1352"/>
    </row>
    <row r="1353" ht="15">
      <c r="A1353"/>
    </row>
    <row r="1354" ht="15">
      <c r="A1354"/>
    </row>
    <row r="1355" ht="15">
      <c r="A1355"/>
    </row>
    <row r="1356" ht="15">
      <c r="A1356"/>
    </row>
    <row r="1357" ht="15">
      <c r="A1357"/>
    </row>
    <row r="1358" ht="15">
      <c r="A1358"/>
    </row>
    <row r="1359" ht="15">
      <c r="A1359"/>
    </row>
    <row r="1360" ht="15">
      <c r="A1360"/>
    </row>
    <row r="1361" ht="15">
      <c r="A1361"/>
    </row>
    <row r="1362" ht="15">
      <c r="A1362"/>
    </row>
    <row r="1363" ht="15">
      <c r="A1363"/>
    </row>
    <row r="1364" ht="15">
      <c r="A1364"/>
    </row>
    <row r="1365" ht="15">
      <c r="A1365"/>
    </row>
    <row r="1366" ht="15">
      <c r="A1366"/>
    </row>
    <row r="1367" ht="15">
      <c r="A1367"/>
    </row>
    <row r="1368" ht="15">
      <c r="A1368"/>
    </row>
    <row r="1369" ht="15">
      <c r="A1369"/>
    </row>
    <row r="1370" ht="15">
      <c r="A1370"/>
    </row>
    <row r="1371" ht="15">
      <c r="A1371"/>
    </row>
    <row r="1372" ht="15">
      <c r="A1372"/>
    </row>
    <row r="1373" ht="15">
      <c r="A1373"/>
    </row>
    <row r="1374" ht="15">
      <c r="A1374"/>
    </row>
    <row r="1375" ht="15">
      <c r="A1375"/>
    </row>
    <row r="1376" ht="15">
      <c r="A1376"/>
    </row>
    <row r="1377" ht="15">
      <c r="A1377"/>
    </row>
    <row r="1378" ht="15">
      <c r="A1378"/>
    </row>
    <row r="1379" ht="15">
      <c r="A1379"/>
    </row>
    <row r="1380" ht="15">
      <c r="A1380"/>
    </row>
    <row r="1381" ht="15">
      <c r="A1381"/>
    </row>
    <row r="1382" ht="15">
      <c r="A1382"/>
    </row>
    <row r="1383" ht="15">
      <c r="A1383"/>
    </row>
    <row r="1384" ht="15">
      <c r="A1384"/>
    </row>
    <row r="1385" ht="15">
      <c r="A1385"/>
    </row>
    <row r="1386" ht="15">
      <c r="A1386"/>
    </row>
    <row r="1387" ht="15">
      <c r="A1387"/>
    </row>
    <row r="1388" ht="15">
      <c r="A1388"/>
    </row>
    <row r="1389" ht="15">
      <c r="A1389"/>
    </row>
    <row r="1390" ht="15">
      <c r="A1390"/>
    </row>
    <row r="1391" ht="15">
      <c r="A1391"/>
    </row>
    <row r="1392" ht="15">
      <c r="A1392"/>
    </row>
    <row r="1393" ht="15">
      <c r="A1393"/>
    </row>
    <row r="1394" ht="15">
      <c r="A1394"/>
    </row>
    <row r="1395" ht="15">
      <c r="A1395"/>
    </row>
    <row r="1396" ht="15">
      <c r="A1396"/>
    </row>
    <row r="1397" ht="15">
      <c r="A1397"/>
    </row>
    <row r="1398" ht="15">
      <c r="A1398"/>
    </row>
    <row r="1399" ht="15">
      <c r="A1399"/>
    </row>
    <row r="1400" ht="15">
      <c r="A1400"/>
    </row>
    <row r="1401" ht="15">
      <c r="A1401"/>
    </row>
    <row r="1402" ht="15">
      <c r="A1402"/>
    </row>
    <row r="1403" ht="15">
      <c r="A1403"/>
    </row>
    <row r="1404" ht="15">
      <c r="A1404"/>
    </row>
    <row r="1405" ht="15">
      <c r="A1405"/>
    </row>
    <row r="1406" ht="15">
      <c r="A1406"/>
    </row>
    <row r="1407" ht="15">
      <c r="A1407"/>
    </row>
    <row r="1408" ht="15">
      <c r="A1408"/>
    </row>
    <row r="1409" ht="15">
      <c r="A1409"/>
    </row>
    <row r="1410" ht="15">
      <c r="A1410"/>
    </row>
    <row r="1411" ht="15">
      <c r="A1411"/>
    </row>
    <row r="1412" ht="15">
      <c r="A1412"/>
    </row>
    <row r="1413" ht="15">
      <c r="A1413"/>
    </row>
    <row r="1414" ht="15">
      <c r="A1414"/>
    </row>
    <row r="1415" ht="15">
      <c r="A1415"/>
    </row>
    <row r="1416" ht="15">
      <c r="A1416"/>
    </row>
    <row r="1417" ht="15">
      <c r="A1417"/>
    </row>
    <row r="1418" ht="15">
      <c r="A1418"/>
    </row>
    <row r="1419" ht="15">
      <c r="A1419"/>
    </row>
    <row r="1420" ht="15">
      <c r="A1420"/>
    </row>
    <row r="1421" ht="15">
      <c r="A1421"/>
    </row>
    <row r="1422" ht="15">
      <c r="A1422"/>
    </row>
    <row r="1423" ht="15">
      <c r="A1423"/>
    </row>
    <row r="1424" ht="15">
      <c r="A1424"/>
    </row>
    <row r="1425" ht="15">
      <c r="A1425"/>
    </row>
  </sheetData>
  <dataValidations count="8">
    <dataValidation allowBlank="1" showInputMessage="1" promptTitle="Group Vertex Color" prompt="To select a color to use for all vertices in the group, right-click and select Select Color on the right-click menu." sqref="B1426:B1551 B1109:B1185 B918:B1099 B596:B787 B266:B300 B261:B264 B3:B6 B166:B17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1426:C1551 C1109:C1185 C918:C1099 C596:C787 C266:C300 C261:C264 C3:C6 C166:C175">
      <formula1>ValidGroupShapes</formula1>
    </dataValidation>
    <dataValidation allowBlank="1" showInputMessage="1" showErrorMessage="1" promptTitle="Group Name" prompt="Enter the name of the group." sqref="A1426:A1551 A1109:A1185 A918:A1099 A596:A787 A266:A300 A261:A264 A3:A6 A166:A17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4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63" t="s">
        <v>220</v>
      </c>
      <c r="B2" s="69" t="s">
        <v>782</v>
      </c>
      <c r="C2" s="63">
        <f>VLOOKUP(GroupVertices[[#This Row],[Vertex]],Vertices[],MATCH("ID",Vertices[[#Headers],[Vertex]:[Vertex Group]],0),FALSE)</f>
        <v>23</v>
      </c>
    </row>
    <row r="3" spans="1:3" ht="15">
      <c r="A3" s="63" t="s">
        <v>220</v>
      </c>
      <c r="B3" s="69" t="s">
        <v>783</v>
      </c>
      <c r="C3" s="63">
        <f>VLOOKUP(GroupVertices[[#This Row],[Vertex]],Vertices[],MATCH("ID",Vertices[[#Headers],[Vertex]:[Vertex Group]],0),FALSE)</f>
        <v>5</v>
      </c>
    </row>
    <row r="4" spans="1:3" ht="15">
      <c r="A4" s="63" t="s">
        <v>220</v>
      </c>
      <c r="B4" s="69" t="s">
        <v>773</v>
      </c>
      <c r="C4" s="63">
        <f>VLOOKUP(GroupVertices[[#This Row],[Vertex]],Vertices[],MATCH("ID",Vertices[[#Headers],[Vertex]:[Vertex Group]],0),FALSE)</f>
        <v>4</v>
      </c>
    </row>
    <row r="5" spans="1:3" ht="15">
      <c r="A5" s="63" t="s">
        <v>220</v>
      </c>
      <c r="B5" s="69" t="s">
        <v>781</v>
      </c>
      <c r="C5" s="63">
        <f>VLOOKUP(GroupVertices[[#This Row],[Vertex]],Vertices[],MATCH("ID",Vertices[[#Headers],[Vertex]:[Vertex Group]],0),FALSE)</f>
        <v>22</v>
      </c>
    </row>
    <row r="6" spans="1:3" ht="15">
      <c r="A6" s="63" t="s">
        <v>220</v>
      </c>
      <c r="B6" s="69" t="s">
        <v>776</v>
      </c>
      <c r="C6" s="63">
        <f>VLOOKUP(GroupVertices[[#This Row],[Vertex]],Vertices[],MATCH("ID",Vertices[[#Headers],[Vertex]:[Vertex Group]],0),FALSE)</f>
        <v>11</v>
      </c>
    </row>
    <row r="7" spans="1:3" ht="15">
      <c r="A7" s="63" t="s">
        <v>220</v>
      </c>
      <c r="B7" s="69" t="s">
        <v>775</v>
      </c>
      <c r="C7" s="63">
        <f>VLOOKUP(GroupVertices[[#This Row],[Vertex]],Vertices[],MATCH("ID",Vertices[[#Headers],[Vertex]:[Vertex Group]],0),FALSE)</f>
        <v>10</v>
      </c>
    </row>
    <row r="8" spans="1:3" ht="15">
      <c r="A8" s="63" t="s">
        <v>220</v>
      </c>
      <c r="B8" s="69" t="s">
        <v>774</v>
      </c>
      <c r="C8" s="63">
        <f>VLOOKUP(GroupVertices[[#This Row],[Vertex]],Vertices[],MATCH("ID",Vertices[[#Headers],[Vertex]:[Vertex Group]],0),FALSE)</f>
        <v>9</v>
      </c>
    </row>
    <row r="9" spans="1:3" ht="15">
      <c r="A9" s="63" t="s">
        <v>220</v>
      </c>
      <c r="B9" s="69" t="s">
        <v>785</v>
      </c>
      <c r="C9" s="63">
        <f>VLOOKUP(GroupVertices[[#This Row],[Vertex]],Vertices[],MATCH("ID",Vertices[[#Headers],[Vertex]:[Vertex Group]],0),FALSE)</f>
        <v>8</v>
      </c>
    </row>
    <row r="10" spans="1:3" ht="15">
      <c r="A10" s="63" t="s">
        <v>220</v>
      </c>
      <c r="B10" s="69" t="s">
        <v>771</v>
      </c>
      <c r="C10" s="63">
        <f>VLOOKUP(GroupVertices[[#This Row],[Vertex]],Vertices[],MATCH("ID",Vertices[[#Headers],[Vertex]:[Vertex Group]],0),FALSE)</f>
        <v>3</v>
      </c>
    </row>
    <row r="11" spans="1:3" ht="15">
      <c r="A11" s="63" t="s">
        <v>699</v>
      </c>
      <c r="B11" s="69" t="s">
        <v>779</v>
      </c>
      <c r="C11" s="63">
        <f>VLOOKUP(GroupVertices[[#This Row],[Vertex]],Vertices[],MATCH("ID",Vertices[[#Headers],[Vertex]:[Vertex Group]],0),FALSE)</f>
        <v>19</v>
      </c>
    </row>
    <row r="12" spans="1:3" ht="15">
      <c r="A12" s="63" t="s">
        <v>699</v>
      </c>
      <c r="B12" s="69" t="s">
        <v>790</v>
      </c>
      <c r="C12" s="63">
        <f>VLOOKUP(GroupVertices[[#This Row],[Vertex]],Vertices[],MATCH("ID",Vertices[[#Headers],[Vertex]:[Vertex Group]],0),FALSE)</f>
        <v>21</v>
      </c>
    </row>
    <row r="13" spans="1:3" ht="15">
      <c r="A13" s="63" t="s">
        <v>699</v>
      </c>
      <c r="B13" s="69" t="s">
        <v>789</v>
      </c>
      <c r="C13" s="63">
        <f>VLOOKUP(GroupVertices[[#This Row],[Vertex]],Vertices[],MATCH("ID",Vertices[[#Headers],[Vertex]:[Vertex Group]],0),FALSE)</f>
        <v>20</v>
      </c>
    </row>
    <row r="14" spans="1:3" ht="15">
      <c r="A14" s="63" t="s">
        <v>699</v>
      </c>
      <c r="B14" s="69" t="s">
        <v>787</v>
      </c>
      <c r="C14" s="63">
        <f>VLOOKUP(GroupVertices[[#This Row],[Vertex]],Vertices[],MATCH("ID",Vertices[[#Headers],[Vertex]:[Vertex Group]],0),FALSE)</f>
        <v>17</v>
      </c>
    </row>
    <row r="15" spans="1:3" ht="15">
      <c r="A15" s="63" t="s">
        <v>699</v>
      </c>
      <c r="B15" s="69" t="s">
        <v>788</v>
      </c>
      <c r="C15" s="63">
        <f>VLOOKUP(GroupVertices[[#This Row],[Vertex]],Vertices[],MATCH("ID",Vertices[[#Headers],[Vertex]:[Vertex Group]],0),FALSE)</f>
        <v>18</v>
      </c>
    </row>
    <row r="16" spans="1:3" ht="15">
      <c r="A16" s="63" t="s">
        <v>699</v>
      </c>
      <c r="B16" s="69" t="s">
        <v>369</v>
      </c>
      <c r="C16" s="63">
        <f>VLOOKUP(GroupVertices[[#This Row],[Vertex]],Vertices[],MATCH("ID",Vertices[[#Headers],[Vertex]:[Vertex Group]],0),FALSE)</f>
        <v>16</v>
      </c>
    </row>
    <row r="17" spans="1:3" ht="15">
      <c r="A17" s="63" t="s">
        <v>700</v>
      </c>
      <c r="B17" s="69" t="s">
        <v>780</v>
      </c>
      <c r="C17" s="63">
        <f>VLOOKUP(GroupVertices[[#This Row],[Vertex]],Vertices[],MATCH("ID",Vertices[[#Headers],[Vertex]:[Vertex Group]],0),FALSE)</f>
        <v>14</v>
      </c>
    </row>
    <row r="18" spans="1:3" ht="15">
      <c r="A18" s="63" t="s">
        <v>700</v>
      </c>
      <c r="B18" s="69" t="s">
        <v>778</v>
      </c>
      <c r="C18" s="63">
        <f>VLOOKUP(GroupVertices[[#This Row],[Vertex]],Vertices[],MATCH("ID",Vertices[[#Headers],[Vertex]:[Vertex Group]],0),FALSE)</f>
        <v>15</v>
      </c>
    </row>
    <row r="19" spans="1:3" ht="15">
      <c r="A19" s="63" t="s">
        <v>700</v>
      </c>
      <c r="B19" s="69" t="s">
        <v>786</v>
      </c>
      <c r="C19" s="63">
        <f>VLOOKUP(GroupVertices[[#This Row],[Vertex]],Vertices[],MATCH("ID",Vertices[[#Headers],[Vertex]:[Vertex Group]],0),FALSE)</f>
        <v>13</v>
      </c>
    </row>
    <row r="20" spans="1:3" ht="15">
      <c r="A20" s="63" t="s">
        <v>700</v>
      </c>
      <c r="B20" s="69" t="s">
        <v>777</v>
      </c>
      <c r="C20" s="63">
        <f>VLOOKUP(GroupVertices[[#This Row],[Vertex]],Vertices[],MATCH("ID",Vertices[[#Headers],[Vertex]:[Vertex Group]],0),FALSE)</f>
        <v>12</v>
      </c>
    </row>
    <row r="21" spans="1:3" ht="15">
      <c r="A21" s="63" t="s">
        <v>701</v>
      </c>
      <c r="B21" s="69" t="s">
        <v>772</v>
      </c>
      <c r="C21" s="63">
        <f>VLOOKUP(GroupVertices[[#This Row],[Vertex]],Vertices[],MATCH("ID",Vertices[[#Headers],[Vertex]:[Vertex Group]],0),FALSE)</f>
        <v>6</v>
      </c>
    </row>
    <row r="22" spans="1:3" ht="15">
      <c r="A22" s="63" t="s">
        <v>701</v>
      </c>
      <c r="B22" s="69" t="s">
        <v>784</v>
      </c>
      <c r="C22" s="63">
        <f>VLOOKUP(GroupVertices[[#This Row],[Vertex]],Vertices[],MATCH("ID",Vertices[[#Headers],[Vertex]:[Vertex Group]],0),FALSE)</f>
        <v>7</v>
      </c>
    </row>
    <row r="23" spans="1:2" ht="15">
      <c r="A23"/>
      <c r="B23"/>
    </row>
    <row r="24" spans="1:2" ht="15">
      <c r="A24"/>
      <c r="B24"/>
    </row>
    <row r="25" spans="1:2" ht="15">
      <c r="A25"/>
      <c r="B25"/>
    </row>
    <row r="26" spans="1:2" ht="15">
      <c r="A26"/>
      <c r="B26"/>
    </row>
    <row r="27" spans="1:2" ht="15">
      <c r="A27"/>
      <c r="B27"/>
    </row>
    <row r="28" spans="1:2" ht="15">
      <c r="A28"/>
      <c r="B28"/>
    </row>
    <row r="29" spans="1:2" ht="15">
      <c r="A29"/>
      <c r="B29"/>
    </row>
    <row r="30" spans="1:2" ht="15">
      <c r="A30"/>
      <c r="B30"/>
    </row>
    <row r="31" spans="1:2" ht="15">
      <c r="A31"/>
      <c r="B31"/>
    </row>
    <row r="32" spans="1:2" ht="15">
      <c r="A32"/>
      <c r="B32"/>
    </row>
    <row r="33" spans="1:2" ht="15">
      <c r="A33"/>
      <c r="B33"/>
    </row>
    <row r="34" spans="1:2" ht="15">
      <c r="A34"/>
      <c r="B34"/>
    </row>
    <row r="35" spans="1:2" ht="15">
      <c r="A35"/>
      <c r="B35"/>
    </row>
    <row r="36" spans="1:2" ht="15">
      <c r="A36"/>
      <c r="B36"/>
    </row>
    <row r="37" spans="1:2" ht="15">
      <c r="A37"/>
      <c r="B37"/>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row r="1896" spans="1:2" ht="15">
      <c r="A1896"/>
      <c r="B1896"/>
    </row>
    <row r="1897" spans="1:2" ht="15">
      <c r="A1897"/>
      <c r="B1897"/>
    </row>
    <row r="1898" spans="1:2" ht="15">
      <c r="A1898"/>
      <c r="B1898"/>
    </row>
    <row r="1899" spans="1:2" ht="15">
      <c r="A1899"/>
      <c r="B1899"/>
    </row>
    <row r="1900" spans="1:2" ht="15">
      <c r="A1900"/>
      <c r="B1900"/>
    </row>
    <row r="1901" spans="1:2" ht="15">
      <c r="A1901"/>
      <c r="B1901"/>
    </row>
    <row r="1902" spans="1:2" ht="15">
      <c r="A1902"/>
      <c r="B1902"/>
    </row>
    <row r="1903" spans="1:2" ht="15">
      <c r="A1903"/>
      <c r="B1903"/>
    </row>
    <row r="1904" spans="1:2" ht="15">
      <c r="A1904"/>
      <c r="B1904"/>
    </row>
    <row r="1905" spans="1:2" ht="15">
      <c r="A1905"/>
      <c r="B1905"/>
    </row>
    <row r="1906" spans="1:2" ht="15">
      <c r="A1906"/>
      <c r="B1906"/>
    </row>
    <row r="1907" spans="1:2" ht="15">
      <c r="A1907"/>
      <c r="B1907"/>
    </row>
    <row r="1908" spans="1:2" ht="15">
      <c r="A1908"/>
      <c r="B1908"/>
    </row>
    <row r="1909" spans="1:2" ht="15">
      <c r="A1909"/>
      <c r="B1909"/>
    </row>
    <row r="1910" spans="1:2" ht="15">
      <c r="A1910"/>
      <c r="B1910"/>
    </row>
    <row r="1911" spans="1:2" ht="15">
      <c r="A1911"/>
      <c r="B1911"/>
    </row>
    <row r="1912" spans="1:2" ht="15">
      <c r="A1912"/>
      <c r="B1912"/>
    </row>
    <row r="1913" spans="1:2" ht="15">
      <c r="A1913"/>
      <c r="B1913"/>
    </row>
    <row r="1914" spans="1:2" ht="15">
      <c r="A1914"/>
      <c r="B1914"/>
    </row>
    <row r="1915" spans="1:2" ht="15">
      <c r="A1915"/>
      <c r="B1915"/>
    </row>
    <row r="1916" spans="1:2" ht="15">
      <c r="A1916"/>
      <c r="B1916"/>
    </row>
    <row r="1917" spans="1:2" ht="15">
      <c r="A1917"/>
      <c r="B1917"/>
    </row>
    <row r="1918" spans="1:2" ht="15">
      <c r="A1918"/>
      <c r="B1918"/>
    </row>
    <row r="1919" spans="1:2" ht="15">
      <c r="A1919"/>
      <c r="B1919"/>
    </row>
    <row r="1920" spans="1:2" ht="15">
      <c r="A1920"/>
      <c r="B1920"/>
    </row>
    <row r="1921" spans="1:2" ht="15">
      <c r="A1921"/>
      <c r="B1921"/>
    </row>
    <row r="1922" spans="1:2" ht="15">
      <c r="A1922"/>
      <c r="B1922"/>
    </row>
    <row r="1923" spans="1:2" ht="15">
      <c r="A1923"/>
      <c r="B1923"/>
    </row>
    <row r="1924" spans="1:2" ht="15">
      <c r="A1924"/>
      <c r="B1924"/>
    </row>
    <row r="1925" spans="1:2" ht="15">
      <c r="A1925"/>
      <c r="B1925"/>
    </row>
    <row r="1926" spans="1:2" ht="15">
      <c r="A1926"/>
      <c r="B1926"/>
    </row>
    <row r="1927" spans="1:2" ht="15">
      <c r="A1927"/>
      <c r="B1927"/>
    </row>
    <row r="1928" spans="1:2" ht="15">
      <c r="A1928"/>
      <c r="B1928"/>
    </row>
    <row r="1929" spans="1:2" ht="15">
      <c r="A1929"/>
      <c r="B1929"/>
    </row>
    <row r="1930" spans="1:2" ht="15">
      <c r="A1930"/>
      <c r="B1930"/>
    </row>
    <row r="1931" spans="1:2" ht="15">
      <c r="A1931"/>
      <c r="B1931"/>
    </row>
    <row r="1932" spans="1:2" ht="15">
      <c r="A1932"/>
      <c r="B1932"/>
    </row>
    <row r="1933" spans="1:2" ht="15">
      <c r="A1933"/>
      <c r="B1933"/>
    </row>
    <row r="1934" spans="1:2" ht="15">
      <c r="A1934"/>
      <c r="B1934"/>
    </row>
    <row r="1935" spans="1:2" ht="15">
      <c r="A1935"/>
      <c r="B1935"/>
    </row>
    <row r="1936" spans="1:2" ht="15">
      <c r="A1936"/>
      <c r="B1936"/>
    </row>
    <row r="1937" spans="1:2" ht="15">
      <c r="A1937"/>
      <c r="B1937"/>
    </row>
    <row r="1938" spans="1:2" ht="15">
      <c r="A1938"/>
      <c r="B1938"/>
    </row>
    <row r="1939" spans="1:2" ht="15">
      <c r="A1939"/>
      <c r="B1939"/>
    </row>
    <row r="1940" spans="1:2" ht="15">
      <c r="A1940"/>
      <c r="B1940"/>
    </row>
    <row r="1941" spans="1:2" ht="15">
      <c r="A1941"/>
      <c r="B1941"/>
    </row>
    <row r="1942" spans="1:2" ht="15">
      <c r="A1942"/>
      <c r="B1942"/>
    </row>
    <row r="1943" spans="1:2" ht="15">
      <c r="A1943"/>
      <c r="B1943"/>
    </row>
    <row r="1944" spans="1:2" ht="15">
      <c r="A1944"/>
      <c r="B1944"/>
    </row>
    <row r="1945" spans="1:2" ht="15">
      <c r="A1945"/>
      <c r="B1945"/>
    </row>
    <row r="1946" spans="1:2" ht="15">
      <c r="A1946"/>
      <c r="B1946"/>
    </row>
    <row r="1947" spans="1:2" ht="15">
      <c r="A1947"/>
      <c r="B1947"/>
    </row>
    <row r="1948" spans="1:2" ht="15">
      <c r="A1948"/>
      <c r="B1948"/>
    </row>
    <row r="1949" spans="1:2" ht="15">
      <c r="A1949"/>
      <c r="B1949"/>
    </row>
    <row r="1950" spans="1:2" ht="15">
      <c r="A1950"/>
      <c r="B1950"/>
    </row>
    <row r="1951" spans="1:2" ht="15">
      <c r="A1951"/>
      <c r="B1951"/>
    </row>
    <row r="1952" spans="1:2" ht="15">
      <c r="A1952"/>
      <c r="B1952"/>
    </row>
    <row r="1953" spans="1:2" ht="15">
      <c r="A1953"/>
      <c r="B1953"/>
    </row>
    <row r="1954" spans="1:2" ht="15">
      <c r="A1954"/>
      <c r="B1954"/>
    </row>
    <row r="1955" spans="1:2" ht="15">
      <c r="A1955"/>
      <c r="B1955"/>
    </row>
    <row r="1956" spans="1:2" ht="15">
      <c r="A1956"/>
      <c r="B1956"/>
    </row>
    <row r="1957" spans="1:2" ht="15">
      <c r="A1957"/>
      <c r="B1957"/>
    </row>
    <row r="1958" spans="1:2" ht="15">
      <c r="A1958"/>
      <c r="B1958"/>
    </row>
    <row r="1959" spans="1:2" ht="15">
      <c r="A1959"/>
      <c r="B1959"/>
    </row>
    <row r="1960" spans="1:2" ht="15">
      <c r="A1960"/>
      <c r="B1960"/>
    </row>
    <row r="1961" spans="1:2" ht="15">
      <c r="A1961"/>
      <c r="B1961"/>
    </row>
    <row r="1962" spans="1:2" ht="15">
      <c r="A1962"/>
      <c r="B1962"/>
    </row>
    <row r="1963" spans="1:2" ht="15">
      <c r="A1963"/>
      <c r="B1963"/>
    </row>
    <row r="1964" spans="1:2" ht="15">
      <c r="A1964"/>
      <c r="B1964"/>
    </row>
    <row r="1965" spans="1:2" ht="15">
      <c r="A1965"/>
      <c r="B1965"/>
    </row>
    <row r="1966" spans="1:2" ht="15">
      <c r="A1966"/>
      <c r="B1966"/>
    </row>
    <row r="1967" spans="1:2" ht="15">
      <c r="A1967"/>
      <c r="B1967"/>
    </row>
    <row r="1968" spans="1:2" ht="15">
      <c r="A1968"/>
      <c r="B1968"/>
    </row>
    <row r="1969" spans="1:2" ht="15">
      <c r="A1969"/>
      <c r="B1969"/>
    </row>
    <row r="1970" spans="1:2" ht="15">
      <c r="A1970"/>
      <c r="B1970"/>
    </row>
    <row r="1971" spans="1:2" ht="15">
      <c r="A1971"/>
      <c r="B1971"/>
    </row>
    <row r="1972" spans="1:2" ht="15">
      <c r="A1972"/>
      <c r="B1972"/>
    </row>
    <row r="1973" spans="1:2" ht="15">
      <c r="A1973"/>
      <c r="B1973"/>
    </row>
    <row r="1974" spans="1:2" ht="15">
      <c r="A1974"/>
      <c r="B1974"/>
    </row>
    <row r="1975" spans="1:2" ht="15">
      <c r="A1975"/>
      <c r="B1975"/>
    </row>
    <row r="1976" spans="1:2" ht="15">
      <c r="A1976"/>
      <c r="B1976"/>
    </row>
    <row r="1977" spans="1:2" ht="15">
      <c r="A1977"/>
      <c r="B1977"/>
    </row>
    <row r="1978" spans="1:2" ht="15">
      <c r="A1978"/>
      <c r="B1978"/>
    </row>
    <row r="1979" spans="1:2" ht="15">
      <c r="A1979"/>
      <c r="B1979"/>
    </row>
    <row r="1980" spans="1:2" ht="15">
      <c r="A1980"/>
      <c r="B1980"/>
    </row>
    <row r="1981" spans="1:2" ht="15">
      <c r="A1981"/>
      <c r="B1981"/>
    </row>
    <row r="1982" spans="1:2" ht="15">
      <c r="A1982"/>
      <c r="B1982"/>
    </row>
    <row r="1983" spans="1:2" ht="15">
      <c r="A1983"/>
      <c r="B1983"/>
    </row>
    <row r="1984" spans="1:2" ht="15">
      <c r="A1984"/>
      <c r="B1984"/>
    </row>
    <row r="1985" spans="1:2" ht="15">
      <c r="A1985"/>
      <c r="B1985"/>
    </row>
    <row r="1986" spans="1:2" ht="15">
      <c r="A1986"/>
      <c r="B1986"/>
    </row>
    <row r="1987" spans="1:2" ht="15">
      <c r="A1987"/>
      <c r="B1987"/>
    </row>
    <row r="1988" spans="1:2" ht="15">
      <c r="A1988"/>
      <c r="B1988"/>
    </row>
    <row r="1989" spans="1:2" ht="15">
      <c r="A1989"/>
      <c r="B1989"/>
    </row>
    <row r="1990" spans="1:2" ht="15">
      <c r="A1990"/>
      <c r="B1990"/>
    </row>
    <row r="1991" spans="1:2" ht="15">
      <c r="A1991"/>
      <c r="B1991"/>
    </row>
    <row r="1992" spans="1:2" ht="15">
      <c r="A1992"/>
      <c r="B1992"/>
    </row>
    <row r="1993" spans="1:2" ht="15">
      <c r="A1993"/>
      <c r="B1993"/>
    </row>
    <row r="1994" spans="1:2" ht="15">
      <c r="A1994"/>
      <c r="B1994"/>
    </row>
    <row r="1995" spans="1:2" ht="15">
      <c r="A1995"/>
      <c r="B1995"/>
    </row>
    <row r="1996" spans="1:2" ht="15">
      <c r="A1996"/>
      <c r="B1996"/>
    </row>
    <row r="1997" spans="1:2" ht="15">
      <c r="A1997"/>
      <c r="B1997"/>
    </row>
    <row r="1998" spans="1:2" ht="15">
      <c r="A1998"/>
      <c r="B1998"/>
    </row>
    <row r="1999" spans="1:2" ht="15">
      <c r="A1999"/>
      <c r="B1999"/>
    </row>
    <row r="2000" spans="1:2" ht="15">
      <c r="A2000"/>
      <c r="B2000"/>
    </row>
    <row r="2001" spans="1:2" ht="15">
      <c r="A2001"/>
      <c r="B2001"/>
    </row>
    <row r="2002" spans="1:2" ht="15">
      <c r="A2002"/>
      <c r="B2002"/>
    </row>
    <row r="2003" spans="1:2" ht="15">
      <c r="A2003"/>
      <c r="B2003"/>
    </row>
    <row r="2004" spans="1:2" ht="15">
      <c r="A2004"/>
      <c r="B2004"/>
    </row>
    <row r="2005" spans="1:2" ht="15">
      <c r="A2005"/>
      <c r="B2005"/>
    </row>
    <row r="2006" spans="1:2" ht="15">
      <c r="A2006"/>
      <c r="B2006"/>
    </row>
    <row r="2007" spans="1:2" ht="15">
      <c r="A2007"/>
      <c r="B2007"/>
    </row>
    <row r="2008" spans="1:2" ht="15">
      <c r="A2008"/>
      <c r="B2008"/>
    </row>
    <row r="2009" spans="1:2" ht="15">
      <c r="A2009"/>
      <c r="B2009"/>
    </row>
    <row r="2010" spans="1:2" ht="15">
      <c r="A2010"/>
      <c r="B2010"/>
    </row>
    <row r="2011" spans="1:2" ht="15">
      <c r="A2011"/>
      <c r="B2011"/>
    </row>
    <row r="2012" spans="1:2" ht="15">
      <c r="A2012"/>
      <c r="B2012"/>
    </row>
    <row r="2013" spans="1:2" ht="15">
      <c r="A2013"/>
      <c r="B2013"/>
    </row>
    <row r="2014" spans="1:2" ht="15">
      <c r="A2014"/>
      <c r="B2014"/>
    </row>
    <row r="2015" spans="1:2" ht="15">
      <c r="A2015"/>
      <c r="B2015"/>
    </row>
    <row r="2016" spans="1:2" ht="15">
      <c r="A2016"/>
      <c r="B2016"/>
    </row>
    <row r="2017" spans="1:2" ht="15">
      <c r="A2017"/>
      <c r="B2017"/>
    </row>
    <row r="2018" spans="1:2" ht="15">
      <c r="A2018"/>
      <c r="B2018"/>
    </row>
    <row r="2019" spans="1:2" ht="15">
      <c r="A2019"/>
      <c r="B2019"/>
    </row>
    <row r="2020" spans="1:2" ht="15">
      <c r="A2020"/>
      <c r="B2020"/>
    </row>
    <row r="2021" spans="1:2" ht="15">
      <c r="A2021"/>
      <c r="B2021"/>
    </row>
    <row r="2022" spans="1:2" ht="15">
      <c r="A2022"/>
      <c r="B2022"/>
    </row>
    <row r="2023" spans="1:2" ht="15">
      <c r="A2023"/>
      <c r="B2023"/>
    </row>
    <row r="2024" spans="1:2" ht="15">
      <c r="A2024"/>
      <c r="B2024"/>
    </row>
    <row r="2025" spans="1:2" ht="15">
      <c r="A2025"/>
      <c r="B2025"/>
    </row>
    <row r="2026" spans="1:2" ht="15">
      <c r="A2026"/>
      <c r="B2026"/>
    </row>
    <row r="2027" spans="1:2" ht="15">
      <c r="A2027"/>
      <c r="B2027"/>
    </row>
    <row r="2028" spans="1:2" ht="15">
      <c r="A2028"/>
      <c r="B2028"/>
    </row>
    <row r="2029" spans="1:2" ht="15">
      <c r="A2029"/>
      <c r="B2029"/>
    </row>
    <row r="2030" spans="1:2" ht="15">
      <c r="A2030"/>
      <c r="B2030"/>
    </row>
    <row r="2031" spans="1:2" ht="15">
      <c r="A2031"/>
      <c r="B2031"/>
    </row>
    <row r="2032" spans="1:2" ht="15">
      <c r="A2032"/>
      <c r="B2032"/>
    </row>
    <row r="2033" spans="1:2" ht="15">
      <c r="A2033"/>
      <c r="B2033"/>
    </row>
    <row r="2034" spans="1:2" ht="15">
      <c r="A2034"/>
      <c r="B2034"/>
    </row>
    <row r="2035" spans="1:2" ht="15">
      <c r="A2035"/>
      <c r="B2035"/>
    </row>
    <row r="2036" spans="1:2" ht="15">
      <c r="A2036"/>
      <c r="B2036"/>
    </row>
    <row r="2037" spans="1:2" ht="15">
      <c r="A2037"/>
      <c r="B2037"/>
    </row>
    <row r="2038" spans="1:2" ht="15">
      <c r="A2038"/>
      <c r="B2038"/>
    </row>
    <row r="2039" spans="1:2" ht="15">
      <c r="A2039"/>
      <c r="B2039"/>
    </row>
    <row r="2040" spans="1:2" ht="15">
      <c r="A2040"/>
      <c r="B2040"/>
    </row>
    <row r="2041" spans="1:2" ht="15">
      <c r="A2041"/>
      <c r="B2041"/>
    </row>
    <row r="2042" spans="1:2" ht="15">
      <c r="A2042"/>
      <c r="B2042"/>
    </row>
    <row r="2043" spans="1:2" ht="15">
      <c r="A2043"/>
      <c r="B2043"/>
    </row>
    <row r="2044" spans="1:2" ht="15">
      <c r="A2044"/>
      <c r="B2044"/>
    </row>
    <row r="2045" spans="1:2" ht="15">
      <c r="A2045"/>
      <c r="B2045"/>
    </row>
    <row r="2046" spans="1:2" ht="15">
      <c r="A2046"/>
      <c r="B2046"/>
    </row>
    <row r="2047" spans="1:2" ht="15">
      <c r="A2047"/>
      <c r="B2047"/>
    </row>
    <row r="2048" spans="1:2" ht="15">
      <c r="A2048"/>
      <c r="B2048"/>
    </row>
    <row r="2049" spans="1:2" ht="15">
      <c r="A2049"/>
      <c r="B2049"/>
    </row>
    <row r="2050" spans="1:2" ht="15">
      <c r="A2050"/>
      <c r="B2050"/>
    </row>
    <row r="2051" spans="1:2" ht="15">
      <c r="A2051"/>
      <c r="B2051"/>
    </row>
    <row r="2052" spans="1:2" ht="15">
      <c r="A2052"/>
      <c r="B2052"/>
    </row>
    <row r="2053" spans="1:2" ht="15">
      <c r="A2053"/>
      <c r="B2053"/>
    </row>
    <row r="2054" spans="1:2" ht="15">
      <c r="A2054"/>
      <c r="B2054"/>
    </row>
    <row r="2055" spans="1:2" ht="15">
      <c r="A2055"/>
      <c r="B2055"/>
    </row>
    <row r="2056" spans="1:2" ht="15">
      <c r="A2056"/>
      <c r="B2056"/>
    </row>
    <row r="2057" spans="1:2" ht="15">
      <c r="A2057"/>
      <c r="B2057"/>
    </row>
    <row r="2058" spans="1:2" ht="15">
      <c r="A2058"/>
      <c r="B2058"/>
    </row>
    <row r="2059" spans="1:2" ht="15">
      <c r="A2059"/>
      <c r="B2059"/>
    </row>
    <row r="2060" spans="1:2" ht="15">
      <c r="A2060"/>
      <c r="B2060"/>
    </row>
    <row r="2061" spans="1:2" ht="15">
      <c r="A2061"/>
      <c r="B2061"/>
    </row>
    <row r="2062" spans="1:2" ht="15">
      <c r="A2062"/>
      <c r="B2062"/>
    </row>
    <row r="2063" spans="1:2" ht="15">
      <c r="A2063"/>
      <c r="B2063"/>
    </row>
    <row r="2064" spans="1:2" ht="15">
      <c r="A2064"/>
      <c r="B2064"/>
    </row>
    <row r="2065" spans="1:2" ht="15">
      <c r="A2065"/>
      <c r="B2065"/>
    </row>
    <row r="2066" spans="1:2" ht="15">
      <c r="A2066"/>
      <c r="B2066"/>
    </row>
    <row r="2067" spans="1:2" ht="15">
      <c r="A2067"/>
      <c r="B2067"/>
    </row>
    <row r="2068" spans="1:2" ht="15">
      <c r="A2068"/>
      <c r="B2068"/>
    </row>
    <row r="2069" spans="1:2" ht="15">
      <c r="A2069"/>
      <c r="B2069"/>
    </row>
    <row r="2070" spans="1:2" ht="15">
      <c r="A2070"/>
      <c r="B2070"/>
    </row>
    <row r="2071" spans="1:2" ht="15">
      <c r="A2071"/>
      <c r="B2071"/>
    </row>
    <row r="2072" spans="1:2" ht="15">
      <c r="A2072"/>
      <c r="B2072"/>
    </row>
    <row r="2073" spans="1:2" ht="15">
      <c r="A2073"/>
      <c r="B2073"/>
    </row>
    <row r="2074" spans="1:2" ht="15">
      <c r="A2074"/>
      <c r="B2074"/>
    </row>
    <row r="2075" spans="1:2" ht="15">
      <c r="A2075"/>
      <c r="B2075"/>
    </row>
    <row r="2076" spans="1:2" ht="15">
      <c r="A2076"/>
      <c r="B2076"/>
    </row>
    <row r="2077" spans="1:2" ht="15">
      <c r="A2077"/>
      <c r="B2077"/>
    </row>
    <row r="2078" spans="1:2" ht="15">
      <c r="A2078"/>
      <c r="B2078"/>
    </row>
    <row r="2079" spans="1:2" ht="15">
      <c r="A2079"/>
      <c r="B2079"/>
    </row>
    <row r="2080" spans="1:2" ht="15">
      <c r="A2080"/>
      <c r="B2080"/>
    </row>
    <row r="2081" spans="1:2" ht="15">
      <c r="A2081"/>
      <c r="B2081"/>
    </row>
    <row r="2082" spans="1:2" ht="15">
      <c r="A2082"/>
      <c r="B2082"/>
    </row>
    <row r="2083" spans="1:2" ht="15">
      <c r="A2083"/>
      <c r="B2083"/>
    </row>
    <row r="2084" spans="1:2" ht="15">
      <c r="A2084"/>
      <c r="B2084"/>
    </row>
    <row r="2085" spans="1:2" ht="15">
      <c r="A2085"/>
      <c r="B2085"/>
    </row>
    <row r="2086" spans="1:2" ht="15">
      <c r="A2086"/>
      <c r="B2086"/>
    </row>
    <row r="2087" spans="1:2" ht="15">
      <c r="A2087"/>
      <c r="B2087"/>
    </row>
    <row r="2088" spans="1:2" ht="15">
      <c r="A2088"/>
      <c r="B2088"/>
    </row>
    <row r="2089" spans="1:2" ht="15">
      <c r="A2089"/>
      <c r="B2089"/>
    </row>
    <row r="2090" spans="1:2" ht="15">
      <c r="A2090"/>
      <c r="B2090"/>
    </row>
    <row r="2091" spans="1:2" ht="15">
      <c r="A2091"/>
      <c r="B2091"/>
    </row>
    <row r="2092" spans="1:2" ht="15">
      <c r="A2092"/>
      <c r="B2092"/>
    </row>
    <row r="2093" spans="1:2" ht="15">
      <c r="A2093"/>
      <c r="B2093"/>
    </row>
    <row r="2094" spans="1:2" ht="15">
      <c r="A2094"/>
      <c r="B2094"/>
    </row>
    <row r="2095" spans="1:2" ht="15">
      <c r="A2095"/>
      <c r="B2095"/>
    </row>
    <row r="2096" spans="1:2" ht="15">
      <c r="A2096"/>
      <c r="B2096"/>
    </row>
    <row r="2097" spans="1:2" ht="15">
      <c r="A2097"/>
      <c r="B2097"/>
    </row>
    <row r="2098" spans="1:2" ht="15">
      <c r="A2098"/>
      <c r="B2098"/>
    </row>
    <row r="2099" spans="1:2" ht="15">
      <c r="A2099"/>
      <c r="B2099"/>
    </row>
    <row r="2100" spans="1:2" ht="15">
      <c r="A2100"/>
      <c r="B2100"/>
    </row>
    <row r="2101" spans="1:2" ht="15">
      <c r="A2101"/>
      <c r="B2101"/>
    </row>
    <row r="2102" spans="1:2" ht="15">
      <c r="A2102"/>
      <c r="B2102"/>
    </row>
    <row r="2103" spans="1:2" ht="15">
      <c r="A2103"/>
      <c r="B2103"/>
    </row>
    <row r="2104" spans="1:2" ht="15">
      <c r="A2104"/>
      <c r="B2104"/>
    </row>
    <row r="2105" spans="1:2" ht="15">
      <c r="A2105"/>
      <c r="B2105"/>
    </row>
    <row r="2106" spans="1:2" ht="15">
      <c r="A2106"/>
      <c r="B2106"/>
    </row>
    <row r="2107" spans="1:2" ht="15">
      <c r="A2107"/>
      <c r="B2107"/>
    </row>
    <row r="2108" spans="1:2" ht="15">
      <c r="A2108"/>
      <c r="B2108"/>
    </row>
    <row r="2109" spans="1:2" ht="15">
      <c r="A2109"/>
      <c r="B2109"/>
    </row>
    <row r="2110" spans="1:2" ht="15">
      <c r="A2110"/>
      <c r="B2110"/>
    </row>
    <row r="2111" spans="1:2" ht="15">
      <c r="A2111"/>
      <c r="B2111"/>
    </row>
    <row r="2112" spans="1:2" ht="15">
      <c r="A2112"/>
      <c r="B2112"/>
    </row>
    <row r="2113" spans="1:2" ht="15">
      <c r="A2113"/>
      <c r="B2113"/>
    </row>
    <row r="2114" spans="1:2" ht="15">
      <c r="A2114"/>
      <c r="B2114"/>
    </row>
    <row r="2115" spans="1:2" ht="15">
      <c r="A2115"/>
      <c r="B2115"/>
    </row>
    <row r="2116" spans="1:2" ht="15">
      <c r="A2116"/>
      <c r="B2116"/>
    </row>
    <row r="2117" spans="1:2" ht="15">
      <c r="A2117"/>
      <c r="B2117"/>
    </row>
    <row r="2118" spans="1:2" ht="15">
      <c r="A2118"/>
      <c r="B2118"/>
    </row>
    <row r="2119" spans="1:2" ht="15">
      <c r="A2119"/>
      <c r="B2119"/>
    </row>
    <row r="2120" spans="1:2" ht="15">
      <c r="A2120"/>
      <c r="B2120"/>
    </row>
    <row r="2121" spans="1:2" ht="15">
      <c r="A2121"/>
      <c r="B2121"/>
    </row>
    <row r="2122" spans="1:2" ht="15">
      <c r="A2122"/>
      <c r="B2122"/>
    </row>
    <row r="2123" spans="1:2" ht="15">
      <c r="A2123"/>
      <c r="B2123"/>
    </row>
    <row r="2124" spans="1:2" ht="15">
      <c r="A2124"/>
      <c r="B2124"/>
    </row>
    <row r="2125" spans="1:2" ht="15">
      <c r="A2125"/>
      <c r="B2125"/>
    </row>
    <row r="2126" spans="1:2" ht="15">
      <c r="A2126"/>
      <c r="B2126"/>
    </row>
    <row r="2127" spans="1:2" ht="15">
      <c r="A2127"/>
      <c r="B2127"/>
    </row>
    <row r="2128" spans="1:2" ht="15">
      <c r="A2128"/>
      <c r="B2128"/>
    </row>
    <row r="2129" spans="1:2" ht="15">
      <c r="A2129"/>
      <c r="B2129"/>
    </row>
    <row r="2130" spans="1:2" ht="15">
      <c r="A2130"/>
      <c r="B2130"/>
    </row>
    <row r="2131" spans="1:2" ht="15">
      <c r="A2131"/>
      <c r="B2131"/>
    </row>
    <row r="2132" spans="1:2" ht="15">
      <c r="A2132"/>
      <c r="B2132"/>
    </row>
    <row r="2133" spans="1:2" ht="15">
      <c r="A2133"/>
      <c r="B2133"/>
    </row>
    <row r="2134" spans="1:2" ht="15">
      <c r="A2134"/>
      <c r="B2134"/>
    </row>
    <row r="2135" spans="1:2" ht="15">
      <c r="A2135"/>
      <c r="B2135"/>
    </row>
    <row r="2136" spans="1:2" ht="15">
      <c r="A2136"/>
      <c r="B2136"/>
    </row>
    <row r="2137" spans="1:2" ht="15">
      <c r="A2137"/>
      <c r="B2137"/>
    </row>
    <row r="2138" spans="1:2" ht="15">
      <c r="A2138"/>
      <c r="B2138"/>
    </row>
    <row r="2139" spans="1:2" ht="15">
      <c r="A2139"/>
      <c r="B2139"/>
    </row>
    <row r="2140" spans="1:2" ht="15">
      <c r="A2140"/>
      <c r="B2140"/>
    </row>
    <row r="2141" spans="1:2" ht="15">
      <c r="A2141"/>
      <c r="B2141"/>
    </row>
    <row r="2142" spans="1:2" ht="15">
      <c r="A2142"/>
      <c r="B2142"/>
    </row>
    <row r="2143" spans="1:2" ht="15">
      <c r="A2143"/>
      <c r="B2143"/>
    </row>
    <row r="2144" spans="1:2" ht="15">
      <c r="A2144"/>
      <c r="B2144"/>
    </row>
    <row r="2145" spans="1:2" ht="15">
      <c r="A2145"/>
      <c r="B2145"/>
    </row>
    <row r="2146" spans="1:2" ht="15">
      <c r="A2146"/>
      <c r="B2146"/>
    </row>
    <row r="2147" spans="1:2" ht="15">
      <c r="A2147"/>
      <c r="B2147"/>
    </row>
    <row r="2148" spans="1:2" ht="15">
      <c r="A2148"/>
      <c r="B2148"/>
    </row>
    <row r="2149" spans="1:2" ht="15">
      <c r="A2149"/>
      <c r="B2149"/>
    </row>
    <row r="2150" spans="1:2" ht="15">
      <c r="A2150"/>
      <c r="B2150"/>
    </row>
    <row r="2151" spans="1:2" ht="15">
      <c r="A2151"/>
      <c r="B2151"/>
    </row>
    <row r="2152" spans="1:2" ht="15">
      <c r="A2152"/>
      <c r="B2152"/>
    </row>
    <row r="2153" spans="1:2" ht="15">
      <c r="A2153"/>
      <c r="B2153"/>
    </row>
    <row r="2154" spans="1:2" ht="15">
      <c r="A2154"/>
      <c r="B2154"/>
    </row>
    <row r="2155" spans="1:2" ht="15">
      <c r="A2155"/>
      <c r="B2155"/>
    </row>
    <row r="2156" spans="1:2" ht="15">
      <c r="A2156"/>
      <c r="B2156"/>
    </row>
    <row r="2157" spans="1:2" ht="15">
      <c r="A2157"/>
      <c r="B2157"/>
    </row>
    <row r="2158" spans="1:2" ht="15">
      <c r="A2158"/>
      <c r="B2158"/>
    </row>
    <row r="2159" spans="1:2" ht="15">
      <c r="A2159"/>
      <c r="B2159"/>
    </row>
    <row r="2160" spans="1:2" ht="15">
      <c r="A2160"/>
      <c r="B2160"/>
    </row>
    <row r="2161" spans="1:2" ht="15">
      <c r="A2161"/>
      <c r="B2161"/>
    </row>
    <row r="2162" spans="1:2" ht="15">
      <c r="A2162"/>
      <c r="B2162"/>
    </row>
    <row r="2163" spans="1:2" ht="15">
      <c r="A2163"/>
      <c r="B2163"/>
    </row>
    <row r="2164" spans="1:2" ht="15">
      <c r="A2164"/>
      <c r="B2164"/>
    </row>
    <row r="2165" spans="1:2" ht="15">
      <c r="A2165"/>
      <c r="B2165"/>
    </row>
    <row r="2166" spans="1:2" ht="15">
      <c r="A2166"/>
      <c r="B2166"/>
    </row>
    <row r="2167" spans="1:2" ht="15">
      <c r="A2167"/>
      <c r="B2167"/>
    </row>
    <row r="2168" spans="1:2" ht="15">
      <c r="A2168"/>
      <c r="B2168"/>
    </row>
    <row r="2169" spans="1:2" ht="15">
      <c r="A2169"/>
      <c r="B2169"/>
    </row>
    <row r="2170" spans="1:2" ht="15">
      <c r="A2170"/>
      <c r="B2170"/>
    </row>
    <row r="2171" spans="1:2" ht="15">
      <c r="A2171"/>
      <c r="B2171"/>
    </row>
    <row r="2172" spans="1:2" ht="15">
      <c r="A2172"/>
      <c r="B2172"/>
    </row>
    <row r="2173" spans="1:2" ht="15">
      <c r="A2173"/>
      <c r="B2173"/>
    </row>
    <row r="2174" spans="1:2" ht="15">
      <c r="A2174"/>
      <c r="B2174"/>
    </row>
    <row r="2175" spans="1:2" ht="15">
      <c r="A2175"/>
      <c r="B2175"/>
    </row>
    <row r="2176" spans="1:2" ht="15">
      <c r="A2176"/>
      <c r="B2176"/>
    </row>
    <row r="2177" spans="1:2" ht="15">
      <c r="A2177"/>
      <c r="B2177"/>
    </row>
    <row r="2178" spans="1:2" ht="15">
      <c r="A2178"/>
      <c r="B2178"/>
    </row>
    <row r="2179" spans="1:2" ht="15">
      <c r="A2179"/>
      <c r="B2179"/>
    </row>
    <row r="2180" spans="1:2" ht="15">
      <c r="A2180"/>
      <c r="B2180"/>
    </row>
    <row r="2181" spans="1:2" ht="15">
      <c r="A2181"/>
      <c r="B2181"/>
    </row>
    <row r="2182" spans="1:2" ht="15">
      <c r="A2182"/>
      <c r="B2182"/>
    </row>
    <row r="2183" spans="1:2" ht="15">
      <c r="A2183"/>
      <c r="B2183"/>
    </row>
    <row r="2184" spans="1:2" ht="15">
      <c r="A2184"/>
      <c r="B2184"/>
    </row>
    <row r="2185" spans="1:2" ht="15">
      <c r="A2185"/>
      <c r="B2185"/>
    </row>
    <row r="2186" spans="1:2" ht="15">
      <c r="A2186"/>
      <c r="B2186"/>
    </row>
    <row r="2187" spans="1:2" ht="15">
      <c r="A2187"/>
      <c r="B2187"/>
    </row>
    <row r="2188" spans="1:2" ht="15">
      <c r="A2188"/>
      <c r="B2188"/>
    </row>
    <row r="2189" spans="1:2" ht="15">
      <c r="A2189"/>
      <c r="B2189"/>
    </row>
    <row r="2190" spans="1:2" ht="15">
      <c r="A2190"/>
      <c r="B2190"/>
    </row>
    <row r="2191" spans="1:2" ht="15">
      <c r="A2191"/>
      <c r="B2191"/>
    </row>
    <row r="2192" spans="1:2" ht="15">
      <c r="A2192"/>
      <c r="B2192"/>
    </row>
    <row r="2193" spans="1:2" ht="15">
      <c r="A2193"/>
      <c r="B2193"/>
    </row>
    <row r="2194" spans="1:2" ht="15">
      <c r="A2194"/>
      <c r="B2194"/>
    </row>
    <row r="2195" spans="1:2" ht="15">
      <c r="A2195"/>
      <c r="B2195"/>
    </row>
    <row r="2196" spans="1:2" ht="15">
      <c r="A2196"/>
      <c r="B2196"/>
    </row>
    <row r="2197" spans="1:2" ht="15">
      <c r="A2197"/>
      <c r="B2197"/>
    </row>
    <row r="2198" spans="1:2" ht="15">
      <c r="A2198"/>
      <c r="B2198"/>
    </row>
    <row r="2199" spans="1:2" ht="15">
      <c r="A2199"/>
      <c r="B2199"/>
    </row>
    <row r="2200" spans="1:2" ht="15">
      <c r="A2200"/>
      <c r="B2200"/>
    </row>
    <row r="2201" spans="1:2" ht="15">
      <c r="A2201"/>
      <c r="B2201"/>
    </row>
    <row r="2202" spans="1:2" ht="15">
      <c r="A2202"/>
      <c r="B2202"/>
    </row>
    <row r="2203" spans="1:2" ht="15">
      <c r="A2203"/>
      <c r="B2203"/>
    </row>
    <row r="2204" spans="1:2" ht="15">
      <c r="A2204"/>
      <c r="B2204"/>
    </row>
    <row r="2205" spans="1:2" ht="15">
      <c r="A2205"/>
      <c r="B2205"/>
    </row>
    <row r="2206" spans="1:2" ht="15">
      <c r="A2206"/>
      <c r="B2206"/>
    </row>
    <row r="2207" spans="1:2" ht="15">
      <c r="A2207"/>
      <c r="B2207"/>
    </row>
    <row r="2208" spans="1:2" ht="15">
      <c r="A2208"/>
      <c r="B2208"/>
    </row>
    <row r="2209" spans="1:2" ht="15">
      <c r="A2209"/>
      <c r="B2209"/>
    </row>
    <row r="2210" spans="1:2" ht="15">
      <c r="A2210"/>
      <c r="B2210"/>
    </row>
    <row r="2211" spans="1:2" ht="15">
      <c r="A2211"/>
      <c r="B2211"/>
    </row>
    <row r="2212" spans="1:2" ht="15">
      <c r="A2212"/>
      <c r="B2212"/>
    </row>
    <row r="2213" spans="1:2" ht="15">
      <c r="A2213"/>
      <c r="B2213"/>
    </row>
    <row r="2214" spans="1:2" ht="15">
      <c r="A2214"/>
      <c r="B2214"/>
    </row>
    <row r="2215" spans="1:2" ht="15">
      <c r="A2215"/>
      <c r="B2215"/>
    </row>
    <row r="2216" spans="1:2" ht="15">
      <c r="A2216"/>
      <c r="B2216"/>
    </row>
    <row r="2217" spans="1:2" ht="15">
      <c r="A2217"/>
      <c r="B2217"/>
    </row>
    <row r="2218" spans="1:2" ht="15">
      <c r="A2218"/>
      <c r="B2218"/>
    </row>
    <row r="2219" spans="1:2" ht="15">
      <c r="A2219"/>
      <c r="B2219"/>
    </row>
    <row r="2220" spans="1:2" ht="15">
      <c r="A2220"/>
      <c r="B2220"/>
    </row>
    <row r="2221" spans="1:2" ht="15">
      <c r="A2221"/>
      <c r="B2221"/>
    </row>
    <row r="2222" spans="1:2" ht="15">
      <c r="A2222"/>
      <c r="B2222"/>
    </row>
    <row r="2223" spans="1:2" ht="15">
      <c r="A2223"/>
      <c r="B2223"/>
    </row>
    <row r="2224" spans="1:2" ht="15">
      <c r="A2224"/>
      <c r="B2224"/>
    </row>
    <row r="2225" spans="1:2" ht="15">
      <c r="A2225"/>
      <c r="B2225"/>
    </row>
    <row r="2226" spans="1:2" ht="15">
      <c r="A2226"/>
      <c r="B2226"/>
    </row>
    <row r="2227" spans="1:2" ht="15">
      <c r="A2227"/>
      <c r="B2227"/>
    </row>
    <row r="2228" spans="1:2" ht="15">
      <c r="A2228"/>
      <c r="B2228"/>
    </row>
    <row r="2229" spans="1:2" ht="15">
      <c r="A2229"/>
      <c r="B2229"/>
    </row>
    <row r="2230" spans="1:2" ht="15">
      <c r="A2230"/>
      <c r="B2230"/>
    </row>
    <row r="2231" spans="1:2" ht="15">
      <c r="A2231"/>
      <c r="B2231"/>
    </row>
    <row r="2232" spans="1:2" ht="15">
      <c r="A2232"/>
      <c r="B2232"/>
    </row>
    <row r="2233" spans="1:2" ht="15">
      <c r="A2233"/>
      <c r="B2233"/>
    </row>
    <row r="2234" spans="1:2" ht="15">
      <c r="A2234"/>
      <c r="B2234"/>
    </row>
    <row r="2235" spans="1:2" ht="15">
      <c r="A2235"/>
      <c r="B2235"/>
    </row>
    <row r="2236" spans="1:2" ht="15">
      <c r="A2236"/>
      <c r="B2236"/>
    </row>
    <row r="2237" spans="1:2" ht="15">
      <c r="A2237"/>
      <c r="B2237"/>
    </row>
    <row r="2238" spans="1:2" ht="15">
      <c r="A2238"/>
      <c r="B2238"/>
    </row>
    <row r="2239" spans="1:2" ht="15">
      <c r="A2239"/>
      <c r="B2239"/>
    </row>
    <row r="2240" spans="1:2" ht="15">
      <c r="A2240"/>
      <c r="B2240"/>
    </row>
    <row r="2241" spans="1:2" ht="15">
      <c r="A2241"/>
      <c r="B2241"/>
    </row>
    <row r="2242" spans="1:2" ht="15">
      <c r="A2242"/>
      <c r="B2242"/>
    </row>
    <row r="2243" spans="1:2" ht="15">
      <c r="A2243"/>
      <c r="B2243"/>
    </row>
    <row r="2244" spans="1:2" ht="15">
      <c r="A2244"/>
      <c r="B2244"/>
    </row>
    <row r="2245" spans="1:2" ht="15">
      <c r="A2245"/>
      <c r="B2245"/>
    </row>
    <row r="2246" spans="1:2" ht="15">
      <c r="A2246"/>
      <c r="B2246"/>
    </row>
    <row r="2247" spans="1:2" ht="15">
      <c r="A2247"/>
      <c r="B2247"/>
    </row>
    <row r="2248" spans="1:2" ht="15">
      <c r="A2248"/>
      <c r="B2248"/>
    </row>
    <row r="2249" spans="1:2" ht="15">
      <c r="A2249"/>
      <c r="B2249"/>
    </row>
    <row r="2250" spans="1:2" ht="15">
      <c r="A2250"/>
      <c r="B2250"/>
    </row>
    <row r="2251" spans="1:2" ht="15">
      <c r="A2251"/>
      <c r="B2251"/>
    </row>
    <row r="2252" spans="1:2" ht="15">
      <c r="A2252"/>
      <c r="B2252"/>
    </row>
    <row r="2253" spans="1:2" ht="15">
      <c r="A2253"/>
      <c r="B2253"/>
    </row>
    <row r="2254" spans="1:2" ht="15">
      <c r="A2254"/>
      <c r="B2254"/>
    </row>
    <row r="2255" spans="1:2" ht="15">
      <c r="A2255"/>
      <c r="B2255"/>
    </row>
    <row r="2256" spans="1:2" ht="15">
      <c r="A2256"/>
      <c r="B2256"/>
    </row>
    <row r="2257" spans="1:2" ht="15">
      <c r="A2257"/>
      <c r="B2257"/>
    </row>
    <row r="2258" spans="1:2" ht="15">
      <c r="A2258"/>
      <c r="B2258"/>
    </row>
    <row r="2259" spans="1:2" ht="15">
      <c r="A2259"/>
      <c r="B2259"/>
    </row>
    <row r="2260" spans="1:2" ht="15">
      <c r="A2260"/>
      <c r="B2260"/>
    </row>
    <row r="2261" spans="1:2" ht="15">
      <c r="A2261"/>
      <c r="B2261"/>
    </row>
    <row r="2262" spans="1:2" ht="15">
      <c r="A2262"/>
      <c r="B2262"/>
    </row>
    <row r="2263" spans="1:2" ht="15">
      <c r="A2263"/>
      <c r="B2263"/>
    </row>
    <row r="2264" spans="1:2" ht="15">
      <c r="A2264"/>
      <c r="B2264"/>
    </row>
    <row r="2265" spans="1:2" ht="15">
      <c r="A2265"/>
      <c r="B2265"/>
    </row>
    <row r="2266" spans="1:2" ht="15">
      <c r="A2266"/>
      <c r="B2266"/>
    </row>
    <row r="2267" spans="1:2" ht="15">
      <c r="A2267"/>
      <c r="B2267"/>
    </row>
    <row r="2268" spans="1:2" ht="15">
      <c r="A2268"/>
      <c r="B2268"/>
    </row>
    <row r="2269" spans="1:2" ht="15">
      <c r="A2269"/>
      <c r="B2269"/>
    </row>
    <row r="2270" spans="1:2" ht="15">
      <c r="A2270"/>
      <c r="B2270"/>
    </row>
    <row r="2271" spans="1:2" ht="15">
      <c r="A2271"/>
      <c r="B2271"/>
    </row>
    <row r="2272" spans="1:2" ht="15">
      <c r="A2272"/>
      <c r="B2272"/>
    </row>
    <row r="2273" spans="1:2" ht="15">
      <c r="A2273"/>
      <c r="B2273"/>
    </row>
    <row r="2274" spans="1:2" ht="15">
      <c r="A2274"/>
      <c r="B2274"/>
    </row>
    <row r="2275" spans="1:2" ht="15">
      <c r="A2275"/>
      <c r="B2275"/>
    </row>
    <row r="2276" spans="1:2" ht="15">
      <c r="A2276"/>
      <c r="B2276"/>
    </row>
    <row r="2277" spans="1:2" ht="15">
      <c r="A2277"/>
      <c r="B2277"/>
    </row>
    <row r="2278" spans="1:2" ht="15">
      <c r="A2278"/>
      <c r="B2278"/>
    </row>
    <row r="2279" spans="1:2" ht="15">
      <c r="A2279"/>
      <c r="B2279"/>
    </row>
    <row r="2280" spans="1:2" ht="15">
      <c r="A2280"/>
      <c r="B2280"/>
    </row>
    <row r="2281" spans="1:2" ht="15">
      <c r="A2281"/>
      <c r="B2281"/>
    </row>
    <row r="2282" spans="1:2" ht="15">
      <c r="A2282"/>
      <c r="B2282"/>
    </row>
    <row r="2283" spans="1:2" ht="15">
      <c r="A2283"/>
      <c r="B2283"/>
    </row>
    <row r="2284" spans="1:2" ht="15">
      <c r="A2284"/>
      <c r="B2284"/>
    </row>
    <row r="2285" spans="1:2" ht="15">
      <c r="A2285"/>
      <c r="B2285"/>
    </row>
    <row r="2286" spans="1:2" ht="15">
      <c r="A2286"/>
      <c r="B2286"/>
    </row>
    <row r="2287" spans="1:2" ht="15">
      <c r="A2287"/>
      <c r="B2287"/>
    </row>
    <row r="2288" spans="1:2" ht="15">
      <c r="A2288"/>
      <c r="B2288"/>
    </row>
    <row r="2289" spans="1:2" ht="15">
      <c r="A2289"/>
      <c r="B2289"/>
    </row>
    <row r="2290" spans="1:2" ht="15">
      <c r="A2290"/>
      <c r="B2290"/>
    </row>
    <row r="2291" spans="1:2" ht="15">
      <c r="A2291"/>
      <c r="B2291"/>
    </row>
    <row r="2292" spans="1:2" ht="15">
      <c r="A2292"/>
      <c r="B2292"/>
    </row>
    <row r="2293" spans="1:2" ht="15">
      <c r="A2293"/>
      <c r="B2293"/>
    </row>
    <row r="2294" spans="1:2" ht="15">
      <c r="A2294"/>
      <c r="B2294"/>
    </row>
    <row r="2295" spans="1:2" ht="15">
      <c r="A2295"/>
      <c r="B2295"/>
    </row>
    <row r="2296" spans="1:2" ht="15">
      <c r="A2296"/>
      <c r="B2296"/>
    </row>
    <row r="2297" spans="1:2" ht="15">
      <c r="A2297"/>
      <c r="B2297"/>
    </row>
    <row r="2298" spans="1:2" ht="15">
      <c r="A2298"/>
      <c r="B2298"/>
    </row>
    <row r="2299" spans="1:2" ht="15">
      <c r="A2299"/>
      <c r="B2299"/>
    </row>
    <row r="2300" spans="1:2" ht="15">
      <c r="A2300"/>
      <c r="B2300"/>
    </row>
    <row r="2301" spans="1:2" ht="15">
      <c r="A2301"/>
      <c r="B2301"/>
    </row>
    <row r="2302" spans="1:2" ht="15">
      <c r="A2302"/>
      <c r="B2302"/>
    </row>
    <row r="2303" spans="1:2" ht="15">
      <c r="A2303"/>
      <c r="B2303"/>
    </row>
    <row r="2304" spans="1:2" ht="15">
      <c r="A2304"/>
      <c r="B2304"/>
    </row>
    <row r="2305" spans="1:2" ht="15">
      <c r="A2305"/>
      <c r="B2305"/>
    </row>
    <row r="2306" spans="1:2" ht="15">
      <c r="A2306"/>
      <c r="B2306"/>
    </row>
    <row r="2307" spans="1:2" ht="15">
      <c r="A2307"/>
      <c r="B2307"/>
    </row>
    <row r="2308" spans="1:2" ht="15">
      <c r="A2308"/>
      <c r="B2308"/>
    </row>
    <row r="2309" spans="1:2" ht="15">
      <c r="A2309"/>
      <c r="B2309"/>
    </row>
    <row r="2310" spans="1:2" ht="15">
      <c r="A2310"/>
      <c r="B2310"/>
    </row>
    <row r="2311" spans="1:2" ht="15">
      <c r="A2311"/>
      <c r="B2311"/>
    </row>
    <row r="2312" spans="1:2" ht="15">
      <c r="A2312"/>
      <c r="B2312"/>
    </row>
    <row r="2313" spans="1:2" ht="15">
      <c r="A2313"/>
      <c r="B2313"/>
    </row>
    <row r="2314" spans="1:2" ht="15">
      <c r="A2314"/>
      <c r="B2314"/>
    </row>
    <row r="2315" spans="1:2" ht="15">
      <c r="A2315"/>
      <c r="B2315"/>
    </row>
    <row r="2316" spans="1:2" ht="15">
      <c r="A2316"/>
      <c r="B2316"/>
    </row>
    <row r="2317" spans="1:2" ht="15">
      <c r="A2317"/>
      <c r="B2317"/>
    </row>
    <row r="2318" spans="1:2" ht="15">
      <c r="A2318"/>
      <c r="B2318"/>
    </row>
    <row r="2319" spans="1:2" ht="15">
      <c r="A2319"/>
      <c r="B2319"/>
    </row>
    <row r="2320" spans="1:2" ht="15">
      <c r="A2320"/>
      <c r="B2320"/>
    </row>
    <row r="2321" spans="1:2" ht="15">
      <c r="A2321"/>
      <c r="B2321"/>
    </row>
    <row r="2322" spans="1:2" ht="15">
      <c r="A2322"/>
      <c r="B2322"/>
    </row>
    <row r="2323" spans="1:2" ht="15">
      <c r="A2323"/>
      <c r="B2323"/>
    </row>
    <row r="2324" spans="1:2" ht="15">
      <c r="A2324"/>
      <c r="B2324"/>
    </row>
    <row r="2325" spans="1:2" ht="15">
      <c r="A2325"/>
      <c r="B2325"/>
    </row>
    <row r="2326" spans="1:2" ht="15">
      <c r="A2326"/>
      <c r="B2326"/>
    </row>
    <row r="2327" spans="1:2" ht="15">
      <c r="A2327"/>
      <c r="B2327"/>
    </row>
    <row r="2328" spans="1:2" ht="15">
      <c r="A2328"/>
      <c r="B2328"/>
    </row>
    <row r="2329" spans="1:2" ht="15">
      <c r="A2329"/>
      <c r="B2329"/>
    </row>
    <row r="2330" spans="1:2" ht="15">
      <c r="A2330"/>
      <c r="B2330"/>
    </row>
    <row r="2331" spans="1:2" ht="15">
      <c r="A2331"/>
      <c r="B2331"/>
    </row>
    <row r="2332" spans="1:2" ht="15">
      <c r="A2332"/>
      <c r="B2332"/>
    </row>
    <row r="2333" spans="1:2" ht="15">
      <c r="A2333"/>
      <c r="B2333"/>
    </row>
    <row r="2334" spans="1:2" ht="15">
      <c r="A2334"/>
      <c r="B2334"/>
    </row>
    <row r="2335" spans="1:2" ht="15">
      <c r="A2335"/>
      <c r="B2335"/>
    </row>
    <row r="2336" spans="1:2" ht="15">
      <c r="A2336"/>
      <c r="B2336"/>
    </row>
    <row r="2337" spans="1:2" ht="15">
      <c r="A2337"/>
      <c r="B2337"/>
    </row>
    <row r="2338" spans="1:2" ht="15">
      <c r="A2338"/>
      <c r="B2338"/>
    </row>
    <row r="2339" spans="1:2" ht="15">
      <c r="A2339"/>
      <c r="B2339"/>
    </row>
    <row r="2340" spans="1:2" ht="15">
      <c r="A2340"/>
      <c r="B2340"/>
    </row>
    <row r="2341" spans="1:2" ht="15">
      <c r="A2341"/>
      <c r="B2341"/>
    </row>
    <row r="2342" spans="1:2" ht="15">
      <c r="A2342"/>
      <c r="B2342"/>
    </row>
    <row r="2343" spans="1:2" ht="15">
      <c r="A2343"/>
      <c r="B2343"/>
    </row>
    <row r="2344" spans="1:2" ht="15">
      <c r="A2344"/>
      <c r="B2344"/>
    </row>
    <row r="2345" spans="1:2" ht="15">
      <c r="A2345"/>
      <c r="B2345"/>
    </row>
    <row r="2346" spans="1:2" ht="15">
      <c r="A2346"/>
      <c r="B2346"/>
    </row>
    <row r="2347" spans="1:2" ht="15">
      <c r="A2347"/>
      <c r="B2347"/>
    </row>
    <row r="2348" spans="1:2" ht="15">
      <c r="A2348"/>
      <c r="B2348"/>
    </row>
    <row r="2349" spans="1:2" ht="15">
      <c r="A2349"/>
      <c r="B2349"/>
    </row>
    <row r="2350" spans="1:2" ht="15">
      <c r="A2350"/>
      <c r="B2350"/>
    </row>
    <row r="2351" spans="1:2" ht="15">
      <c r="A2351"/>
      <c r="B2351"/>
    </row>
    <row r="2352" spans="1:2" ht="15">
      <c r="A2352"/>
      <c r="B2352"/>
    </row>
    <row r="2353" spans="1:2" ht="15">
      <c r="A2353"/>
      <c r="B2353"/>
    </row>
    <row r="2354" spans="1:2" ht="15">
      <c r="A2354"/>
      <c r="B2354"/>
    </row>
    <row r="2355" spans="1:2" ht="15">
      <c r="A2355"/>
      <c r="B2355"/>
    </row>
    <row r="2356" spans="1:2" ht="15">
      <c r="A2356"/>
      <c r="B2356"/>
    </row>
    <row r="2357" spans="1:2" ht="15">
      <c r="A2357"/>
      <c r="B2357"/>
    </row>
    <row r="2358" spans="1:2" ht="15">
      <c r="A2358"/>
      <c r="B2358"/>
    </row>
    <row r="2359" spans="1:2" ht="15">
      <c r="A2359"/>
      <c r="B2359"/>
    </row>
    <row r="2360" spans="1:2" ht="15">
      <c r="A2360"/>
      <c r="B2360"/>
    </row>
    <row r="2361" spans="1:2" ht="15">
      <c r="A2361"/>
      <c r="B2361"/>
    </row>
    <row r="2362" spans="1:2" ht="15">
      <c r="A2362"/>
      <c r="B2362"/>
    </row>
    <row r="2363" spans="1:2" ht="15">
      <c r="A2363"/>
      <c r="B2363"/>
    </row>
    <row r="2364" spans="1:2" ht="15">
      <c r="A2364"/>
      <c r="B2364"/>
    </row>
    <row r="2365" spans="1:2" ht="15">
      <c r="A2365"/>
      <c r="B2365"/>
    </row>
    <row r="2366" spans="1:2" ht="15">
      <c r="A2366"/>
      <c r="B2366"/>
    </row>
    <row r="2367" spans="1:2" ht="15">
      <c r="A2367"/>
      <c r="B2367"/>
    </row>
    <row r="2368" spans="1:2" ht="15">
      <c r="A2368"/>
      <c r="B2368"/>
    </row>
    <row r="2369" spans="1:2" ht="15">
      <c r="A2369"/>
      <c r="B2369"/>
    </row>
    <row r="2370" spans="1:2" ht="15">
      <c r="A2370"/>
      <c r="B2370"/>
    </row>
    <row r="2371" spans="1:2" ht="15">
      <c r="A2371"/>
      <c r="B2371"/>
    </row>
    <row r="2372" spans="1:2" ht="15">
      <c r="A2372"/>
      <c r="B2372"/>
    </row>
    <row r="2373" spans="1:2" ht="15">
      <c r="A2373"/>
      <c r="B2373"/>
    </row>
    <row r="2374" spans="1:2" ht="15">
      <c r="A2374"/>
      <c r="B2374"/>
    </row>
    <row r="2375" spans="1:2" ht="15">
      <c r="A2375"/>
      <c r="B2375"/>
    </row>
    <row r="2376" spans="1:2" ht="15">
      <c r="A2376"/>
      <c r="B2376"/>
    </row>
    <row r="2377" spans="1:2" ht="15">
      <c r="A2377"/>
      <c r="B2377"/>
    </row>
    <row r="2378" spans="1:2" ht="15">
      <c r="A2378"/>
      <c r="B2378"/>
    </row>
    <row r="2379" spans="1:2" ht="15">
      <c r="A2379"/>
      <c r="B2379"/>
    </row>
    <row r="2380" spans="1:2" ht="15">
      <c r="A2380"/>
      <c r="B2380"/>
    </row>
    <row r="2381" spans="1:2" ht="15">
      <c r="A2381"/>
      <c r="B2381"/>
    </row>
    <row r="2382" spans="1:2" ht="15">
      <c r="A2382"/>
      <c r="B2382"/>
    </row>
    <row r="2383" spans="1:2" ht="15">
      <c r="A2383"/>
      <c r="B2383"/>
    </row>
    <row r="2384" spans="1:2" ht="15">
      <c r="A2384"/>
      <c r="B2384"/>
    </row>
    <row r="2385" spans="1:2" ht="15">
      <c r="A2385"/>
      <c r="B2385"/>
    </row>
    <row r="2386" spans="1:2" ht="15">
      <c r="A2386"/>
      <c r="B2386"/>
    </row>
    <row r="2387" spans="1:2" ht="15">
      <c r="A2387"/>
      <c r="B2387"/>
    </row>
    <row r="2388" spans="1:2" ht="15">
      <c r="A2388"/>
      <c r="B2388"/>
    </row>
    <row r="2389" spans="1:2" ht="15">
      <c r="A2389"/>
      <c r="B2389"/>
    </row>
    <row r="2390" spans="1:2" ht="15">
      <c r="A2390"/>
      <c r="B2390"/>
    </row>
    <row r="2391" spans="1:2" ht="15">
      <c r="A2391"/>
      <c r="B2391"/>
    </row>
    <row r="2392" spans="1:2" ht="15">
      <c r="A2392"/>
      <c r="B2392"/>
    </row>
    <row r="2393" spans="1:2" ht="15">
      <c r="A2393"/>
      <c r="B2393"/>
    </row>
    <row r="2394" spans="1:2" ht="15">
      <c r="A2394"/>
      <c r="B2394"/>
    </row>
    <row r="2395" spans="1:2" ht="15">
      <c r="A2395"/>
      <c r="B2395"/>
    </row>
    <row r="2396" spans="1:2" ht="15">
      <c r="A2396"/>
      <c r="B2396"/>
    </row>
    <row r="2397" spans="1:2" ht="15">
      <c r="A2397"/>
      <c r="B2397"/>
    </row>
    <row r="2398" spans="1:2" ht="15">
      <c r="A2398"/>
      <c r="B2398"/>
    </row>
    <row r="2399" spans="1:2" ht="15">
      <c r="A2399"/>
      <c r="B2399"/>
    </row>
    <row r="2400" spans="1:2" ht="15">
      <c r="A2400"/>
      <c r="B2400"/>
    </row>
    <row r="2401" spans="1:2" ht="15">
      <c r="A2401"/>
      <c r="B2401"/>
    </row>
    <row r="2402" spans="1:2" ht="15">
      <c r="A2402"/>
      <c r="B2402"/>
    </row>
    <row r="2403" spans="1:2" ht="15">
      <c r="A2403"/>
      <c r="B2403"/>
    </row>
    <row r="2404" spans="1:2" ht="15">
      <c r="A2404"/>
      <c r="B2404"/>
    </row>
    <row r="2405" spans="1:2" ht="15">
      <c r="A2405"/>
      <c r="B2405"/>
    </row>
    <row r="2406" spans="1:2" ht="15">
      <c r="A2406"/>
      <c r="B2406"/>
    </row>
    <row r="2407" spans="1:2" ht="15">
      <c r="A2407"/>
      <c r="B2407"/>
    </row>
    <row r="2408" spans="1:2" ht="15">
      <c r="A2408"/>
      <c r="B2408"/>
    </row>
    <row r="2409" spans="1:2" ht="15">
      <c r="A2409"/>
      <c r="B2409"/>
    </row>
    <row r="2410" spans="1:2" ht="15">
      <c r="A2410"/>
      <c r="B2410"/>
    </row>
    <row r="2411" spans="1:2" ht="15">
      <c r="A2411"/>
      <c r="B2411"/>
    </row>
    <row r="2412" spans="1:2" ht="15">
      <c r="A2412"/>
      <c r="B2412"/>
    </row>
    <row r="2413" spans="1:2" ht="15">
      <c r="A2413"/>
      <c r="B2413"/>
    </row>
    <row r="2414" spans="1:2" ht="15">
      <c r="A2414"/>
      <c r="B2414"/>
    </row>
    <row r="2415" spans="1:2" ht="15">
      <c r="A2415"/>
      <c r="B2415"/>
    </row>
    <row r="2416" spans="1:2" ht="15">
      <c r="A2416"/>
      <c r="B2416"/>
    </row>
    <row r="2417" spans="1:2" ht="15">
      <c r="A2417"/>
      <c r="B2417"/>
    </row>
    <row r="2418" spans="1:2" ht="15">
      <c r="A2418"/>
      <c r="B2418"/>
    </row>
    <row r="2419" spans="1:2" ht="15">
      <c r="A2419"/>
      <c r="B2419"/>
    </row>
    <row r="2420" spans="1:2" ht="15">
      <c r="A2420"/>
      <c r="B2420"/>
    </row>
    <row r="2421" spans="1:2" ht="15">
      <c r="A2421"/>
      <c r="B2421"/>
    </row>
    <row r="2422" spans="1:2" ht="15">
      <c r="A2422"/>
      <c r="B2422"/>
    </row>
    <row r="2423" spans="1:2" ht="15">
      <c r="A2423"/>
      <c r="B2423"/>
    </row>
    <row r="2424" spans="1:2" ht="15">
      <c r="A2424"/>
      <c r="B2424"/>
    </row>
    <row r="2425" spans="1:2" ht="15">
      <c r="A2425"/>
      <c r="B2425"/>
    </row>
    <row r="2426" spans="1:2" ht="15">
      <c r="A2426"/>
      <c r="B2426"/>
    </row>
    <row r="2427" spans="1:2" ht="15">
      <c r="A2427"/>
      <c r="B2427"/>
    </row>
    <row r="2428" spans="1:2" ht="15">
      <c r="A2428"/>
      <c r="B2428"/>
    </row>
    <row r="2429" spans="1:2" ht="15">
      <c r="A2429"/>
      <c r="B2429"/>
    </row>
    <row r="2430" spans="1:2" ht="15">
      <c r="A2430"/>
      <c r="B2430"/>
    </row>
    <row r="2431" spans="1:2" ht="15">
      <c r="A2431"/>
      <c r="B2431"/>
    </row>
    <row r="2432" spans="1:2" ht="15">
      <c r="A2432"/>
      <c r="B2432"/>
    </row>
    <row r="2433" spans="1:2" ht="15">
      <c r="A2433"/>
      <c r="B2433"/>
    </row>
    <row r="2434" spans="1:2" ht="15">
      <c r="A2434"/>
      <c r="B2434"/>
    </row>
    <row r="2435" spans="1:2" ht="15">
      <c r="A2435"/>
      <c r="B2435"/>
    </row>
    <row r="2436" spans="1:2" ht="15">
      <c r="A2436"/>
      <c r="B2436"/>
    </row>
    <row r="2437" spans="1:2" ht="15">
      <c r="A2437"/>
      <c r="B2437"/>
    </row>
    <row r="2438" spans="1:2" ht="15">
      <c r="A2438"/>
      <c r="B2438"/>
    </row>
    <row r="2439" spans="1:2" ht="15">
      <c r="A2439"/>
      <c r="B2439"/>
    </row>
    <row r="2440" spans="1:2" ht="15">
      <c r="A2440"/>
      <c r="B2440"/>
    </row>
    <row r="2441" spans="1:2" ht="15">
      <c r="A2441"/>
      <c r="B2441"/>
    </row>
    <row r="2442" spans="1:2" ht="15">
      <c r="A2442"/>
      <c r="B2442"/>
    </row>
    <row r="2443" spans="1:2" ht="15">
      <c r="A2443"/>
      <c r="B2443"/>
    </row>
    <row r="2444" spans="1:2" ht="15">
      <c r="A2444"/>
      <c r="B2444"/>
    </row>
    <row r="2445" spans="1:2" ht="15">
      <c r="A2445"/>
      <c r="B2445"/>
    </row>
    <row r="2446" spans="1:2" ht="15">
      <c r="A2446"/>
      <c r="B2446"/>
    </row>
    <row r="2447" spans="1:2" ht="15">
      <c r="A2447"/>
      <c r="B2447"/>
    </row>
    <row r="2448" spans="1:2" ht="15">
      <c r="A2448"/>
      <c r="B2448"/>
    </row>
    <row r="2449" spans="1:2" ht="15">
      <c r="A2449"/>
      <c r="B2449"/>
    </row>
    <row r="2450" spans="1:2" ht="15">
      <c r="A2450"/>
      <c r="B2450"/>
    </row>
    <row r="2451" spans="1:2" ht="15">
      <c r="A2451"/>
      <c r="B2451"/>
    </row>
    <row r="2452" spans="1:2" ht="15">
      <c r="A2452"/>
      <c r="B2452"/>
    </row>
    <row r="2453" spans="1:2" ht="15">
      <c r="A2453"/>
      <c r="B2453"/>
    </row>
    <row r="2454" spans="1:2" ht="15">
      <c r="A2454"/>
      <c r="B2454"/>
    </row>
    <row r="2455" spans="1:2" ht="15">
      <c r="A2455"/>
      <c r="B2455"/>
    </row>
    <row r="2456" spans="1:2" ht="15">
      <c r="A2456"/>
      <c r="B2456"/>
    </row>
    <row r="2457" spans="1:2" ht="15">
      <c r="A2457"/>
      <c r="B2457"/>
    </row>
    <row r="2458" spans="1:2" ht="15">
      <c r="A2458"/>
      <c r="B2458"/>
    </row>
    <row r="2459" spans="1:2" ht="15">
      <c r="A2459"/>
      <c r="B2459"/>
    </row>
    <row r="2460" spans="1:2" ht="15">
      <c r="A2460"/>
      <c r="B2460"/>
    </row>
    <row r="2461" spans="1:2" ht="15">
      <c r="A2461"/>
      <c r="B2461"/>
    </row>
    <row r="2462" spans="1:2" ht="15">
      <c r="A2462"/>
      <c r="B2462"/>
    </row>
    <row r="2463" spans="1:2" ht="15">
      <c r="A2463"/>
      <c r="B2463"/>
    </row>
    <row r="2464" spans="1:2" ht="15">
      <c r="A2464"/>
      <c r="B2464"/>
    </row>
    <row r="2465" spans="1:2" ht="15">
      <c r="A2465"/>
      <c r="B2465"/>
    </row>
    <row r="2466" spans="1:2" ht="15">
      <c r="A2466"/>
      <c r="B2466"/>
    </row>
    <row r="2467" spans="1:2" ht="15">
      <c r="A2467"/>
      <c r="B2467"/>
    </row>
    <row r="2468" spans="1:2" ht="15">
      <c r="A2468"/>
      <c r="B2468"/>
    </row>
    <row r="2469" spans="1:2" ht="15">
      <c r="A2469"/>
      <c r="B2469"/>
    </row>
    <row r="2470" spans="1:2" ht="15">
      <c r="A2470"/>
      <c r="B2470"/>
    </row>
    <row r="2471" spans="1:2" ht="15">
      <c r="A2471"/>
      <c r="B2471"/>
    </row>
    <row r="2472" spans="1:2" ht="15">
      <c r="A2472"/>
      <c r="B2472"/>
    </row>
    <row r="2473" spans="1:2" ht="15">
      <c r="A2473"/>
      <c r="B2473"/>
    </row>
    <row r="2474" spans="1:2" ht="15">
      <c r="A2474"/>
      <c r="B2474"/>
    </row>
    <row r="2475" spans="1:2" ht="15">
      <c r="A2475"/>
      <c r="B2475"/>
    </row>
    <row r="2476" spans="1:2" ht="15">
      <c r="A2476"/>
      <c r="B2476"/>
    </row>
    <row r="2477" spans="1:2" ht="15">
      <c r="A2477"/>
      <c r="B2477"/>
    </row>
    <row r="2478" spans="1:2" ht="15">
      <c r="A2478"/>
      <c r="B2478"/>
    </row>
    <row r="2479" spans="1:2" ht="15">
      <c r="A2479"/>
      <c r="B2479"/>
    </row>
    <row r="2480" spans="1:2" ht="15">
      <c r="A2480"/>
      <c r="B2480"/>
    </row>
    <row r="2481" spans="1:2" ht="15">
      <c r="A2481"/>
      <c r="B2481"/>
    </row>
    <row r="2482" spans="1:2" ht="15">
      <c r="A2482"/>
      <c r="B2482"/>
    </row>
    <row r="2483" spans="1:2" ht="15">
      <c r="A2483"/>
      <c r="B2483"/>
    </row>
    <row r="2484" spans="1:2" ht="15">
      <c r="A2484"/>
      <c r="B2484"/>
    </row>
    <row r="2485" spans="1:2" ht="15">
      <c r="A2485"/>
      <c r="B2485"/>
    </row>
    <row r="2486" spans="1:2" ht="15">
      <c r="A2486"/>
      <c r="B2486"/>
    </row>
    <row r="2487" spans="1:2" ht="15">
      <c r="A2487"/>
      <c r="B2487"/>
    </row>
    <row r="2488" spans="1:2" ht="15">
      <c r="A2488"/>
      <c r="B2488"/>
    </row>
    <row r="2489" spans="1:2" ht="15">
      <c r="A2489"/>
      <c r="B2489"/>
    </row>
    <row r="2490" spans="1:2" ht="15">
      <c r="A2490"/>
      <c r="B2490"/>
    </row>
    <row r="2491" spans="1:2" ht="15">
      <c r="A2491"/>
      <c r="B2491"/>
    </row>
    <row r="2492" spans="1:2" ht="15">
      <c r="A2492"/>
      <c r="B2492"/>
    </row>
    <row r="2493" spans="1:2" ht="15">
      <c r="A2493"/>
      <c r="B2493"/>
    </row>
    <row r="2494" spans="1:2" ht="15">
      <c r="A2494"/>
      <c r="B2494"/>
    </row>
    <row r="2495" spans="1:2" ht="15">
      <c r="A2495"/>
      <c r="B2495"/>
    </row>
    <row r="2496" spans="1:2" ht="15">
      <c r="A2496"/>
      <c r="B2496"/>
    </row>
    <row r="2497" spans="1:2" ht="15">
      <c r="A2497"/>
      <c r="B2497"/>
    </row>
    <row r="2498" spans="1:2" ht="15">
      <c r="A2498"/>
      <c r="B2498"/>
    </row>
    <row r="2499" spans="1:2" ht="15">
      <c r="A2499"/>
      <c r="B2499"/>
    </row>
    <row r="2500" spans="1:2" ht="15">
      <c r="A2500"/>
      <c r="B2500"/>
    </row>
    <row r="2501" spans="1:2" ht="15">
      <c r="A2501"/>
      <c r="B2501"/>
    </row>
    <row r="2502" spans="1:2" ht="15">
      <c r="A2502"/>
      <c r="B2502"/>
    </row>
    <row r="2503" spans="1:2" ht="15">
      <c r="A2503"/>
      <c r="B2503"/>
    </row>
    <row r="2504" spans="1:2" ht="15">
      <c r="A2504"/>
      <c r="B2504"/>
    </row>
    <row r="2505" spans="1:2" ht="15">
      <c r="A2505"/>
      <c r="B2505"/>
    </row>
    <row r="2506" spans="1:2" ht="15">
      <c r="A2506"/>
      <c r="B2506"/>
    </row>
    <row r="2507" spans="1:2" ht="15">
      <c r="A2507"/>
      <c r="B2507"/>
    </row>
    <row r="2508" spans="1:2" ht="15">
      <c r="A2508"/>
      <c r="B2508"/>
    </row>
    <row r="2509" spans="1:2" ht="15">
      <c r="A2509"/>
      <c r="B2509"/>
    </row>
    <row r="2510" spans="1:2" ht="15">
      <c r="A2510"/>
      <c r="B2510"/>
    </row>
    <row r="2511" spans="1:2" ht="15">
      <c r="A2511"/>
      <c r="B2511"/>
    </row>
    <row r="2512" spans="1:2" ht="15">
      <c r="A2512"/>
      <c r="B2512"/>
    </row>
    <row r="2513" spans="1:2" ht="15">
      <c r="A2513"/>
      <c r="B2513"/>
    </row>
    <row r="2514" spans="1:2" ht="15">
      <c r="A2514"/>
      <c r="B2514"/>
    </row>
    <row r="2515" spans="1:2" ht="15">
      <c r="A2515"/>
      <c r="B2515"/>
    </row>
    <row r="2516" spans="1:2" ht="15">
      <c r="A2516"/>
      <c r="B2516"/>
    </row>
    <row r="2517" spans="1:2" ht="15">
      <c r="A2517"/>
      <c r="B2517"/>
    </row>
    <row r="2518" spans="1:2" ht="15">
      <c r="A2518"/>
      <c r="B2518"/>
    </row>
    <row r="2519" spans="1:2" ht="15">
      <c r="A2519"/>
      <c r="B2519"/>
    </row>
    <row r="2520" spans="1:2" ht="15">
      <c r="A2520"/>
      <c r="B2520"/>
    </row>
    <row r="2521" spans="1:2" ht="15">
      <c r="A2521"/>
      <c r="B2521"/>
    </row>
    <row r="2522" spans="1:2" ht="15">
      <c r="A2522"/>
      <c r="B2522"/>
    </row>
    <row r="2523" spans="1:2" ht="15">
      <c r="A2523"/>
      <c r="B2523"/>
    </row>
    <row r="2524" spans="1:2" ht="15">
      <c r="A2524"/>
      <c r="B2524"/>
    </row>
    <row r="2525" spans="1:2" ht="15">
      <c r="A2525"/>
      <c r="B2525"/>
    </row>
    <row r="2526" spans="1:2" ht="15">
      <c r="A2526"/>
      <c r="B2526"/>
    </row>
    <row r="2527" spans="1:2" ht="15">
      <c r="A2527"/>
      <c r="B2527"/>
    </row>
    <row r="2528" spans="1:2" ht="15">
      <c r="A2528"/>
      <c r="B2528"/>
    </row>
    <row r="2529" spans="1:2" ht="15">
      <c r="A2529"/>
      <c r="B2529"/>
    </row>
    <row r="2530" spans="1:2" ht="15">
      <c r="A2530"/>
      <c r="B2530"/>
    </row>
    <row r="2531" spans="1:2" ht="15">
      <c r="A2531"/>
      <c r="B2531"/>
    </row>
    <row r="2532" spans="1:2" ht="15">
      <c r="A2532"/>
      <c r="B2532"/>
    </row>
    <row r="2533" spans="1:2" ht="15">
      <c r="A2533"/>
      <c r="B2533"/>
    </row>
    <row r="2534" spans="1:2" ht="15">
      <c r="A2534"/>
      <c r="B2534"/>
    </row>
    <row r="2535" spans="1:2" ht="15">
      <c r="A2535"/>
      <c r="B2535"/>
    </row>
    <row r="2536" spans="1:2" ht="15">
      <c r="A2536"/>
      <c r="B2536"/>
    </row>
    <row r="2537" spans="1:2" ht="15">
      <c r="A2537"/>
      <c r="B2537"/>
    </row>
    <row r="2538" spans="1:2" ht="15">
      <c r="A2538"/>
      <c r="B2538"/>
    </row>
    <row r="2539" spans="1:2" ht="15">
      <c r="A2539"/>
      <c r="B2539"/>
    </row>
    <row r="2540" spans="1:2" ht="15">
      <c r="A2540"/>
      <c r="B2540"/>
    </row>
    <row r="2541" spans="1:2" ht="15">
      <c r="A2541"/>
      <c r="B2541"/>
    </row>
    <row r="2542" spans="1:2" ht="15">
      <c r="A2542"/>
      <c r="B2542"/>
    </row>
    <row r="2543" spans="1:2" ht="15">
      <c r="A2543"/>
      <c r="B2543"/>
    </row>
    <row r="2544" spans="1:2" ht="15">
      <c r="A2544"/>
      <c r="B2544"/>
    </row>
    <row r="2545" spans="1:2" ht="15">
      <c r="A2545"/>
      <c r="B2545"/>
    </row>
    <row r="2546" spans="1:2" ht="15">
      <c r="A2546"/>
      <c r="B2546"/>
    </row>
    <row r="2547" spans="1:2" ht="15">
      <c r="A2547"/>
      <c r="B2547"/>
    </row>
    <row r="2548" spans="1:2" ht="15">
      <c r="A2548"/>
      <c r="B2548"/>
    </row>
    <row r="2549" spans="1:2" ht="15">
      <c r="A2549"/>
      <c r="B2549"/>
    </row>
    <row r="2550" spans="1:2" ht="15">
      <c r="A2550"/>
      <c r="B2550"/>
    </row>
    <row r="2551" spans="1:2" ht="15">
      <c r="A2551"/>
      <c r="B2551"/>
    </row>
    <row r="2552" spans="1:2" ht="15">
      <c r="A2552"/>
      <c r="B2552"/>
    </row>
    <row r="2553" spans="1:2" ht="15">
      <c r="A2553"/>
      <c r="B2553"/>
    </row>
    <row r="2554" spans="1:2" ht="15">
      <c r="A2554"/>
      <c r="B2554"/>
    </row>
    <row r="2555" spans="1:2" ht="15">
      <c r="A2555"/>
      <c r="B2555"/>
    </row>
    <row r="2556" spans="1:2" ht="15">
      <c r="A2556"/>
      <c r="B2556"/>
    </row>
    <row r="2557" spans="1:2" ht="15">
      <c r="A2557"/>
      <c r="B2557"/>
    </row>
    <row r="2558" spans="1:2" ht="15">
      <c r="A2558"/>
      <c r="B2558"/>
    </row>
    <row r="2559" spans="1:2" ht="15">
      <c r="A2559"/>
      <c r="B2559"/>
    </row>
    <row r="2560" spans="1:2" ht="15">
      <c r="A2560"/>
      <c r="B2560"/>
    </row>
    <row r="2561" spans="1:2" ht="15">
      <c r="A2561"/>
      <c r="B2561"/>
    </row>
    <row r="2562" spans="1:2" ht="15">
      <c r="A2562"/>
      <c r="B2562"/>
    </row>
    <row r="2563" spans="1:2" ht="15">
      <c r="A2563"/>
      <c r="B2563"/>
    </row>
    <row r="2564" spans="1:2" ht="15">
      <c r="A2564"/>
      <c r="B2564"/>
    </row>
    <row r="2565" spans="1:2" ht="15">
      <c r="A2565"/>
      <c r="B2565"/>
    </row>
    <row r="2566" spans="1:2" ht="15">
      <c r="A2566"/>
      <c r="B2566"/>
    </row>
    <row r="2567" spans="1:2" ht="15">
      <c r="A2567"/>
      <c r="B2567"/>
    </row>
    <row r="2568" spans="1:2" ht="15">
      <c r="A2568"/>
      <c r="B2568"/>
    </row>
    <row r="2569" spans="1:2" ht="15">
      <c r="A2569"/>
      <c r="B2569"/>
    </row>
    <row r="2570" spans="1:2" ht="15">
      <c r="A2570"/>
      <c r="B2570"/>
    </row>
    <row r="2571" spans="1:2" ht="15">
      <c r="A2571"/>
      <c r="B2571"/>
    </row>
    <row r="2572" spans="1:2" ht="15">
      <c r="A2572"/>
      <c r="B2572"/>
    </row>
    <row r="2573" spans="1:2" ht="15">
      <c r="A2573"/>
      <c r="B2573"/>
    </row>
    <row r="2574" spans="1:2" ht="15">
      <c r="A2574"/>
      <c r="B2574"/>
    </row>
    <row r="2575" spans="1:2" ht="15">
      <c r="A2575"/>
      <c r="B2575"/>
    </row>
    <row r="2576" spans="1:2" ht="15">
      <c r="A2576"/>
      <c r="B2576"/>
    </row>
    <row r="2577" spans="1:2" ht="15">
      <c r="A2577"/>
      <c r="B2577"/>
    </row>
    <row r="2578" spans="1:2" ht="15">
      <c r="A2578"/>
      <c r="B2578"/>
    </row>
    <row r="2579" spans="1:2" ht="15">
      <c r="A2579"/>
      <c r="B2579"/>
    </row>
    <row r="2580" spans="1:2" ht="15">
      <c r="A2580"/>
      <c r="B2580"/>
    </row>
    <row r="2581" spans="1:2" ht="15">
      <c r="A2581"/>
      <c r="B2581"/>
    </row>
    <row r="2582" spans="1:2" ht="15">
      <c r="A2582"/>
      <c r="B2582"/>
    </row>
    <row r="2583" spans="1:2" ht="15">
      <c r="A2583"/>
      <c r="B2583"/>
    </row>
    <row r="2584" spans="1:2" ht="15">
      <c r="A2584"/>
      <c r="B2584"/>
    </row>
    <row r="2585" spans="1:2" ht="15">
      <c r="A2585"/>
      <c r="B2585"/>
    </row>
    <row r="2586" spans="1:2" ht="15">
      <c r="A2586"/>
      <c r="B2586"/>
    </row>
    <row r="2587" spans="1:2" ht="15">
      <c r="A2587"/>
      <c r="B2587"/>
    </row>
    <row r="2588" spans="1:2" ht="15">
      <c r="A2588"/>
      <c r="B2588"/>
    </row>
    <row r="2589" spans="1:2" ht="15">
      <c r="A2589"/>
      <c r="B2589"/>
    </row>
    <row r="2590" spans="1:2" ht="15">
      <c r="A2590"/>
      <c r="B2590"/>
    </row>
    <row r="2591" spans="1:2" ht="15">
      <c r="A2591"/>
      <c r="B2591"/>
    </row>
    <row r="2592" spans="1:2" ht="15">
      <c r="A2592"/>
      <c r="B2592"/>
    </row>
    <row r="2593" spans="1:2" ht="15">
      <c r="A2593"/>
      <c r="B2593"/>
    </row>
    <row r="2594" spans="1:2" ht="15">
      <c r="A2594"/>
      <c r="B2594"/>
    </row>
    <row r="2595" spans="1:2" ht="15">
      <c r="A2595"/>
      <c r="B2595"/>
    </row>
    <row r="2596" spans="1:2" ht="15">
      <c r="A2596"/>
      <c r="B2596"/>
    </row>
    <row r="2597" spans="1:2" ht="15">
      <c r="A2597"/>
      <c r="B2597"/>
    </row>
    <row r="2598" spans="1:2" ht="15">
      <c r="A2598"/>
      <c r="B2598"/>
    </row>
    <row r="2599" spans="1:2" ht="15">
      <c r="A2599"/>
      <c r="B2599"/>
    </row>
    <row r="2600" spans="1:2" ht="15">
      <c r="A2600"/>
      <c r="B2600"/>
    </row>
    <row r="2601" spans="1:2" ht="15">
      <c r="A2601"/>
      <c r="B2601"/>
    </row>
    <row r="2602" spans="1:2" ht="15">
      <c r="A2602"/>
      <c r="B2602"/>
    </row>
    <row r="2603" spans="1:2" ht="15">
      <c r="A2603"/>
      <c r="B2603"/>
    </row>
    <row r="2604" spans="1:2" ht="15">
      <c r="A2604"/>
      <c r="B2604"/>
    </row>
    <row r="2605" spans="1:2" ht="15">
      <c r="A2605"/>
      <c r="B2605"/>
    </row>
    <row r="2606" spans="1:2" ht="15">
      <c r="A2606"/>
      <c r="B2606"/>
    </row>
    <row r="2607" spans="1:2" ht="15">
      <c r="A2607"/>
      <c r="B2607"/>
    </row>
    <row r="2608" spans="1:2" ht="15">
      <c r="A2608"/>
      <c r="B2608"/>
    </row>
    <row r="2609" spans="1:2" ht="15">
      <c r="A2609"/>
      <c r="B2609"/>
    </row>
    <row r="2610" spans="1:2" ht="15">
      <c r="A2610"/>
      <c r="B2610"/>
    </row>
    <row r="2611" spans="1:2" ht="15">
      <c r="A2611"/>
      <c r="B2611"/>
    </row>
    <row r="2612" spans="1:2" ht="15">
      <c r="A2612"/>
      <c r="B2612"/>
    </row>
    <row r="2613" spans="1:2" ht="15">
      <c r="A2613"/>
      <c r="B2613"/>
    </row>
    <row r="2614" spans="1:2" ht="15">
      <c r="A2614"/>
      <c r="B2614"/>
    </row>
    <row r="2615" spans="1:2" ht="15">
      <c r="A2615"/>
      <c r="B2615"/>
    </row>
    <row r="2616" spans="1:2" ht="15">
      <c r="A2616"/>
      <c r="B2616"/>
    </row>
    <row r="2617" spans="1:2" ht="15">
      <c r="A2617"/>
      <c r="B2617"/>
    </row>
    <row r="2618" spans="1:2" ht="15">
      <c r="A2618"/>
      <c r="B2618"/>
    </row>
    <row r="2619" spans="1:2" ht="15">
      <c r="A2619"/>
      <c r="B2619"/>
    </row>
    <row r="2620" spans="1:2" ht="15">
      <c r="A2620"/>
      <c r="B2620"/>
    </row>
    <row r="2621" spans="1:2" ht="15">
      <c r="A2621"/>
      <c r="B2621"/>
    </row>
    <row r="2622" spans="1:2" ht="15">
      <c r="A2622"/>
      <c r="B2622"/>
    </row>
    <row r="2623" spans="1:2" ht="15">
      <c r="A2623"/>
      <c r="B2623"/>
    </row>
    <row r="2624" spans="1:2" ht="15">
      <c r="A2624"/>
      <c r="B2624"/>
    </row>
    <row r="2625" spans="1:2" ht="15">
      <c r="A2625"/>
      <c r="B2625"/>
    </row>
    <row r="2626" spans="1:2" ht="15">
      <c r="A2626"/>
      <c r="B2626"/>
    </row>
    <row r="2627" spans="1:2" ht="15">
      <c r="A2627"/>
      <c r="B2627"/>
    </row>
    <row r="2628" spans="1:2" ht="15">
      <c r="A2628"/>
      <c r="B2628"/>
    </row>
    <row r="2629" spans="1:2" ht="15">
      <c r="A2629"/>
      <c r="B2629"/>
    </row>
    <row r="2630" spans="1:2" ht="15">
      <c r="A2630"/>
      <c r="B2630"/>
    </row>
    <row r="2631" spans="1:2" ht="15">
      <c r="A2631"/>
      <c r="B2631"/>
    </row>
    <row r="2632" spans="1:2" ht="15">
      <c r="A2632"/>
      <c r="B2632"/>
    </row>
    <row r="2633" spans="1:2" ht="15">
      <c r="A2633"/>
      <c r="B2633"/>
    </row>
    <row r="2634" spans="1:2" ht="15">
      <c r="A2634"/>
      <c r="B2634"/>
    </row>
    <row r="2635" spans="1:2" ht="15">
      <c r="A2635"/>
      <c r="B2635"/>
    </row>
    <row r="2636" spans="1:2" ht="15">
      <c r="A2636"/>
      <c r="B2636"/>
    </row>
    <row r="2637" spans="1:2" ht="15">
      <c r="A2637"/>
      <c r="B2637"/>
    </row>
    <row r="2638" spans="1:2" ht="15">
      <c r="A2638"/>
      <c r="B2638"/>
    </row>
    <row r="2639" spans="1:2" ht="15">
      <c r="A2639"/>
      <c r="B2639"/>
    </row>
    <row r="2640" spans="1:2" ht="15">
      <c r="A2640"/>
      <c r="B2640"/>
    </row>
    <row r="2641" spans="1:2" ht="15">
      <c r="A2641"/>
      <c r="B2641"/>
    </row>
    <row r="2642" spans="1:2" ht="15">
      <c r="A2642"/>
      <c r="B2642"/>
    </row>
    <row r="2643" spans="1:2" ht="15">
      <c r="A2643"/>
      <c r="B2643"/>
    </row>
    <row r="2644" spans="1:2" ht="15">
      <c r="A2644"/>
      <c r="B2644"/>
    </row>
    <row r="2645" spans="1:2" ht="15">
      <c r="A2645"/>
      <c r="B2645"/>
    </row>
    <row r="2646" spans="1:2" ht="15">
      <c r="A2646"/>
      <c r="B2646"/>
    </row>
    <row r="2647" spans="1:2" ht="15">
      <c r="A2647"/>
      <c r="B2647"/>
    </row>
    <row r="2648" spans="1:2" ht="15">
      <c r="A2648"/>
      <c r="B2648"/>
    </row>
    <row r="2649" spans="1:2" ht="15">
      <c r="A2649"/>
      <c r="B2649"/>
    </row>
    <row r="2650" spans="1:2" ht="15">
      <c r="A2650"/>
      <c r="B2650"/>
    </row>
    <row r="2651" spans="1:2" ht="15">
      <c r="A2651"/>
      <c r="B2651"/>
    </row>
    <row r="2652" spans="1:2" ht="15">
      <c r="A2652"/>
      <c r="B2652"/>
    </row>
    <row r="2653" spans="1:2" ht="15">
      <c r="A2653"/>
      <c r="B2653"/>
    </row>
    <row r="2654" spans="1:2" ht="15">
      <c r="A2654"/>
      <c r="B2654"/>
    </row>
    <row r="2655" spans="1:2" ht="15">
      <c r="A2655"/>
      <c r="B2655"/>
    </row>
    <row r="2656" spans="1:2" ht="15">
      <c r="A2656"/>
      <c r="B2656"/>
    </row>
    <row r="2657" spans="1:2" ht="15">
      <c r="A2657"/>
      <c r="B2657"/>
    </row>
    <row r="2658" spans="1:2" ht="15">
      <c r="A2658"/>
      <c r="B2658"/>
    </row>
    <row r="2659" spans="1:2" ht="15">
      <c r="A2659"/>
      <c r="B2659"/>
    </row>
    <row r="2660" spans="1:2" ht="15">
      <c r="A2660"/>
      <c r="B2660"/>
    </row>
    <row r="2661" spans="1:2" ht="15">
      <c r="A2661"/>
      <c r="B2661"/>
    </row>
    <row r="2662" spans="1:2" ht="15">
      <c r="A2662"/>
      <c r="B2662"/>
    </row>
    <row r="2663" spans="1:2" ht="15">
      <c r="A2663"/>
      <c r="B2663"/>
    </row>
    <row r="2664" spans="1:2" ht="15">
      <c r="A2664"/>
      <c r="B2664"/>
    </row>
    <row r="2665" spans="1:2" ht="15">
      <c r="A2665"/>
      <c r="B2665"/>
    </row>
    <row r="2666" spans="1:2" ht="15">
      <c r="A2666"/>
      <c r="B2666"/>
    </row>
    <row r="2667" spans="1:2" ht="15">
      <c r="A2667"/>
      <c r="B2667"/>
    </row>
    <row r="2668" spans="1:2" ht="15">
      <c r="A2668"/>
      <c r="B2668"/>
    </row>
    <row r="2669" spans="1:2" ht="15">
      <c r="A2669"/>
      <c r="B2669"/>
    </row>
    <row r="2670" spans="1:2" ht="15">
      <c r="A2670"/>
      <c r="B2670"/>
    </row>
    <row r="2671" spans="1:2" ht="15">
      <c r="A2671"/>
      <c r="B2671"/>
    </row>
    <row r="2672" spans="1:2" ht="15">
      <c r="A2672"/>
      <c r="B2672"/>
    </row>
    <row r="2673" spans="1:2" ht="15">
      <c r="A2673"/>
      <c r="B2673"/>
    </row>
    <row r="2674" spans="1:2" ht="15">
      <c r="A2674"/>
      <c r="B2674"/>
    </row>
    <row r="2675" spans="1:2" ht="15">
      <c r="A2675"/>
      <c r="B2675"/>
    </row>
    <row r="2676" spans="1:2" ht="15">
      <c r="A2676"/>
      <c r="B2676"/>
    </row>
    <row r="2677" spans="1:2" ht="15">
      <c r="A2677"/>
      <c r="B2677"/>
    </row>
    <row r="2678" spans="1:2" ht="15">
      <c r="A2678"/>
      <c r="B2678"/>
    </row>
    <row r="2679" spans="1:2" ht="15">
      <c r="A2679"/>
      <c r="B2679"/>
    </row>
    <row r="2680" spans="1:2" ht="15">
      <c r="A2680"/>
      <c r="B2680"/>
    </row>
    <row r="2681" spans="1:2" ht="15">
      <c r="A2681"/>
      <c r="B2681"/>
    </row>
    <row r="2682" spans="1:2" ht="15">
      <c r="A2682"/>
      <c r="B2682"/>
    </row>
    <row r="2683" spans="1:2" ht="15">
      <c r="A2683"/>
      <c r="B2683"/>
    </row>
    <row r="2684" spans="1:2" ht="15">
      <c r="A2684"/>
      <c r="B2684"/>
    </row>
    <row r="2685" spans="1:2" ht="15">
      <c r="A2685"/>
      <c r="B2685"/>
    </row>
    <row r="2686" spans="1:2" ht="15">
      <c r="A2686"/>
      <c r="B2686"/>
    </row>
    <row r="2687" spans="1:2" ht="15">
      <c r="A2687"/>
      <c r="B2687"/>
    </row>
    <row r="2688" spans="1:2" ht="15">
      <c r="A2688"/>
      <c r="B2688"/>
    </row>
    <row r="2689" spans="1:2" ht="15">
      <c r="A2689"/>
      <c r="B2689"/>
    </row>
    <row r="2690" spans="1:2" ht="15">
      <c r="A2690"/>
      <c r="B2690"/>
    </row>
    <row r="2691" spans="1:2" ht="15">
      <c r="A2691"/>
      <c r="B2691"/>
    </row>
    <row r="2692" spans="1:2" ht="15">
      <c r="A2692"/>
      <c r="B2692"/>
    </row>
    <row r="2693" spans="1:2" ht="15">
      <c r="A2693"/>
      <c r="B2693"/>
    </row>
    <row r="2694" spans="1:2" ht="15">
      <c r="A2694"/>
      <c r="B2694"/>
    </row>
    <row r="2695" spans="1:2" ht="15">
      <c r="A2695"/>
      <c r="B2695"/>
    </row>
    <row r="2696" spans="1:2" ht="15">
      <c r="A2696"/>
      <c r="B2696"/>
    </row>
    <row r="2697" spans="1:2" ht="15">
      <c r="A2697"/>
      <c r="B2697"/>
    </row>
    <row r="2698" spans="1:2" ht="15">
      <c r="A2698"/>
      <c r="B2698"/>
    </row>
    <row r="2699" spans="1:2" ht="15">
      <c r="A2699"/>
      <c r="B2699"/>
    </row>
    <row r="2700" spans="1:2" ht="15">
      <c r="A2700"/>
      <c r="B2700"/>
    </row>
    <row r="2701" spans="1:2" ht="15">
      <c r="A2701"/>
      <c r="B2701"/>
    </row>
    <row r="2702" spans="1:2" ht="15">
      <c r="A2702"/>
      <c r="B2702"/>
    </row>
    <row r="2703" spans="1:2" ht="15">
      <c r="A2703"/>
      <c r="B2703"/>
    </row>
    <row r="2704" spans="1:2" ht="15">
      <c r="A2704"/>
      <c r="B2704"/>
    </row>
    <row r="2705" spans="1:2" ht="15">
      <c r="A2705"/>
      <c r="B2705"/>
    </row>
    <row r="2706" spans="1:2" ht="15">
      <c r="A2706"/>
      <c r="B2706"/>
    </row>
    <row r="2707" spans="1:2" ht="15">
      <c r="A2707"/>
      <c r="B2707"/>
    </row>
    <row r="2708" spans="1:2" ht="15">
      <c r="A2708"/>
      <c r="B2708"/>
    </row>
    <row r="2709" spans="1:2" ht="15">
      <c r="A2709"/>
      <c r="B2709"/>
    </row>
    <row r="2710" spans="1:2" ht="15">
      <c r="A2710"/>
      <c r="B2710"/>
    </row>
    <row r="2711" spans="1:2" ht="15">
      <c r="A2711"/>
      <c r="B2711"/>
    </row>
    <row r="2712" spans="1:2" ht="15">
      <c r="A2712"/>
      <c r="B2712"/>
    </row>
    <row r="2713" spans="1:2" ht="15">
      <c r="A2713"/>
      <c r="B2713"/>
    </row>
    <row r="2714" spans="1:2" ht="15">
      <c r="A2714"/>
      <c r="B2714"/>
    </row>
    <row r="2715" spans="1:2" ht="15">
      <c r="A2715"/>
      <c r="B2715"/>
    </row>
    <row r="2716" spans="1:2" ht="15">
      <c r="A2716"/>
      <c r="B2716"/>
    </row>
    <row r="2717" spans="1:2" ht="15">
      <c r="A2717"/>
      <c r="B2717"/>
    </row>
    <row r="2718" spans="1:2" ht="15">
      <c r="A2718"/>
      <c r="B2718"/>
    </row>
    <row r="2719" spans="1:2" ht="15">
      <c r="A2719"/>
      <c r="B2719"/>
    </row>
    <row r="2720" spans="1:2" ht="15">
      <c r="A2720"/>
      <c r="B2720"/>
    </row>
    <row r="2721" spans="1:2" ht="15">
      <c r="A2721"/>
      <c r="B2721"/>
    </row>
    <row r="2722" spans="1:2" ht="15">
      <c r="A2722"/>
      <c r="B2722"/>
    </row>
    <row r="2723" spans="1:2" ht="15">
      <c r="A2723"/>
      <c r="B2723"/>
    </row>
    <row r="2724" spans="1:2" ht="15">
      <c r="A2724"/>
      <c r="B2724"/>
    </row>
    <row r="2725" spans="1:2" ht="15">
      <c r="A2725"/>
      <c r="B2725"/>
    </row>
    <row r="2726" spans="1:2" ht="15">
      <c r="A2726"/>
      <c r="B2726"/>
    </row>
    <row r="2727" spans="1:2" ht="15">
      <c r="A2727"/>
      <c r="B2727"/>
    </row>
    <row r="2728" spans="1:2" ht="15">
      <c r="A2728"/>
      <c r="B2728"/>
    </row>
    <row r="2729" spans="1:2" ht="15">
      <c r="A2729"/>
      <c r="B2729"/>
    </row>
    <row r="2730" spans="1:2" ht="15">
      <c r="A2730"/>
      <c r="B2730"/>
    </row>
    <row r="2731" spans="1:2" ht="15">
      <c r="A2731"/>
      <c r="B2731"/>
    </row>
    <row r="2732" spans="1:2" ht="15">
      <c r="A2732"/>
      <c r="B2732"/>
    </row>
    <row r="2733" spans="1:2" ht="15">
      <c r="A2733"/>
      <c r="B2733"/>
    </row>
    <row r="2734" spans="1:2" ht="15">
      <c r="A2734"/>
      <c r="B2734"/>
    </row>
    <row r="2735" spans="1:2" ht="15">
      <c r="A2735"/>
      <c r="B2735"/>
    </row>
    <row r="2736" spans="1:2" ht="15">
      <c r="A2736"/>
      <c r="B2736"/>
    </row>
    <row r="2737" spans="1:2" ht="15">
      <c r="A2737"/>
      <c r="B2737"/>
    </row>
    <row r="2738" spans="1:2" ht="15">
      <c r="A2738"/>
      <c r="B2738"/>
    </row>
    <row r="2739" spans="1:2" ht="15">
      <c r="A2739"/>
      <c r="B2739"/>
    </row>
    <row r="2740" spans="1:2" ht="15">
      <c r="A2740"/>
      <c r="B2740"/>
    </row>
    <row r="2741" spans="1:2" ht="15">
      <c r="A2741"/>
      <c r="B2741"/>
    </row>
    <row r="2742" spans="1:2" ht="15">
      <c r="A2742"/>
      <c r="B2742"/>
    </row>
    <row r="2743" spans="1:2" ht="15">
      <c r="A2743"/>
      <c r="B2743"/>
    </row>
    <row r="2744" spans="1:2" ht="15">
      <c r="A2744"/>
      <c r="B2744"/>
    </row>
    <row r="2745" spans="1:2" ht="15">
      <c r="A2745"/>
      <c r="B2745"/>
    </row>
    <row r="2746" spans="1:2" ht="15">
      <c r="A2746"/>
      <c r="B2746"/>
    </row>
    <row r="2747" spans="1:2" ht="15">
      <c r="A2747"/>
      <c r="B2747"/>
    </row>
    <row r="2748" spans="1:2" ht="15">
      <c r="A2748"/>
      <c r="B2748"/>
    </row>
    <row r="2749" spans="1:2" ht="15">
      <c r="A2749"/>
      <c r="B2749"/>
    </row>
    <row r="2750" spans="1:2" ht="15">
      <c r="A2750"/>
      <c r="B2750"/>
    </row>
    <row r="2751" spans="1:2" ht="15">
      <c r="A2751"/>
      <c r="B2751"/>
    </row>
    <row r="2752" spans="1:2" ht="15">
      <c r="A2752"/>
      <c r="B2752"/>
    </row>
    <row r="2753" spans="1:2" ht="15">
      <c r="A2753"/>
      <c r="B2753"/>
    </row>
    <row r="2754" spans="1:2" ht="15">
      <c r="A2754"/>
      <c r="B2754"/>
    </row>
    <row r="2755" spans="1:2" ht="15">
      <c r="A2755"/>
      <c r="B2755"/>
    </row>
    <row r="2756" spans="1:2" ht="15">
      <c r="A2756"/>
      <c r="B2756"/>
    </row>
    <row r="2757" spans="1:2" ht="15">
      <c r="A2757"/>
      <c r="B2757"/>
    </row>
    <row r="2758" spans="1:2" ht="15">
      <c r="A2758"/>
      <c r="B2758"/>
    </row>
    <row r="2759" spans="1:2" ht="15">
      <c r="A2759"/>
      <c r="B2759"/>
    </row>
    <row r="2760" spans="1:2" ht="15">
      <c r="A2760"/>
      <c r="B2760"/>
    </row>
    <row r="2761" spans="1:2" ht="15">
      <c r="A2761"/>
      <c r="B2761"/>
    </row>
    <row r="2762" spans="1:2" ht="15">
      <c r="A2762"/>
      <c r="B2762"/>
    </row>
    <row r="2763" spans="1:2" ht="15">
      <c r="A2763"/>
      <c r="B2763"/>
    </row>
    <row r="2764" spans="1:2" ht="15">
      <c r="A2764"/>
      <c r="B2764"/>
    </row>
    <row r="2765" spans="1:2" ht="15">
      <c r="A2765"/>
      <c r="B2765"/>
    </row>
    <row r="2766" spans="1:2" ht="15">
      <c r="A2766"/>
      <c r="B2766"/>
    </row>
    <row r="2767" spans="1:2" ht="15">
      <c r="A2767"/>
      <c r="B2767"/>
    </row>
    <row r="2768" spans="1:2" ht="15">
      <c r="A2768"/>
      <c r="B2768"/>
    </row>
    <row r="2769" spans="1:2" ht="15">
      <c r="A2769"/>
      <c r="B2769"/>
    </row>
    <row r="2770" spans="1:2" ht="15">
      <c r="A2770"/>
      <c r="B2770"/>
    </row>
    <row r="2771" spans="1:2" ht="15">
      <c r="A2771"/>
      <c r="B2771"/>
    </row>
    <row r="2772" spans="1:2" ht="15">
      <c r="A2772"/>
      <c r="B2772"/>
    </row>
    <row r="2773" spans="1:2" ht="15">
      <c r="A2773"/>
      <c r="B2773"/>
    </row>
    <row r="2774" spans="1:2" ht="15">
      <c r="A2774"/>
      <c r="B2774"/>
    </row>
    <row r="2775" spans="1:2" ht="15">
      <c r="A2775"/>
      <c r="B2775"/>
    </row>
    <row r="2776" spans="1:2" ht="15">
      <c r="A2776"/>
      <c r="B2776"/>
    </row>
    <row r="2777" spans="1:2" ht="15">
      <c r="A2777"/>
      <c r="B2777"/>
    </row>
    <row r="2778" spans="1:2" ht="15">
      <c r="A2778"/>
      <c r="B2778"/>
    </row>
    <row r="2779" spans="1:2" ht="15">
      <c r="A2779"/>
      <c r="B2779"/>
    </row>
    <row r="2780" spans="1:2" ht="15">
      <c r="A2780"/>
      <c r="B2780"/>
    </row>
    <row r="2781" spans="1:2" ht="15">
      <c r="A2781"/>
      <c r="B2781"/>
    </row>
    <row r="2782" spans="1:2" ht="15">
      <c r="A2782"/>
      <c r="B2782"/>
    </row>
    <row r="2783" spans="1:2" ht="15">
      <c r="A2783"/>
      <c r="B2783"/>
    </row>
    <row r="2784" spans="1:2" ht="15">
      <c r="A2784"/>
      <c r="B2784"/>
    </row>
    <row r="2785" spans="1:2" ht="15">
      <c r="A2785"/>
      <c r="B2785"/>
    </row>
    <row r="2786" spans="1:2" ht="15">
      <c r="A2786"/>
      <c r="B2786"/>
    </row>
    <row r="2787" spans="1:2" ht="15">
      <c r="A2787"/>
      <c r="B2787"/>
    </row>
    <row r="2788" spans="1:2" ht="15">
      <c r="A2788"/>
      <c r="B2788"/>
    </row>
    <row r="2789" spans="1:2" ht="15">
      <c r="A2789"/>
      <c r="B2789"/>
    </row>
    <row r="2790" spans="1:2" ht="15">
      <c r="A2790"/>
      <c r="B2790"/>
    </row>
    <row r="2791" spans="1:2" ht="15">
      <c r="A2791"/>
      <c r="B2791"/>
    </row>
    <row r="2792" spans="1:2" ht="15">
      <c r="A2792"/>
      <c r="B2792"/>
    </row>
    <row r="2793" spans="1:2" ht="15">
      <c r="A2793"/>
      <c r="B2793"/>
    </row>
    <row r="2794" spans="1:2" ht="15">
      <c r="A2794"/>
      <c r="B2794"/>
    </row>
    <row r="2795" spans="1:2" ht="15">
      <c r="A2795"/>
      <c r="B2795"/>
    </row>
    <row r="2796" spans="1:2" ht="15">
      <c r="A2796"/>
      <c r="B2796"/>
    </row>
    <row r="2797" spans="1:2" ht="15">
      <c r="A2797"/>
      <c r="B2797"/>
    </row>
    <row r="2798" spans="1:2" ht="15">
      <c r="A2798"/>
      <c r="B2798"/>
    </row>
    <row r="2799" spans="1:2" ht="15">
      <c r="A2799"/>
      <c r="B2799"/>
    </row>
    <row r="2800" spans="1:2" ht="15">
      <c r="A2800"/>
      <c r="B2800"/>
    </row>
    <row r="2801" spans="1:2" ht="15">
      <c r="A2801"/>
      <c r="B2801"/>
    </row>
    <row r="2802" spans="1:2" ht="15">
      <c r="A2802"/>
      <c r="B2802"/>
    </row>
    <row r="2803" spans="1:2" ht="15">
      <c r="A2803"/>
      <c r="B2803"/>
    </row>
    <row r="2804" spans="1:2" ht="15">
      <c r="A2804"/>
      <c r="B2804"/>
    </row>
    <row r="2805" spans="1:2" ht="15">
      <c r="A2805"/>
      <c r="B2805"/>
    </row>
    <row r="2806" spans="1:2" ht="15">
      <c r="A2806"/>
      <c r="B2806"/>
    </row>
    <row r="2807" spans="1:2" ht="15">
      <c r="A2807"/>
      <c r="B2807"/>
    </row>
    <row r="2808" spans="1:2" ht="15">
      <c r="A2808"/>
      <c r="B2808"/>
    </row>
    <row r="2809" spans="1:2" ht="15">
      <c r="A2809"/>
      <c r="B2809"/>
    </row>
    <row r="2810" spans="1:2" ht="15">
      <c r="A2810"/>
      <c r="B2810"/>
    </row>
    <row r="2811" spans="1:2" ht="15">
      <c r="A2811"/>
      <c r="B2811"/>
    </row>
    <row r="2812" spans="1:2" ht="15">
      <c r="A2812"/>
      <c r="B2812"/>
    </row>
    <row r="2813" spans="1:2" ht="15">
      <c r="A2813"/>
      <c r="B2813"/>
    </row>
    <row r="2814" spans="1:2" ht="15">
      <c r="A2814"/>
      <c r="B2814"/>
    </row>
    <row r="2815" spans="1:2" ht="15">
      <c r="A2815"/>
      <c r="B2815"/>
    </row>
    <row r="2816" spans="1:2" ht="15">
      <c r="A2816"/>
      <c r="B2816"/>
    </row>
    <row r="2817" spans="1:2" ht="15">
      <c r="A2817"/>
      <c r="B2817"/>
    </row>
    <row r="2818" spans="1:2" ht="15">
      <c r="A2818"/>
      <c r="B2818"/>
    </row>
    <row r="2819" spans="1:2" ht="15">
      <c r="A2819"/>
      <c r="B2819"/>
    </row>
    <row r="2820" spans="1:2" ht="15">
      <c r="A2820"/>
      <c r="B2820"/>
    </row>
    <row r="2821" spans="1:2" ht="15">
      <c r="A2821"/>
      <c r="B2821"/>
    </row>
    <row r="2822" spans="1:2" ht="15">
      <c r="A2822"/>
      <c r="B2822"/>
    </row>
    <row r="2823" spans="1:2" ht="15">
      <c r="A2823"/>
      <c r="B2823"/>
    </row>
    <row r="2824" spans="1:2" ht="15">
      <c r="A2824"/>
      <c r="B2824"/>
    </row>
    <row r="2825" spans="1:2" ht="15">
      <c r="A2825"/>
      <c r="B2825"/>
    </row>
    <row r="2826" spans="1:2" ht="15">
      <c r="A2826"/>
      <c r="B2826"/>
    </row>
    <row r="2827" spans="1:2" ht="15">
      <c r="A2827"/>
      <c r="B2827"/>
    </row>
    <row r="2828" spans="1:2" ht="15">
      <c r="A2828"/>
      <c r="B2828"/>
    </row>
    <row r="2829" spans="1:2" ht="15">
      <c r="A2829"/>
      <c r="B2829"/>
    </row>
    <row r="2830" spans="1:2" ht="15">
      <c r="A2830"/>
      <c r="B2830"/>
    </row>
    <row r="2831" spans="1:2" ht="15">
      <c r="A2831"/>
      <c r="B2831"/>
    </row>
    <row r="2832" spans="1:2" ht="15">
      <c r="A2832"/>
      <c r="B2832"/>
    </row>
    <row r="2833" spans="1:2" ht="15">
      <c r="A2833"/>
      <c r="B2833"/>
    </row>
    <row r="2834" spans="1:2" ht="15">
      <c r="A2834"/>
      <c r="B2834"/>
    </row>
    <row r="2835" spans="1:2" ht="15">
      <c r="A2835"/>
      <c r="B2835"/>
    </row>
    <row r="2836" spans="1:2" ht="15">
      <c r="A2836"/>
      <c r="B2836"/>
    </row>
    <row r="2837" spans="1:2" ht="15">
      <c r="A2837"/>
      <c r="B2837"/>
    </row>
    <row r="2838" spans="1:2" ht="15">
      <c r="A2838"/>
      <c r="B2838"/>
    </row>
    <row r="2839" spans="1:2" ht="15">
      <c r="A2839"/>
      <c r="B2839"/>
    </row>
    <row r="2840" spans="1:2" ht="15">
      <c r="A2840"/>
      <c r="B2840"/>
    </row>
    <row r="2841" spans="1:2" ht="15">
      <c r="A2841"/>
      <c r="B2841"/>
    </row>
    <row r="2842" spans="1:2" ht="15">
      <c r="A2842"/>
      <c r="B2842"/>
    </row>
    <row r="2843" spans="1:2" ht="15">
      <c r="A2843"/>
      <c r="B2843"/>
    </row>
    <row r="2844" spans="1:2" ht="15">
      <c r="A2844"/>
      <c r="B2844"/>
    </row>
    <row r="2845" spans="1:2" ht="15">
      <c r="A2845"/>
      <c r="B2845"/>
    </row>
    <row r="2846" spans="1:2" ht="15">
      <c r="A2846"/>
      <c r="B2846"/>
    </row>
    <row r="2847" spans="1:2" ht="15">
      <c r="A2847"/>
      <c r="B2847"/>
    </row>
    <row r="2848" spans="1:2" ht="15">
      <c r="A2848"/>
      <c r="B2848"/>
    </row>
    <row r="2849" spans="1:2" ht="15">
      <c r="A2849"/>
      <c r="B2849"/>
    </row>
    <row r="2850" spans="1:2" ht="15">
      <c r="A2850"/>
      <c r="B2850"/>
    </row>
    <row r="2851" spans="1:2" ht="15">
      <c r="A2851"/>
      <c r="B2851"/>
    </row>
    <row r="2852" spans="1:2" ht="15">
      <c r="A2852"/>
      <c r="B2852"/>
    </row>
    <row r="2853" spans="1:2" ht="15">
      <c r="A2853"/>
      <c r="B2853"/>
    </row>
    <row r="2854" spans="1:2" ht="15">
      <c r="A2854"/>
      <c r="B2854"/>
    </row>
    <row r="2855" spans="1:2" ht="15">
      <c r="A2855"/>
      <c r="B2855"/>
    </row>
    <row r="2856" spans="1:2" ht="15">
      <c r="A2856"/>
      <c r="B2856"/>
    </row>
    <row r="2857" spans="1:2" ht="15">
      <c r="A2857"/>
      <c r="B2857"/>
    </row>
    <row r="2858" spans="1:2" ht="15">
      <c r="A2858"/>
      <c r="B2858"/>
    </row>
    <row r="2859" spans="1:2" ht="15">
      <c r="A2859"/>
      <c r="B2859"/>
    </row>
    <row r="2860" spans="1:2" ht="15">
      <c r="A2860"/>
      <c r="B2860"/>
    </row>
    <row r="2861" spans="1:2" ht="15">
      <c r="A2861"/>
      <c r="B2861"/>
    </row>
    <row r="2862" spans="1:2" ht="15">
      <c r="A2862"/>
      <c r="B2862"/>
    </row>
    <row r="2863" spans="1:2" ht="15">
      <c r="A2863"/>
      <c r="B2863"/>
    </row>
    <row r="2864" spans="1:2" ht="15">
      <c r="A2864"/>
      <c r="B2864"/>
    </row>
    <row r="2865" spans="1:2" ht="15">
      <c r="A2865"/>
      <c r="B2865"/>
    </row>
    <row r="2866" spans="1:2" ht="15">
      <c r="A2866"/>
      <c r="B2866"/>
    </row>
    <row r="2867" spans="1:2" ht="15">
      <c r="A2867"/>
      <c r="B2867"/>
    </row>
    <row r="2868" spans="1:2" ht="15">
      <c r="A2868"/>
      <c r="B2868"/>
    </row>
    <row r="2869" spans="1:2" ht="15">
      <c r="A2869"/>
      <c r="B2869"/>
    </row>
    <row r="2870" spans="1:2" ht="15">
      <c r="A2870"/>
      <c r="B2870"/>
    </row>
    <row r="2871" spans="1:2" ht="15">
      <c r="A2871"/>
      <c r="B2871"/>
    </row>
    <row r="2872" spans="1:2" ht="15">
      <c r="A2872"/>
      <c r="B2872"/>
    </row>
    <row r="2873" spans="1:2" ht="15">
      <c r="A2873"/>
      <c r="B2873"/>
    </row>
    <row r="2874" spans="1:2" ht="15">
      <c r="A2874"/>
      <c r="B2874"/>
    </row>
    <row r="2875" spans="1:2" ht="15">
      <c r="A2875"/>
      <c r="B2875"/>
    </row>
    <row r="2876" spans="1:2" ht="15">
      <c r="A2876"/>
      <c r="B2876"/>
    </row>
    <row r="2877" spans="1:2" ht="15">
      <c r="A2877"/>
      <c r="B2877"/>
    </row>
    <row r="2878" spans="1:2" ht="15">
      <c r="A2878"/>
      <c r="B2878"/>
    </row>
    <row r="2879" spans="1:2" ht="15">
      <c r="A2879"/>
      <c r="B2879"/>
    </row>
    <row r="2880" spans="1:2" ht="15">
      <c r="A2880"/>
      <c r="B2880"/>
    </row>
    <row r="2881" spans="1:2" ht="15">
      <c r="A2881"/>
      <c r="B2881"/>
    </row>
    <row r="2882" spans="1:2" ht="15">
      <c r="A2882"/>
      <c r="B2882"/>
    </row>
    <row r="2883" spans="1:2" ht="15">
      <c r="A2883"/>
      <c r="B2883"/>
    </row>
    <row r="2884" spans="1:2" ht="15">
      <c r="A2884"/>
      <c r="B2884"/>
    </row>
    <row r="2885" spans="1:2" ht="15">
      <c r="A2885"/>
      <c r="B2885"/>
    </row>
    <row r="2886" spans="1:2" ht="15">
      <c r="A2886"/>
      <c r="B2886"/>
    </row>
    <row r="2887" spans="1:2" ht="15">
      <c r="A2887"/>
      <c r="B2887"/>
    </row>
    <row r="2888" spans="1:2" ht="15">
      <c r="A2888"/>
      <c r="B2888"/>
    </row>
    <row r="2889" spans="1:2" ht="15">
      <c r="A2889"/>
      <c r="B2889"/>
    </row>
    <row r="2890" spans="1:2" ht="15">
      <c r="A2890"/>
      <c r="B2890"/>
    </row>
    <row r="2891" spans="1:2" ht="15">
      <c r="A2891"/>
      <c r="B2891"/>
    </row>
    <row r="2892" spans="1:2" ht="15">
      <c r="A2892"/>
      <c r="B2892"/>
    </row>
    <row r="2893" spans="1:2" ht="15">
      <c r="A2893"/>
      <c r="B2893"/>
    </row>
    <row r="2894" spans="1:2" ht="15">
      <c r="A2894"/>
      <c r="B2894"/>
    </row>
    <row r="2895" spans="1:2" ht="15">
      <c r="A2895"/>
      <c r="B2895"/>
    </row>
    <row r="2896" spans="1:2" ht="15">
      <c r="A2896"/>
      <c r="B2896"/>
    </row>
    <row r="2897" spans="1:2" ht="15">
      <c r="A2897"/>
      <c r="B2897"/>
    </row>
    <row r="2898" spans="1:2" ht="15">
      <c r="A2898"/>
      <c r="B2898"/>
    </row>
    <row r="2899" spans="1:2" ht="15">
      <c r="A2899"/>
      <c r="B2899"/>
    </row>
    <row r="2900" spans="1:2" ht="15">
      <c r="A2900"/>
      <c r="B2900"/>
    </row>
    <row r="2901" spans="1:2" ht="15">
      <c r="A2901"/>
      <c r="B2901"/>
    </row>
    <row r="2902" spans="1:2" ht="15">
      <c r="A2902"/>
      <c r="B2902"/>
    </row>
    <row r="2903" spans="1:2" ht="15">
      <c r="A2903"/>
      <c r="B2903"/>
    </row>
    <row r="2904" spans="1:2" ht="15">
      <c r="A2904"/>
      <c r="B2904"/>
    </row>
    <row r="2905" spans="1:2" ht="15">
      <c r="A2905"/>
      <c r="B2905"/>
    </row>
    <row r="2906" spans="1:2" ht="15">
      <c r="A2906"/>
      <c r="B2906"/>
    </row>
    <row r="2907" spans="1:2" ht="15">
      <c r="A2907"/>
      <c r="B2907"/>
    </row>
    <row r="2908" spans="1:2" ht="15">
      <c r="A2908"/>
      <c r="B2908"/>
    </row>
    <row r="2909" spans="1:2" ht="15">
      <c r="A2909"/>
      <c r="B2909"/>
    </row>
    <row r="2910" spans="1:2" ht="15">
      <c r="A2910"/>
      <c r="B2910"/>
    </row>
    <row r="2911" spans="1:2" ht="15">
      <c r="A2911"/>
      <c r="B2911"/>
    </row>
    <row r="2912" spans="1:2" ht="15">
      <c r="A2912"/>
      <c r="B2912"/>
    </row>
    <row r="2913" spans="1:2" ht="15">
      <c r="A2913"/>
      <c r="B2913"/>
    </row>
    <row r="2914" spans="1:2" ht="15">
      <c r="A2914"/>
      <c r="B2914"/>
    </row>
    <row r="2915" spans="1:2" ht="15">
      <c r="A2915"/>
      <c r="B2915"/>
    </row>
    <row r="2916" spans="1:2" ht="15">
      <c r="A2916"/>
      <c r="B2916"/>
    </row>
    <row r="2917" spans="1:2" ht="15">
      <c r="A2917"/>
      <c r="B2917"/>
    </row>
    <row r="2918" spans="1:2" ht="15">
      <c r="A2918"/>
      <c r="B2918"/>
    </row>
    <row r="2919" spans="1:2" ht="15">
      <c r="A2919"/>
      <c r="B2919"/>
    </row>
    <row r="2920" spans="1:2" ht="15">
      <c r="A2920"/>
      <c r="B2920"/>
    </row>
    <row r="2921" spans="1:2" ht="15">
      <c r="A2921"/>
      <c r="B2921"/>
    </row>
    <row r="2922" spans="1:2" ht="15">
      <c r="A2922"/>
      <c r="B2922"/>
    </row>
    <row r="2923" spans="1:2" ht="15">
      <c r="A2923"/>
      <c r="B2923"/>
    </row>
    <row r="2924" spans="1:2" ht="15">
      <c r="A2924"/>
      <c r="B2924"/>
    </row>
    <row r="2925" spans="1:2" ht="15">
      <c r="A2925"/>
      <c r="B2925"/>
    </row>
    <row r="2926" spans="1:2" ht="15">
      <c r="A2926"/>
      <c r="B2926"/>
    </row>
    <row r="2927" spans="1:2" ht="15">
      <c r="A2927"/>
      <c r="B2927"/>
    </row>
    <row r="2928" spans="1:2" ht="15">
      <c r="A2928"/>
      <c r="B2928"/>
    </row>
    <row r="2929" spans="1:2" ht="15">
      <c r="A2929"/>
      <c r="B2929"/>
    </row>
    <row r="2930" spans="1:2" ht="15">
      <c r="A2930"/>
      <c r="B2930"/>
    </row>
    <row r="2931" spans="1:2" ht="15">
      <c r="A2931"/>
      <c r="B2931"/>
    </row>
    <row r="2932" spans="1:2" ht="15">
      <c r="A2932"/>
      <c r="B2932"/>
    </row>
    <row r="2933" spans="1:2" ht="15">
      <c r="A2933"/>
      <c r="B2933"/>
    </row>
    <row r="2934" spans="1:2" ht="15">
      <c r="A2934"/>
      <c r="B2934"/>
    </row>
    <row r="2935" spans="1:2" ht="15">
      <c r="A2935"/>
      <c r="B2935"/>
    </row>
    <row r="2936" spans="1:2" ht="15">
      <c r="A2936"/>
      <c r="B2936"/>
    </row>
    <row r="2937" spans="1:2" ht="15">
      <c r="A2937"/>
      <c r="B2937"/>
    </row>
    <row r="2938" spans="1:2" ht="15">
      <c r="A2938"/>
      <c r="B2938"/>
    </row>
    <row r="2939" spans="1:2" ht="15">
      <c r="A2939"/>
      <c r="B2939"/>
    </row>
    <row r="2940" spans="1:2" ht="15">
      <c r="A2940"/>
      <c r="B2940"/>
    </row>
    <row r="2941" spans="1:2" ht="15">
      <c r="A2941"/>
      <c r="B2941"/>
    </row>
    <row r="2942" spans="1:2" ht="15">
      <c r="A2942"/>
      <c r="B2942"/>
    </row>
    <row r="2943" spans="1:2" ht="15">
      <c r="A2943"/>
      <c r="B2943"/>
    </row>
    <row r="2944" spans="1:2" ht="15">
      <c r="A2944"/>
      <c r="B2944"/>
    </row>
    <row r="2945" spans="1:2" ht="15">
      <c r="A2945"/>
      <c r="B2945"/>
    </row>
    <row r="2946" spans="1:2" ht="15">
      <c r="A2946"/>
      <c r="B2946"/>
    </row>
    <row r="2947" spans="1:2" ht="15">
      <c r="A2947"/>
      <c r="B2947"/>
    </row>
    <row r="2948" spans="1:2" ht="15">
      <c r="A2948"/>
      <c r="B2948"/>
    </row>
    <row r="2949" spans="1:2" ht="15">
      <c r="A2949"/>
      <c r="B2949"/>
    </row>
    <row r="2950" spans="1:2" ht="15">
      <c r="A2950"/>
      <c r="B2950"/>
    </row>
    <row r="2951" spans="1:2" ht="15">
      <c r="A2951"/>
      <c r="B2951"/>
    </row>
    <row r="2952" spans="1:2" ht="15">
      <c r="A2952"/>
      <c r="B2952"/>
    </row>
    <row r="2953" spans="1:2" ht="15">
      <c r="A2953"/>
      <c r="B2953"/>
    </row>
    <row r="2954" spans="1:2" ht="15">
      <c r="A2954"/>
      <c r="B2954"/>
    </row>
    <row r="2955" spans="1:2" ht="15">
      <c r="A2955"/>
      <c r="B2955"/>
    </row>
    <row r="2956" spans="1:2" ht="15">
      <c r="A2956"/>
      <c r="B2956"/>
    </row>
    <row r="2957" spans="1:2" ht="15">
      <c r="A2957"/>
      <c r="B2957"/>
    </row>
    <row r="2958" spans="1:2" ht="15">
      <c r="A2958"/>
      <c r="B2958"/>
    </row>
    <row r="2959" spans="1:2" ht="15">
      <c r="A2959"/>
      <c r="B2959"/>
    </row>
    <row r="2960" spans="1:2" ht="15">
      <c r="A2960"/>
      <c r="B2960"/>
    </row>
    <row r="2961" spans="1:2" ht="15">
      <c r="A2961"/>
      <c r="B2961"/>
    </row>
    <row r="2962" spans="1:2" ht="15">
      <c r="A2962"/>
      <c r="B2962"/>
    </row>
    <row r="2963" spans="1:2" ht="15">
      <c r="A2963"/>
      <c r="B2963"/>
    </row>
    <row r="2964" spans="1:2" ht="15">
      <c r="A2964"/>
      <c r="B2964"/>
    </row>
    <row r="2965" spans="1:2" ht="15">
      <c r="A2965"/>
      <c r="B2965"/>
    </row>
    <row r="2966" spans="1:2" ht="15">
      <c r="A2966"/>
      <c r="B2966"/>
    </row>
    <row r="2967" spans="1:2" ht="15">
      <c r="A2967"/>
      <c r="B2967"/>
    </row>
    <row r="2968" spans="1:2" ht="15">
      <c r="A2968"/>
      <c r="B2968"/>
    </row>
    <row r="2969" spans="1:2" ht="15">
      <c r="A2969"/>
      <c r="B2969"/>
    </row>
    <row r="2970" spans="1:2" ht="15">
      <c r="A2970"/>
      <c r="B2970"/>
    </row>
    <row r="2971" spans="1:2" ht="15">
      <c r="A2971"/>
      <c r="B2971"/>
    </row>
    <row r="2972" spans="1:2" ht="15">
      <c r="A2972"/>
      <c r="B2972"/>
    </row>
    <row r="2973" spans="1:2" ht="15">
      <c r="A2973"/>
      <c r="B2973"/>
    </row>
    <row r="2974" spans="1:2" ht="15">
      <c r="A2974"/>
      <c r="B2974"/>
    </row>
    <row r="2975" spans="1:2" ht="15">
      <c r="A2975"/>
      <c r="B2975"/>
    </row>
    <row r="2976" spans="1:2" ht="15">
      <c r="A2976"/>
      <c r="B2976"/>
    </row>
    <row r="2977" spans="1:2" ht="15">
      <c r="A2977"/>
      <c r="B2977"/>
    </row>
    <row r="2978" spans="1:2" ht="15">
      <c r="A2978"/>
      <c r="B2978"/>
    </row>
    <row r="2979" spans="1:2" ht="15">
      <c r="A2979"/>
      <c r="B2979"/>
    </row>
    <row r="2980" spans="1:2" ht="15">
      <c r="A2980"/>
      <c r="B2980"/>
    </row>
    <row r="2981" spans="1:2" ht="15">
      <c r="A2981"/>
      <c r="B2981"/>
    </row>
    <row r="2982" spans="1:2" ht="15">
      <c r="A2982"/>
      <c r="B2982"/>
    </row>
    <row r="2983" spans="1:2" ht="15">
      <c r="A2983"/>
      <c r="B2983"/>
    </row>
    <row r="2984" spans="1:2" ht="15">
      <c r="A2984"/>
      <c r="B2984"/>
    </row>
    <row r="2985" spans="1:2" ht="15">
      <c r="A2985"/>
      <c r="B2985"/>
    </row>
    <row r="2986" spans="1:2" ht="15">
      <c r="A2986"/>
      <c r="B2986"/>
    </row>
    <row r="2987" spans="1:2" ht="15">
      <c r="A2987"/>
      <c r="B2987"/>
    </row>
    <row r="2988" spans="1:2" ht="15">
      <c r="A2988"/>
      <c r="B2988"/>
    </row>
    <row r="2989" spans="1:2" ht="15">
      <c r="A2989"/>
      <c r="B2989"/>
    </row>
    <row r="2990" spans="1:2" ht="15">
      <c r="A2990"/>
      <c r="B2990"/>
    </row>
    <row r="2991" spans="1:2" ht="15">
      <c r="A2991"/>
      <c r="B2991"/>
    </row>
    <row r="2992" spans="1:2" ht="15">
      <c r="A2992"/>
      <c r="B2992"/>
    </row>
    <row r="2993" spans="1:2" ht="15">
      <c r="A2993"/>
      <c r="B2993"/>
    </row>
    <row r="2994" spans="1:2" ht="15">
      <c r="A2994"/>
      <c r="B2994"/>
    </row>
    <row r="2995" spans="1:2" ht="15">
      <c r="A2995"/>
      <c r="B2995"/>
    </row>
    <row r="2996" spans="1:2" ht="15">
      <c r="A2996"/>
      <c r="B2996"/>
    </row>
    <row r="2997" spans="1:2" ht="15">
      <c r="A2997"/>
      <c r="B2997"/>
    </row>
    <row r="2998" spans="1:2" ht="15">
      <c r="A2998"/>
      <c r="B2998"/>
    </row>
    <row r="2999" spans="1:2" ht="15">
      <c r="A2999"/>
      <c r="B2999"/>
    </row>
    <row r="3000" spans="1:2" ht="15">
      <c r="A3000"/>
      <c r="B3000"/>
    </row>
    <row r="3001" spans="1:2" ht="15">
      <c r="A3001"/>
      <c r="B3001"/>
    </row>
    <row r="3002" spans="1:2" ht="15">
      <c r="A3002"/>
      <c r="B3002"/>
    </row>
    <row r="3003" spans="1:2" ht="15">
      <c r="A3003"/>
      <c r="B3003"/>
    </row>
    <row r="3004" spans="1:2" ht="15">
      <c r="A3004"/>
      <c r="B3004"/>
    </row>
    <row r="3005" spans="1:2" ht="15">
      <c r="A3005"/>
      <c r="B3005"/>
    </row>
    <row r="3006" spans="1:2" ht="15">
      <c r="A3006"/>
      <c r="B3006"/>
    </row>
    <row r="3007" spans="1:2" ht="15">
      <c r="A3007"/>
      <c r="B3007"/>
    </row>
    <row r="3008" spans="1:2" ht="15">
      <c r="A3008"/>
      <c r="B3008"/>
    </row>
    <row r="3009" spans="1:2" ht="15">
      <c r="A3009"/>
      <c r="B3009"/>
    </row>
    <row r="3010" spans="1:2" ht="15">
      <c r="A3010"/>
      <c r="B3010"/>
    </row>
    <row r="3011" spans="1:2" ht="15">
      <c r="A3011"/>
      <c r="B3011"/>
    </row>
    <row r="3012" spans="1:2" ht="15">
      <c r="A3012"/>
      <c r="B3012"/>
    </row>
    <row r="3013" spans="1:2" ht="15">
      <c r="A3013"/>
      <c r="B3013"/>
    </row>
    <row r="3014" spans="1:2" ht="15">
      <c r="A3014"/>
      <c r="B3014"/>
    </row>
    <row r="3015" spans="1:2" ht="15">
      <c r="A3015"/>
      <c r="B3015"/>
    </row>
    <row r="3016" spans="1:2" ht="15">
      <c r="A3016"/>
      <c r="B3016"/>
    </row>
    <row r="3017" spans="1:2" ht="15">
      <c r="A3017"/>
      <c r="B3017"/>
    </row>
    <row r="3018" spans="1:2" ht="15">
      <c r="A3018"/>
      <c r="B3018"/>
    </row>
    <row r="3019" spans="1:2" ht="15">
      <c r="A3019"/>
      <c r="B3019"/>
    </row>
    <row r="3020" spans="1:2" ht="15">
      <c r="A3020"/>
      <c r="B3020"/>
    </row>
    <row r="3021" spans="1:2" ht="15">
      <c r="A3021"/>
      <c r="B3021"/>
    </row>
    <row r="3022" spans="1:2" ht="15">
      <c r="A3022"/>
      <c r="B3022"/>
    </row>
    <row r="3023" spans="1:2" ht="15">
      <c r="A3023"/>
      <c r="B3023"/>
    </row>
    <row r="3024" spans="1:2" ht="15">
      <c r="A3024"/>
      <c r="B3024"/>
    </row>
    <row r="3025" spans="1:2" ht="15">
      <c r="A3025"/>
      <c r="B3025"/>
    </row>
    <row r="3026" spans="1:2" ht="15">
      <c r="A3026"/>
      <c r="B3026"/>
    </row>
    <row r="3027" spans="1:2" ht="15">
      <c r="A3027"/>
      <c r="B3027"/>
    </row>
    <row r="3028" spans="1:2" ht="15">
      <c r="A3028"/>
      <c r="B3028"/>
    </row>
    <row r="3029" spans="1:2" ht="15">
      <c r="A3029"/>
      <c r="B3029"/>
    </row>
    <row r="3030" spans="1:2" ht="15">
      <c r="A3030"/>
      <c r="B3030"/>
    </row>
    <row r="3031" spans="1:2" ht="15">
      <c r="A3031"/>
      <c r="B3031"/>
    </row>
    <row r="3032" spans="1:2" ht="15">
      <c r="A3032"/>
      <c r="B3032"/>
    </row>
    <row r="3033" spans="1:2" ht="15">
      <c r="A3033"/>
      <c r="B3033"/>
    </row>
    <row r="3034" spans="1:2" ht="15">
      <c r="A3034"/>
      <c r="B3034"/>
    </row>
    <row r="3035" spans="1:2" ht="15">
      <c r="A3035"/>
      <c r="B3035"/>
    </row>
    <row r="3036" spans="1:2" ht="15">
      <c r="A3036"/>
      <c r="B3036"/>
    </row>
    <row r="3037" spans="1:2" ht="15">
      <c r="A3037"/>
      <c r="B3037"/>
    </row>
    <row r="3038" spans="1:2" ht="15">
      <c r="A3038"/>
      <c r="B3038"/>
    </row>
    <row r="3039" spans="1:2" ht="15">
      <c r="A3039"/>
      <c r="B3039"/>
    </row>
    <row r="3040" spans="1:2" ht="15">
      <c r="A3040"/>
      <c r="B3040"/>
    </row>
    <row r="3041" spans="1:2" ht="15">
      <c r="A3041"/>
      <c r="B3041"/>
    </row>
    <row r="3042" spans="1:2" ht="15">
      <c r="A3042"/>
      <c r="B3042"/>
    </row>
    <row r="3043" spans="1:2" ht="15">
      <c r="A3043"/>
      <c r="B3043"/>
    </row>
    <row r="3044" spans="1:2" ht="15">
      <c r="A3044"/>
      <c r="B3044"/>
    </row>
    <row r="3045" spans="1:2" ht="15">
      <c r="A3045"/>
      <c r="B3045"/>
    </row>
    <row r="3046" spans="1:2" ht="15">
      <c r="A3046"/>
      <c r="B3046"/>
    </row>
    <row r="3047" spans="1:2" ht="15">
      <c r="A3047"/>
      <c r="B3047"/>
    </row>
    <row r="3048" spans="1:2" ht="15">
      <c r="A3048"/>
      <c r="B3048"/>
    </row>
    <row r="3049" spans="1:2" ht="15">
      <c r="A3049"/>
      <c r="B3049"/>
    </row>
    <row r="3050" spans="1:2" ht="15">
      <c r="A3050"/>
      <c r="B3050"/>
    </row>
    <row r="3051" spans="1:2" ht="15">
      <c r="A3051"/>
      <c r="B3051"/>
    </row>
    <row r="3052" spans="1:2" ht="15">
      <c r="A3052"/>
      <c r="B3052"/>
    </row>
    <row r="3053" spans="1:2" ht="15">
      <c r="A3053"/>
      <c r="B3053"/>
    </row>
    <row r="3054" spans="1:2" ht="15">
      <c r="A3054"/>
      <c r="B3054"/>
    </row>
    <row r="3055" spans="1:2" ht="15">
      <c r="A3055"/>
      <c r="B3055"/>
    </row>
    <row r="3056" spans="1:2" ht="15">
      <c r="A3056"/>
      <c r="B3056"/>
    </row>
    <row r="3057" spans="1:2" ht="15">
      <c r="A3057"/>
      <c r="B3057"/>
    </row>
    <row r="3058" spans="1:2" ht="15">
      <c r="A3058"/>
      <c r="B3058"/>
    </row>
    <row r="3059" spans="1:2" ht="15">
      <c r="A3059"/>
      <c r="B3059"/>
    </row>
    <row r="3060" spans="1:2" ht="15">
      <c r="A3060"/>
      <c r="B3060"/>
    </row>
    <row r="3061" spans="1:2" ht="15">
      <c r="A3061"/>
      <c r="B3061"/>
    </row>
    <row r="3062" spans="1:2" ht="15">
      <c r="A3062"/>
      <c r="B3062"/>
    </row>
    <row r="3063" spans="1:2" ht="15">
      <c r="A3063"/>
      <c r="B3063"/>
    </row>
    <row r="3064" spans="1:2" ht="15">
      <c r="A3064"/>
      <c r="B3064"/>
    </row>
    <row r="3065" spans="1:2" ht="15">
      <c r="A3065"/>
      <c r="B3065"/>
    </row>
    <row r="3066" spans="1:2" ht="15">
      <c r="A3066"/>
      <c r="B3066"/>
    </row>
    <row r="3067" spans="1:2" ht="15">
      <c r="A3067"/>
      <c r="B3067"/>
    </row>
    <row r="3068" spans="1:2" ht="15">
      <c r="A3068"/>
      <c r="B3068"/>
    </row>
    <row r="3069" spans="1:2" ht="15">
      <c r="A3069"/>
      <c r="B3069"/>
    </row>
    <row r="3070" spans="1:2" ht="15">
      <c r="A3070"/>
      <c r="B3070"/>
    </row>
    <row r="3071" spans="1:2" ht="15">
      <c r="A3071"/>
      <c r="B3071"/>
    </row>
    <row r="3072" spans="1:2" ht="15">
      <c r="A3072"/>
      <c r="B3072"/>
    </row>
    <row r="3073" spans="1:2" ht="15">
      <c r="A3073"/>
      <c r="B3073"/>
    </row>
    <row r="3074" spans="1:2" ht="15">
      <c r="A3074"/>
      <c r="B3074"/>
    </row>
    <row r="3075" spans="1:2" ht="15">
      <c r="A3075"/>
      <c r="B3075"/>
    </row>
    <row r="3076" spans="1:2" ht="15">
      <c r="A3076"/>
      <c r="B3076"/>
    </row>
    <row r="3077" spans="1:2" ht="15">
      <c r="A3077"/>
      <c r="B3077"/>
    </row>
    <row r="3078" spans="1:2" ht="15">
      <c r="A3078"/>
      <c r="B3078"/>
    </row>
    <row r="3079" spans="1:2" ht="15">
      <c r="A3079"/>
      <c r="B3079"/>
    </row>
    <row r="3080" spans="1:2" ht="15">
      <c r="A3080"/>
      <c r="B3080"/>
    </row>
    <row r="3081" spans="1:2" ht="15">
      <c r="A3081"/>
      <c r="B3081"/>
    </row>
    <row r="3082" spans="1:2" ht="15">
      <c r="A3082"/>
      <c r="B3082"/>
    </row>
    <row r="3083" spans="1:2" ht="15">
      <c r="A3083"/>
      <c r="B3083"/>
    </row>
    <row r="3084" spans="1:2" ht="15">
      <c r="A3084"/>
      <c r="B3084"/>
    </row>
    <row r="3085" spans="1:2" ht="15">
      <c r="A3085"/>
      <c r="B3085"/>
    </row>
    <row r="3086" spans="1:2" ht="15">
      <c r="A3086"/>
      <c r="B3086"/>
    </row>
    <row r="3087" spans="1:2" ht="15">
      <c r="A3087"/>
      <c r="B3087"/>
    </row>
    <row r="3088" spans="1:2" ht="15">
      <c r="A3088"/>
      <c r="B3088"/>
    </row>
    <row r="3089" spans="1:2" ht="15">
      <c r="A3089"/>
      <c r="B3089"/>
    </row>
    <row r="3090" spans="1:2" ht="15">
      <c r="A3090"/>
      <c r="B3090"/>
    </row>
    <row r="3091" spans="1:2" ht="15">
      <c r="A3091"/>
      <c r="B3091"/>
    </row>
    <row r="3092" spans="1:2" ht="15">
      <c r="A3092"/>
      <c r="B3092"/>
    </row>
    <row r="3093" spans="1:2" ht="15">
      <c r="A3093"/>
      <c r="B3093"/>
    </row>
    <row r="3094" spans="1:2" ht="15">
      <c r="A3094"/>
      <c r="B3094"/>
    </row>
    <row r="3095" spans="1:2" ht="15">
      <c r="A3095"/>
      <c r="B3095"/>
    </row>
    <row r="3096" spans="1:2" ht="15">
      <c r="A3096"/>
      <c r="B3096"/>
    </row>
    <row r="3097" spans="1:2" ht="15">
      <c r="A3097"/>
      <c r="B3097"/>
    </row>
    <row r="3098" spans="1:2" ht="15">
      <c r="A3098"/>
      <c r="B3098"/>
    </row>
    <row r="3099" spans="1:2" ht="15">
      <c r="A3099"/>
      <c r="B3099"/>
    </row>
    <row r="3100" spans="1:2" ht="15">
      <c r="A3100"/>
      <c r="B3100"/>
    </row>
    <row r="3101" spans="1:2" ht="15">
      <c r="A3101"/>
      <c r="B3101"/>
    </row>
    <row r="3102" spans="1:2" ht="15">
      <c r="A3102"/>
      <c r="B3102"/>
    </row>
    <row r="3103" spans="1:2" ht="15">
      <c r="A3103"/>
      <c r="B3103"/>
    </row>
    <row r="3104" spans="1:2" ht="15">
      <c r="A3104"/>
      <c r="B3104"/>
    </row>
    <row r="3105" spans="1:2" ht="15">
      <c r="A3105"/>
      <c r="B3105"/>
    </row>
    <row r="3106" spans="1:2" ht="15">
      <c r="A3106"/>
      <c r="B3106"/>
    </row>
    <row r="3107" spans="1:2" ht="15">
      <c r="A3107"/>
      <c r="B3107"/>
    </row>
    <row r="3108" spans="1:2" ht="15">
      <c r="A3108"/>
      <c r="B3108"/>
    </row>
    <row r="3109" spans="1:2" ht="15">
      <c r="A3109"/>
      <c r="B3109"/>
    </row>
    <row r="3110" spans="1:2" ht="15">
      <c r="A3110"/>
      <c r="B3110"/>
    </row>
    <row r="3111" spans="1:2" ht="15">
      <c r="A3111"/>
      <c r="B3111"/>
    </row>
    <row r="3112" spans="1:2" ht="15">
      <c r="A3112"/>
      <c r="B3112"/>
    </row>
    <row r="3113" spans="1:2" ht="15">
      <c r="A3113"/>
      <c r="B3113"/>
    </row>
    <row r="3114" spans="1:2" ht="15">
      <c r="A3114"/>
      <c r="B3114"/>
    </row>
    <row r="3115" spans="1:2" ht="15">
      <c r="A3115"/>
      <c r="B3115"/>
    </row>
    <row r="3116" spans="1:2" ht="15">
      <c r="A3116"/>
      <c r="B3116"/>
    </row>
    <row r="3117" spans="1:2" ht="15">
      <c r="A3117"/>
      <c r="B3117"/>
    </row>
    <row r="3118" spans="1:2" ht="15">
      <c r="A3118"/>
      <c r="B3118"/>
    </row>
    <row r="3119" spans="1:2" ht="15">
      <c r="A3119"/>
      <c r="B3119"/>
    </row>
    <row r="3120" spans="1:2" ht="15">
      <c r="A3120"/>
      <c r="B3120"/>
    </row>
    <row r="3121" spans="1:2" ht="15">
      <c r="A3121"/>
      <c r="B3121"/>
    </row>
    <row r="3122" spans="1:2" ht="15">
      <c r="A3122"/>
      <c r="B3122"/>
    </row>
    <row r="3123" spans="1:2" ht="15">
      <c r="A3123"/>
      <c r="B3123"/>
    </row>
    <row r="3124" spans="1:2" ht="15">
      <c r="A3124"/>
      <c r="B3124"/>
    </row>
    <row r="3125" spans="1:2" ht="15">
      <c r="A3125"/>
      <c r="B3125"/>
    </row>
    <row r="3126" spans="1:2" ht="15">
      <c r="A3126"/>
      <c r="B3126"/>
    </row>
    <row r="3127" spans="1:2" ht="15">
      <c r="A3127"/>
      <c r="B3127"/>
    </row>
    <row r="3128" spans="1:2" ht="15">
      <c r="A3128"/>
      <c r="B3128"/>
    </row>
    <row r="3129" spans="1:2" ht="15">
      <c r="A3129"/>
      <c r="B3129"/>
    </row>
    <row r="3130" spans="1:2" ht="15">
      <c r="A3130"/>
      <c r="B3130"/>
    </row>
    <row r="3131" spans="1:2" ht="15">
      <c r="A3131"/>
      <c r="B3131"/>
    </row>
    <row r="3132" spans="1:2" ht="15">
      <c r="A3132"/>
      <c r="B3132"/>
    </row>
    <row r="3133" spans="1:2" ht="15">
      <c r="A3133"/>
      <c r="B3133"/>
    </row>
    <row r="3134" spans="1:2" ht="15">
      <c r="A3134"/>
      <c r="B3134"/>
    </row>
    <row r="3135" spans="1:2" ht="15">
      <c r="A3135"/>
      <c r="B3135"/>
    </row>
    <row r="3136" spans="1:2" ht="15">
      <c r="A3136"/>
      <c r="B3136"/>
    </row>
    <row r="3137" spans="1:2" ht="15">
      <c r="A3137"/>
      <c r="B3137"/>
    </row>
    <row r="3138" spans="1:2" ht="15">
      <c r="A3138"/>
      <c r="B3138"/>
    </row>
    <row r="3139" spans="1:2" ht="15">
      <c r="A3139"/>
      <c r="B3139"/>
    </row>
    <row r="3140" spans="1:2" ht="15">
      <c r="A3140"/>
      <c r="B3140"/>
    </row>
    <row r="3141" spans="1:2" ht="15">
      <c r="A3141"/>
      <c r="B3141"/>
    </row>
    <row r="3142" spans="1:2" ht="15">
      <c r="A3142"/>
      <c r="B3142"/>
    </row>
    <row r="3143" spans="1:2" ht="15">
      <c r="A3143"/>
      <c r="B3143"/>
    </row>
    <row r="3144" spans="1:2" ht="15">
      <c r="A3144"/>
      <c r="B3144"/>
    </row>
    <row r="3145" spans="1:2" ht="15">
      <c r="A3145"/>
      <c r="B3145"/>
    </row>
    <row r="3146" spans="1:2" ht="15">
      <c r="A3146"/>
      <c r="B3146"/>
    </row>
    <row r="3147" spans="1:2" ht="15">
      <c r="A3147"/>
      <c r="B3147"/>
    </row>
    <row r="3148" spans="1:2" ht="15">
      <c r="A3148"/>
      <c r="B3148"/>
    </row>
    <row r="3149" spans="1:2" ht="15">
      <c r="A3149"/>
      <c r="B3149"/>
    </row>
    <row r="3150" spans="1:2" ht="15">
      <c r="A3150"/>
      <c r="B3150"/>
    </row>
    <row r="3151" spans="1:2" ht="15">
      <c r="A3151"/>
      <c r="B3151"/>
    </row>
    <row r="3152" spans="1:2" ht="15">
      <c r="A3152"/>
      <c r="B3152"/>
    </row>
    <row r="3153" spans="1:2" ht="15">
      <c r="A3153"/>
      <c r="B3153"/>
    </row>
    <row r="3154" spans="1:2" ht="15">
      <c r="A3154"/>
      <c r="B3154"/>
    </row>
    <row r="3155" spans="1:2" ht="15">
      <c r="A3155"/>
      <c r="B3155"/>
    </row>
    <row r="3156" spans="1:2" ht="15">
      <c r="A3156"/>
      <c r="B3156"/>
    </row>
    <row r="3157" spans="1:2" ht="15">
      <c r="A3157"/>
      <c r="B3157"/>
    </row>
    <row r="3158" spans="1:2" ht="15">
      <c r="A3158"/>
      <c r="B3158"/>
    </row>
    <row r="3159" spans="1:2" ht="15">
      <c r="A3159"/>
      <c r="B3159"/>
    </row>
    <row r="3160" spans="1:2" ht="15">
      <c r="A3160"/>
      <c r="B3160"/>
    </row>
    <row r="3161" spans="1:2" ht="15">
      <c r="A3161"/>
      <c r="B3161"/>
    </row>
    <row r="3162" spans="1:2" ht="15">
      <c r="A3162"/>
      <c r="B3162"/>
    </row>
    <row r="3163" spans="1:2" ht="15">
      <c r="A3163"/>
      <c r="B3163"/>
    </row>
    <row r="3164" spans="1:2" ht="15">
      <c r="A3164"/>
      <c r="B3164"/>
    </row>
    <row r="3165" spans="1:2" ht="15">
      <c r="A3165"/>
      <c r="B3165"/>
    </row>
    <row r="3166" spans="1:2" ht="15">
      <c r="A3166"/>
      <c r="B3166"/>
    </row>
    <row r="3167" spans="1:2" ht="15">
      <c r="A3167"/>
      <c r="B3167"/>
    </row>
    <row r="3168" spans="1:2" ht="15">
      <c r="A3168"/>
      <c r="B3168"/>
    </row>
    <row r="3169" spans="1:2" ht="15">
      <c r="A3169"/>
      <c r="B3169"/>
    </row>
    <row r="3170" spans="1:2" ht="15">
      <c r="A3170"/>
      <c r="B3170"/>
    </row>
    <row r="3171" spans="1:2" ht="15">
      <c r="A3171"/>
      <c r="B3171"/>
    </row>
    <row r="3172" spans="1:2" ht="15">
      <c r="A3172"/>
      <c r="B3172"/>
    </row>
    <row r="3173" spans="1:2" ht="15">
      <c r="A3173"/>
      <c r="B3173"/>
    </row>
    <row r="3174" spans="1:2" ht="15">
      <c r="A3174"/>
      <c r="B3174"/>
    </row>
    <row r="3175" spans="1:2" ht="15">
      <c r="A3175"/>
      <c r="B3175"/>
    </row>
    <row r="3176" spans="1:2" ht="15">
      <c r="A3176"/>
      <c r="B3176"/>
    </row>
    <row r="3177" spans="1:2" ht="15">
      <c r="A3177"/>
      <c r="B3177"/>
    </row>
    <row r="3178" spans="1:2" ht="15">
      <c r="A3178"/>
      <c r="B3178"/>
    </row>
    <row r="3179" spans="1:2" ht="15">
      <c r="A3179"/>
      <c r="B3179"/>
    </row>
    <row r="3180" spans="1:2" ht="15">
      <c r="A3180"/>
      <c r="B3180"/>
    </row>
    <row r="3181" spans="1:2" ht="15">
      <c r="A3181"/>
      <c r="B3181"/>
    </row>
    <row r="3182" spans="1:2" ht="15">
      <c r="A3182"/>
      <c r="B3182"/>
    </row>
    <row r="3183" spans="1:2" ht="15">
      <c r="A3183"/>
      <c r="B3183"/>
    </row>
    <row r="3184" spans="1:2" ht="15">
      <c r="A3184"/>
      <c r="B3184"/>
    </row>
    <row r="3185" spans="1:2" ht="15">
      <c r="A3185"/>
      <c r="B3185"/>
    </row>
    <row r="3186" spans="1:2" ht="15">
      <c r="A3186"/>
      <c r="B3186"/>
    </row>
    <row r="3187" spans="1:2" ht="15">
      <c r="A3187"/>
      <c r="B3187"/>
    </row>
    <row r="3188" spans="1:2" ht="15">
      <c r="A3188"/>
      <c r="B3188"/>
    </row>
    <row r="3189" spans="1:2" ht="15">
      <c r="A3189"/>
      <c r="B3189"/>
    </row>
    <row r="3190" spans="1:2" ht="15">
      <c r="A3190"/>
      <c r="B3190"/>
    </row>
    <row r="3191" spans="1:2" ht="15">
      <c r="A3191"/>
      <c r="B3191"/>
    </row>
    <row r="3192" spans="1:2" ht="15">
      <c r="A3192"/>
      <c r="B3192"/>
    </row>
    <row r="3193" spans="1:2" ht="15">
      <c r="A3193"/>
      <c r="B3193"/>
    </row>
    <row r="3194" spans="1:2" ht="15">
      <c r="A3194"/>
      <c r="B3194"/>
    </row>
    <row r="3195" spans="1:2" ht="15">
      <c r="A3195"/>
      <c r="B3195"/>
    </row>
    <row r="3196" spans="1:2" ht="15">
      <c r="A3196"/>
      <c r="B3196"/>
    </row>
    <row r="3197" spans="1:2" ht="15">
      <c r="A3197"/>
      <c r="B3197"/>
    </row>
    <row r="3198" spans="1:2" ht="15">
      <c r="A3198"/>
      <c r="B3198"/>
    </row>
    <row r="3199" spans="1:2" ht="15">
      <c r="A3199"/>
      <c r="B3199"/>
    </row>
    <row r="3200" spans="1:2" ht="15">
      <c r="A3200"/>
      <c r="B3200"/>
    </row>
    <row r="3201" spans="1:2" ht="15">
      <c r="A3201"/>
      <c r="B3201"/>
    </row>
    <row r="3202" spans="1:2" ht="15">
      <c r="A3202"/>
      <c r="B3202"/>
    </row>
    <row r="3203" spans="1:2" ht="15">
      <c r="A3203"/>
      <c r="B3203"/>
    </row>
    <row r="3204" spans="1:2" ht="15">
      <c r="A3204"/>
      <c r="B3204"/>
    </row>
    <row r="3205" spans="1:2" ht="15">
      <c r="A3205"/>
      <c r="B3205"/>
    </row>
    <row r="3206" spans="1:2" ht="15">
      <c r="A3206"/>
      <c r="B3206"/>
    </row>
    <row r="3207" spans="1:2" ht="15">
      <c r="A3207"/>
      <c r="B3207"/>
    </row>
    <row r="3208" spans="1:2" ht="15">
      <c r="A3208"/>
      <c r="B3208"/>
    </row>
    <row r="3209" spans="1:2" ht="15">
      <c r="A3209"/>
      <c r="B3209"/>
    </row>
    <row r="3210" spans="1:2" ht="15">
      <c r="A3210"/>
      <c r="B3210"/>
    </row>
    <row r="3211" spans="1:2" ht="15">
      <c r="A3211"/>
      <c r="B3211"/>
    </row>
    <row r="3212" spans="1:2" ht="15">
      <c r="A3212"/>
      <c r="B3212"/>
    </row>
    <row r="3213" spans="1:2" ht="15">
      <c r="A3213"/>
      <c r="B3213"/>
    </row>
    <row r="3214" spans="1:2" ht="15">
      <c r="A3214"/>
      <c r="B3214"/>
    </row>
    <row r="3215" spans="1:2" ht="15">
      <c r="A3215"/>
      <c r="B3215"/>
    </row>
    <row r="3216" spans="1:2" ht="15">
      <c r="A3216"/>
      <c r="B3216"/>
    </row>
    <row r="3217" spans="1:2" ht="15">
      <c r="A3217"/>
      <c r="B3217"/>
    </row>
    <row r="3218" spans="1:2" ht="15">
      <c r="A3218"/>
      <c r="B3218"/>
    </row>
    <row r="3219" spans="1:2" ht="15">
      <c r="A3219"/>
      <c r="B3219"/>
    </row>
    <row r="3220" spans="1:2" ht="15">
      <c r="A3220"/>
      <c r="B3220"/>
    </row>
    <row r="3221" spans="1:2" ht="15">
      <c r="A3221"/>
      <c r="B3221"/>
    </row>
    <row r="3222" spans="1:2" ht="15">
      <c r="A3222"/>
      <c r="B3222"/>
    </row>
    <row r="3223" spans="1:2" ht="15">
      <c r="A3223"/>
      <c r="B3223"/>
    </row>
    <row r="3224" spans="1:2" ht="15">
      <c r="A3224"/>
      <c r="B3224"/>
    </row>
    <row r="3225" spans="1:2" ht="15">
      <c r="A3225"/>
      <c r="B3225"/>
    </row>
    <row r="3226" spans="1:2" ht="15">
      <c r="A3226"/>
      <c r="B3226"/>
    </row>
    <row r="3227" spans="1:2" ht="15">
      <c r="A3227"/>
      <c r="B3227"/>
    </row>
    <row r="3228" spans="1:2" ht="15">
      <c r="A3228"/>
      <c r="B3228"/>
    </row>
    <row r="3229" spans="1:2" ht="15">
      <c r="A3229"/>
      <c r="B3229"/>
    </row>
    <row r="3230" spans="1:2" ht="15">
      <c r="A3230"/>
      <c r="B3230"/>
    </row>
    <row r="3231" spans="1:2" ht="15">
      <c r="A3231"/>
      <c r="B3231"/>
    </row>
    <row r="3232" spans="1:2" ht="15">
      <c r="A3232"/>
      <c r="B3232"/>
    </row>
    <row r="3233" spans="1:2" ht="15">
      <c r="A3233"/>
      <c r="B3233"/>
    </row>
    <row r="3234" spans="1:2" ht="15">
      <c r="A3234"/>
      <c r="B3234"/>
    </row>
    <row r="3235" spans="1:2" ht="15">
      <c r="A3235"/>
      <c r="B3235"/>
    </row>
    <row r="3236" spans="1:2" ht="15">
      <c r="A3236"/>
      <c r="B3236"/>
    </row>
    <row r="3237" spans="1:2" ht="15">
      <c r="A3237"/>
      <c r="B3237"/>
    </row>
    <row r="3238" spans="1:2" ht="15">
      <c r="A3238"/>
      <c r="B3238"/>
    </row>
    <row r="3239" spans="1:2" ht="15">
      <c r="A3239"/>
      <c r="B3239"/>
    </row>
    <row r="3240" spans="1:2" ht="15">
      <c r="A3240"/>
      <c r="B3240"/>
    </row>
    <row r="3241" spans="1:2" ht="15">
      <c r="A3241"/>
      <c r="B3241"/>
    </row>
    <row r="3242" spans="1:2" ht="15">
      <c r="A3242"/>
      <c r="B3242"/>
    </row>
    <row r="3243" spans="1:2" ht="15">
      <c r="A3243"/>
      <c r="B3243"/>
    </row>
    <row r="3244" spans="1:2" ht="15">
      <c r="A3244"/>
      <c r="B3244"/>
    </row>
    <row r="3245" spans="1:2" ht="15">
      <c r="A3245"/>
      <c r="B3245"/>
    </row>
    <row r="3246" spans="1:2" ht="15">
      <c r="A3246"/>
      <c r="B3246"/>
    </row>
    <row r="3247" spans="1:2" ht="15">
      <c r="A3247"/>
      <c r="B3247"/>
    </row>
    <row r="3248" spans="1:2" ht="15">
      <c r="A3248"/>
      <c r="B3248"/>
    </row>
    <row r="3249" spans="1:2" ht="15">
      <c r="A3249"/>
      <c r="B3249"/>
    </row>
    <row r="3250" spans="1:2" ht="15">
      <c r="A3250"/>
      <c r="B3250"/>
    </row>
    <row r="3251" spans="1:2" ht="15">
      <c r="A3251"/>
      <c r="B3251"/>
    </row>
    <row r="3252" spans="1:2" ht="15">
      <c r="A3252"/>
      <c r="B3252"/>
    </row>
    <row r="3253" spans="1:2" ht="15">
      <c r="A3253"/>
      <c r="B3253"/>
    </row>
    <row r="3254" spans="1:2" ht="15">
      <c r="A3254"/>
      <c r="B3254"/>
    </row>
    <row r="3255" spans="1:2" ht="15">
      <c r="A3255"/>
      <c r="B3255"/>
    </row>
    <row r="3256" spans="1:2" ht="15">
      <c r="A3256"/>
      <c r="B3256"/>
    </row>
    <row r="3257" spans="1:2" ht="15">
      <c r="A3257"/>
      <c r="B3257"/>
    </row>
    <row r="3258" spans="1:2" ht="15">
      <c r="A3258"/>
      <c r="B3258"/>
    </row>
    <row r="3259" spans="1:2" ht="15">
      <c r="A3259"/>
      <c r="B3259"/>
    </row>
    <row r="3260" spans="1:2" ht="15">
      <c r="A3260"/>
      <c r="B3260"/>
    </row>
    <row r="3261" spans="1:2" ht="15">
      <c r="A3261"/>
      <c r="B3261"/>
    </row>
    <row r="3262" spans="1:2" ht="15">
      <c r="A3262"/>
      <c r="B3262"/>
    </row>
    <row r="3263" spans="1:2" ht="15">
      <c r="A3263"/>
      <c r="B3263"/>
    </row>
    <row r="3264" spans="1:2" ht="15">
      <c r="A3264"/>
      <c r="B3264"/>
    </row>
    <row r="3265" spans="1:2" ht="15">
      <c r="A3265"/>
      <c r="B3265"/>
    </row>
    <row r="3266" spans="1:2" ht="15">
      <c r="A3266"/>
      <c r="B3266"/>
    </row>
    <row r="3267" spans="1:2" ht="15">
      <c r="A3267"/>
      <c r="B3267"/>
    </row>
    <row r="3268" spans="1:2" ht="15">
      <c r="A3268"/>
      <c r="B3268"/>
    </row>
    <row r="3269" spans="1:2" ht="15">
      <c r="A3269"/>
      <c r="B3269"/>
    </row>
    <row r="3270" spans="1:2" ht="15">
      <c r="A3270"/>
      <c r="B3270"/>
    </row>
    <row r="3271" spans="1:2" ht="15">
      <c r="A3271"/>
      <c r="B3271"/>
    </row>
    <row r="3272" spans="1:2" ht="15">
      <c r="A3272"/>
      <c r="B3272"/>
    </row>
    <row r="3273" spans="1:2" ht="15">
      <c r="A3273"/>
      <c r="B3273"/>
    </row>
    <row r="3274" spans="1:2" ht="15">
      <c r="A3274"/>
      <c r="B3274"/>
    </row>
    <row r="3275" spans="1:2" ht="15">
      <c r="A3275"/>
      <c r="B3275"/>
    </row>
    <row r="3276" spans="1:2" ht="15">
      <c r="A3276"/>
      <c r="B3276"/>
    </row>
    <row r="3277" spans="1:2" ht="15">
      <c r="A3277"/>
      <c r="B3277"/>
    </row>
    <row r="3278" spans="1:2" ht="15">
      <c r="A3278"/>
      <c r="B3278"/>
    </row>
    <row r="3279" spans="1:2" ht="15">
      <c r="A3279"/>
      <c r="B3279"/>
    </row>
    <row r="3280" spans="1:2" ht="15">
      <c r="A3280"/>
      <c r="B3280"/>
    </row>
    <row r="3281" spans="1:2" ht="15">
      <c r="A3281"/>
      <c r="B3281"/>
    </row>
    <row r="3282" spans="1:2" ht="15">
      <c r="A3282"/>
      <c r="B3282"/>
    </row>
    <row r="3283" spans="1:2" ht="15">
      <c r="A3283"/>
      <c r="B3283"/>
    </row>
    <row r="3284" spans="1:2" ht="15">
      <c r="A3284"/>
      <c r="B3284"/>
    </row>
    <row r="3285" spans="1:2" ht="15">
      <c r="A3285"/>
      <c r="B3285"/>
    </row>
    <row r="3286" spans="1:2" ht="15">
      <c r="A3286"/>
      <c r="B3286"/>
    </row>
    <row r="3287" spans="1:2" ht="15">
      <c r="A3287"/>
      <c r="B3287"/>
    </row>
    <row r="3288" spans="1:2" ht="15">
      <c r="A3288"/>
      <c r="B3288"/>
    </row>
    <row r="3289" spans="1:2" ht="15">
      <c r="A3289"/>
      <c r="B3289"/>
    </row>
    <row r="3290" spans="1:2" ht="15">
      <c r="A3290"/>
      <c r="B3290"/>
    </row>
    <row r="3291" spans="1:2" ht="15">
      <c r="A3291"/>
      <c r="B3291"/>
    </row>
    <row r="3292" spans="1:2" ht="15">
      <c r="A3292"/>
      <c r="B3292"/>
    </row>
    <row r="3293" spans="1:2" ht="15">
      <c r="A3293"/>
      <c r="B3293"/>
    </row>
    <row r="3294" spans="1:2" ht="15">
      <c r="A3294"/>
      <c r="B3294"/>
    </row>
    <row r="3295" spans="1:2" ht="15">
      <c r="A3295"/>
      <c r="B3295"/>
    </row>
    <row r="3296" spans="1:2" ht="15">
      <c r="A3296"/>
      <c r="B3296"/>
    </row>
    <row r="3297" spans="1:2" ht="15">
      <c r="A3297"/>
      <c r="B3297"/>
    </row>
    <row r="3298" spans="1:2" ht="15">
      <c r="A3298"/>
      <c r="B3298"/>
    </row>
    <row r="3299" spans="1:2" ht="15">
      <c r="A3299"/>
      <c r="B3299"/>
    </row>
    <row r="3300" spans="1:2" ht="15">
      <c r="A3300"/>
      <c r="B3300"/>
    </row>
    <row r="3301" spans="1:2" ht="15">
      <c r="A3301"/>
      <c r="B3301"/>
    </row>
    <row r="3302" spans="1:2" ht="15">
      <c r="A3302"/>
      <c r="B3302"/>
    </row>
    <row r="3303" spans="1:2" ht="15">
      <c r="A3303"/>
      <c r="B3303"/>
    </row>
    <row r="3304" spans="1:2" ht="15">
      <c r="A3304"/>
      <c r="B3304"/>
    </row>
    <row r="3305" spans="1:2" ht="15">
      <c r="A3305"/>
      <c r="B3305"/>
    </row>
    <row r="3306" spans="1:2" ht="15">
      <c r="A3306"/>
      <c r="B3306"/>
    </row>
    <row r="3307" spans="1:2" ht="15">
      <c r="A3307"/>
      <c r="B3307"/>
    </row>
    <row r="3308" spans="1:2" ht="15">
      <c r="A3308"/>
      <c r="B3308"/>
    </row>
    <row r="3309" spans="1:2" ht="15">
      <c r="A3309"/>
      <c r="B3309"/>
    </row>
    <row r="3310" spans="1:2" ht="15">
      <c r="A3310"/>
      <c r="B3310"/>
    </row>
    <row r="3311" spans="1:2" ht="15">
      <c r="A3311"/>
      <c r="B3311"/>
    </row>
    <row r="3312" spans="1:2" ht="15">
      <c r="A3312"/>
      <c r="B3312"/>
    </row>
    <row r="3313" spans="1:2" ht="15">
      <c r="A3313"/>
      <c r="B3313"/>
    </row>
    <row r="3314" spans="1:2" ht="15">
      <c r="A3314"/>
      <c r="B3314"/>
    </row>
    <row r="3315" spans="1:2" ht="15">
      <c r="A3315"/>
      <c r="B3315"/>
    </row>
    <row r="3316" spans="1:2" ht="15">
      <c r="A3316"/>
      <c r="B3316"/>
    </row>
    <row r="3317" spans="1:2" ht="15">
      <c r="A3317"/>
      <c r="B3317"/>
    </row>
    <row r="3318" spans="1:2" ht="15">
      <c r="A3318"/>
      <c r="B3318"/>
    </row>
    <row r="3319" spans="1:2" ht="15">
      <c r="A3319"/>
      <c r="B3319"/>
    </row>
    <row r="3320" spans="1:2" ht="15">
      <c r="A3320"/>
      <c r="B3320"/>
    </row>
    <row r="3321" spans="1:2" ht="15">
      <c r="A3321"/>
      <c r="B3321"/>
    </row>
    <row r="3322" spans="1:2" ht="15">
      <c r="A3322"/>
      <c r="B3322"/>
    </row>
    <row r="3323" spans="1:2" ht="15">
      <c r="A3323"/>
      <c r="B3323"/>
    </row>
    <row r="3324" spans="1:2" ht="15">
      <c r="A3324"/>
      <c r="B3324"/>
    </row>
    <row r="3325" spans="1:2" ht="15">
      <c r="A3325"/>
      <c r="B3325"/>
    </row>
    <row r="3326" spans="1:2" ht="15">
      <c r="A3326"/>
      <c r="B3326"/>
    </row>
    <row r="3327" spans="1:2" ht="15">
      <c r="A3327"/>
      <c r="B3327"/>
    </row>
    <row r="3328" spans="1:2" ht="15">
      <c r="A3328"/>
      <c r="B3328"/>
    </row>
    <row r="3329" spans="1:2" ht="15">
      <c r="A3329"/>
      <c r="B3329"/>
    </row>
    <row r="3330" spans="1:2" ht="15">
      <c r="A3330"/>
      <c r="B3330"/>
    </row>
    <row r="3331" spans="1:2" ht="15">
      <c r="A3331"/>
      <c r="B3331"/>
    </row>
    <row r="3332" spans="1:2" ht="15">
      <c r="A3332"/>
      <c r="B3332"/>
    </row>
    <row r="3333" spans="1:2" ht="15">
      <c r="A3333"/>
      <c r="B3333"/>
    </row>
    <row r="3334" spans="1:2" ht="15">
      <c r="A3334"/>
      <c r="B3334"/>
    </row>
    <row r="3335" spans="1:2" ht="15">
      <c r="A3335"/>
      <c r="B3335"/>
    </row>
    <row r="3336" spans="1:2" ht="15">
      <c r="A3336"/>
      <c r="B3336"/>
    </row>
    <row r="3337" spans="1:2" ht="15">
      <c r="A3337"/>
      <c r="B3337"/>
    </row>
    <row r="3338" spans="1:2" ht="15">
      <c r="A3338"/>
      <c r="B3338"/>
    </row>
    <row r="3339" spans="1:2" ht="15">
      <c r="A3339"/>
      <c r="B3339"/>
    </row>
    <row r="3340" spans="1:2" ht="15">
      <c r="A3340"/>
      <c r="B3340"/>
    </row>
    <row r="3341" spans="1:2" ht="15">
      <c r="A3341"/>
      <c r="B3341"/>
    </row>
    <row r="3342" spans="1:2" ht="15">
      <c r="A3342"/>
      <c r="B3342"/>
    </row>
    <row r="3343" spans="1:2" ht="15">
      <c r="A3343"/>
      <c r="B3343"/>
    </row>
    <row r="3344" spans="1:2" ht="15">
      <c r="A3344"/>
      <c r="B3344"/>
    </row>
    <row r="3345" spans="1:2" ht="15">
      <c r="A3345"/>
      <c r="B3345"/>
    </row>
    <row r="3346" spans="1:2" ht="15">
      <c r="A3346"/>
      <c r="B3346"/>
    </row>
    <row r="3347" spans="1:2" ht="15">
      <c r="A3347"/>
      <c r="B3347"/>
    </row>
    <row r="3348" spans="1:2" ht="15">
      <c r="A3348"/>
      <c r="B3348"/>
    </row>
    <row r="3349" spans="1:2" ht="15">
      <c r="A3349"/>
      <c r="B3349"/>
    </row>
    <row r="3350" spans="1:2" ht="15">
      <c r="A3350"/>
      <c r="B3350"/>
    </row>
    <row r="3351" spans="1:2" ht="15">
      <c r="A3351"/>
      <c r="B3351"/>
    </row>
    <row r="3352" spans="1:2" ht="15">
      <c r="A3352"/>
      <c r="B3352"/>
    </row>
    <row r="3353" spans="1:2" ht="15">
      <c r="A3353"/>
      <c r="B3353"/>
    </row>
    <row r="3354" spans="1:2" ht="15">
      <c r="A3354"/>
      <c r="B3354"/>
    </row>
    <row r="3355" spans="1:2" ht="15">
      <c r="A3355"/>
      <c r="B3355"/>
    </row>
    <row r="3356" spans="1:2" ht="15">
      <c r="A3356"/>
      <c r="B3356"/>
    </row>
    <row r="3357" spans="1:2" ht="15">
      <c r="A3357"/>
      <c r="B3357"/>
    </row>
    <row r="3358" spans="1:2" ht="15">
      <c r="A3358"/>
      <c r="B3358"/>
    </row>
    <row r="3359" spans="1:2" ht="15">
      <c r="A3359"/>
      <c r="B3359"/>
    </row>
    <row r="3360" spans="1:2" ht="15">
      <c r="A3360"/>
      <c r="B3360"/>
    </row>
    <row r="3361" spans="1:2" ht="15">
      <c r="A3361"/>
      <c r="B3361"/>
    </row>
    <row r="3362" spans="1:2" ht="15">
      <c r="A3362"/>
      <c r="B3362"/>
    </row>
    <row r="3363" spans="1:2" ht="15">
      <c r="A3363"/>
      <c r="B3363"/>
    </row>
    <row r="3364" spans="1:2" ht="15">
      <c r="A3364"/>
      <c r="B3364"/>
    </row>
    <row r="3365" spans="1:2" ht="15">
      <c r="A3365"/>
      <c r="B3365"/>
    </row>
    <row r="3366" spans="1:2" ht="15">
      <c r="A3366"/>
      <c r="B3366"/>
    </row>
    <row r="3367" spans="1:2" ht="15">
      <c r="A3367"/>
      <c r="B3367"/>
    </row>
    <row r="3368" spans="1:2" ht="15">
      <c r="A3368"/>
      <c r="B3368"/>
    </row>
    <row r="3369" spans="1:2" ht="15">
      <c r="A3369"/>
      <c r="B3369"/>
    </row>
    <row r="3370" spans="1:2" ht="15">
      <c r="A3370"/>
      <c r="B3370"/>
    </row>
    <row r="3371" spans="1:2" ht="15">
      <c r="A3371"/>
      <c r="B3371"/>
    </row>
    <row r="3372" spans="1:2" ht="15">
      <c r="A3372"/>
      <c r="B3372"/>
    </row>
    <row r="3373" spans="1:2" ht="15">
      <c r="A3373"/>
      <c r="B3373"/>
    </row>
    <row r="3374" spans="1:2" ht="15">
      <c r="A3374"/>
      <c r="B3374"/>
    </row>
    <row r="3375" spans="1:2" ht="15">
      <c r="A3375"/>
      <c r="B3375"/>
    </row>
    <row r="3376" spans="1:2" ht="15">
      <c r="A3376"/>
      <c r="B3376"/>
    </row>
    <row r="3377" spans="1:2" ht="15">
      <c r="A3377"/>
      <c r="B3377"/>
    </row>
    <row r="3378" spans="1:2" ht="15">
      <c r="A3378"/>
      <c r="B3378"/>
    </row>
    <row r="3379" spans="1:2" ht="15">
      <c r="A3379"/>
      <c r="B3379"/>
    </row>
    <row r="3380" spans="1:2" ht="15">
      <c r="A3380"/>
      <c r="B3380"/>
    </row>
    <row r="3381" spans="1:2" ht="15">
      <c r="A3381"/>
      <c r="B3381"/>
    </row>
    <row r="3382" spans="1:2" ht="15">
      <c r="A3382"/>
      <c r="B3382"/>
    </row>
    <row r="3383" spans="1:2" ht="15">
      <c r="A3383"/>
      <c r="B3383"/>
    </row>
    <row r="3384" spans="1:2" ht="15">
      <c r="A3384"/>
      <c r="B3384"/>
    </row>
    <row r="3385" spans="1:2" ht="15">
      <c r="A3385"/>
      <c r="B3385"/>
    </row>
    <row r="3386" spans="1:2" ht="15">
      <c r="A3386"/>
      <c r="B3386"/>
    </row>
    <row r="3387" spans="1:2" ht="15">
      <c r="A3387"/>
      <c r="B3387"/>
    </row>
    <row r="3388" spans="1:2" ht="15">
      <c r="A3388"/>
      <c r="B3388"/>
    </row>
    <row r="3389" spans="1:2" ht="15">
      <c r="A3389"/>
      <c r="B3389"/>
    </row>
    <row r="3390" spans="1:2" ht="15">
      <c r="A3390"/>
      <c r="B3390"/>
    </row>
    <row r="3391" spans="1:2" ht="15">
      <c r="A3391"/>
      <c r="B3391"/>
    </row>
    <row r="3392" spans="1:2" ht="15">
      <c r="A3392"/>
      <c r="B3392"/>
    </row>
    <row r="3393" spans="1:2" ht="15">
      <c r="A3393"/>
      <c r="B3393"/>
    </row>
    <row r="3394" spans="1:2" ht="15">
      <c r="A3394"/>
      <c r="B3394"/>
    </row>
    <row r="3395" spans="1:2" ht="15">
      <c r="A3395"/>
      <c r="B3395"/>
    </row>
    <row r="3396" spans="1:2" ht="15">
      <c r="A3396"/>
      <c r="B3396"/>
    </row>
    <row r="3397" spans="1:2" ht="15">
      <c r="A3397"/>
      <c r="B3397"/>
    </row>
    <row r="3398" spans="1:2" ht="15">
      <c r="A3398"/>
      <c r="B3398"/>
    </row>
    <row r="3399" spans="1:2" ht="15">
      <c r="A3399"/>
      <c r="B3399"/>
    </row>
    <row r="3400" spans="1:2" ht="15">
      <c r="A3400"/>
      <c r="B3400"/>
    </row>
    <row r="3401" spans="1:2" ht="15">
      <c r="A3401"/>
      <c r="B3401"/>
    </row>
    <row r="3402" spans="1:2" ht="15">
      <c r="A3402"/>
      <c r="B3402"/>
    </row>
    <row r="3403" spans="1:2" ht="15">
      <c r="A3403"/>
      <c r="B3403"/>
    </row>
    <row r="3404" spans="1:2" ht="15">
      <c r="A3404"/>
      <c r="B3404"/>
    </row>
    <row r="3405" spans="1:2" ht="15">
      <c r="A3405"/>
      <c r="B3405"/>
    </row>
    <row r="3406" spans="1:2" ht="15">
      <c r="A3406"/>
      <c r="B3406"/>
    </row>
    <row r="3407" spans="1:2" ht="15">
      <c r="A3407"/>
      <c r="B3407"/>
    </row>
    <row r="3408" spans="1:2" ht="15">
      <c r="A3408"/>
      <c r="B3408"/>
    </row>
    <row r="3409" spans="1:2" ht="15">
      <c r="A3409"/>
      <c r="B3409"/>
    </row>
    <row r="3410" spans="1:2" ht="15">
      <c r="A3410"/>
      <c r="B3410"/>
    </row>
    <row r="3411" spans="1:2" ht="15">
      <c r="A3411"/>
      <c r="B3411"/>
    </row>
    <row r="3412" spans="1:2" ht="15">
      <c r="A3412"/>
      <c r="B3412"/>
    </row>
    <row r="3413" spans="1:2" ht="15">
      <c r="A3413"/>
      <c r="B3413"/>
    </row>
    <row r="3414" spans="1:2" ht="15">
      <c r="A3414"/>
      <c r="B3414"/>
    </row>
    <row r="3415" spans="1:2" ht="15">
      <c r="A3415"/>
      <c r="B3415"/>
    </row>
    <row r="3416" spans="1:2" ht="15">
      <c r="A3416"/>
      <c r="B3416"/>
    </row>
    <row r="3417" spans="1:2" ht="15">
      <c r="A3417"/>
      <c r="B3417"/>
    </row>
    <row r="3418" spans="1:2" ht="15">
      <c r="A3418"/>
      <c r="B3418"/>
    </row>
    <row r="3419" spans="1:2" ht="15">
      <c r="A3419"/>
      <c r="B3419"/>
    </row>
    <row r="3420" spans="1:2" ht="15">
      <c r="A3420"/>
      <c r="B3420"/>
    </row>
    <row r="3421" spans="1:2" ht="15">
      <c r="A3421"/>
      <c r="B3421"/>
    </row>
    <row r="3422" spans="1:2" ht="15">
      <c r="A3422"/>
      <c r="B3422"/>
    </row>
    <row r="3423" spans="1:2" ht="15">
      <c r="A3423"/>
      <c r="B3423"/>
    </row>
    <row r="3424" spans="1:2" ht="15">
      <c r="A3424"/>
      <c r="B3424"/>
    </row>
    <row r="3425" spans="1:2" ht="15">
      <c r="A3425"/>
      <c r="B3425"/>
    </row>
    <row r="3426" spans="1:2" ht="15">
      <c r="A3426"/>
      <c r="B3426"/>
    </row>
    <row r="3427" spans="1:2" ht="15">
      <c r="A3427"/>
      <c r="B3427"/>
    </row>
    <row r="3428" spans="1:2" ht="15">
      <c r="A3428"/>
      <c r="B3428"/>
    </row>
    <row r="3429" spans="1:2" ht="15">
      <c r="A3429"/>
      <c r="B3429"/>
    </row>
    <row r="3430" spans="1:2" ht="15">
      <c r="A3430"/>
      <c r="B3430"/>
    </row>
    <row r="3431" spans="1:2" ht="15">
      <c r="A3431"/>
      <c r="B3431"/>
    </row>
    <row r="3432" spans="1:2" ht="15">
      <c r="A3432"/>
      <c r="B3432"/>
    </row>
    <row r="3433" spans="1:2" ht="15">
      <c r="A3433"/>
      <c r="B3433"/>
    </row>
    <row r="3434" spans="1:2" ht="15">
      <c r="A3434"/>
      <c r="B3434"/>
    </row>
    <row r="3435" spans="1:2" ht="15">
      <c r="A3435"/>
      <c r="B3435"/>
    </row>
    <row r="3436" spans="1:2" ht="15">
      <c r="A3436"/>
      <c r="B3436"/>
    </row>
    <row r="3437" spans="1:2" ht="15">
      <c r="A3437"/>
      <c r="B3437"/>
    </row>
    <row r="3438" spans="1:2" ht="15">
      <c r="A3438"/>
      <c r="B3438"/>
    </row>
    <row r="3439" spans="1:2" ht="15">
      <c r="A3439"/>
      <c r="B3439"/>
    </row>
    <row r="3440" spans="1:2" ht="15">
      <c r="A3440"/>
      <c r="B3440"/>
    </row>
    <row r="3441" spans="1:2" ht="15">
      <c r="A3441"/>
      <c r="B3441"/>
    </row>
    <row r="3442" spans="1:2" ht="15">
      <c r="A3442"/>
      <c r="B3442"/>
    </row>
    <row r="3443" spans="1:2" ht="15">
      <c r="A3443"/>
      <c r="B3443"/>
    </row>
    <row r="3444" spans="1:2" ht="15">
      <c r="A3444"/>
      <c r="B3444"/>
    </row>
    <row r="3445" spans="1:2" ht="15">
      <c r="A3445"/>
      <c r="B3445"/>
    </row>
    <row r="3446" spans="1:2" ht="15">
      <c r="A3446"/>
      <c r="B3446"/>
    </row>
    <row r="3447" spans="1:2" ht="15">
      <c r="A3447"/>
      <c r="B3447"/>
    </row>
    <row r="3448" spans="1:2" ht="15">
      <c r="A3448"/>
      <c r="B3448"/>
    </row>
    <row r="3449" spans="1:2" ht="15">
      <c r="A3449"/>
      <c r="B3449"/>
    </row>
    <row r="3450" spans="1:2" ht="15">
      <c r="A3450"/>
      <c r="B3450"/>
    </row>
    <row r="3451" spans="1:2" ht="15">
      <c r="A3451"/>
      <c r="B3451"/>
    </row>
    <row r="3452" spans="1:2" ht="15">
      <c r="A3452"/>
      <c r="B3452"/>
    </row>
    <row r="3453" spans="1:2" ht="15">
      <c r="A3453"/>
      <c r="B3453"/>
    </row>
    <row r="3454" spans="1:2" ht="15">
      <c r="A3454"/>
      <c r="B3454"/>
    </row>
    <row r="3455" spans="1:2" ht="15">
      <c r="A3455"/>
      <c r="B3455"/>
    </row>
    <row r="3456" spans="1:2" ht="15">
      <c r="A3456"/>
      <c r="B3456"/>
    </row>
    <row r="3457" spans="1:2" ht="15">
      <c r="A3457"/>
      <c r="B3457"/>
    </row>
    <row r="3458" spans="1:2" ht="15">
      <c r="A3458"/>
      <c r="B3458"/>
    </row>
    <row r="3459" spans="1:2" ht="15">
      <c r="A3459"/>
      <c r="B3459"/>
    </row>
    <row r="3460" spans="1:2" ht="15">
      <c r="A3460"/>
      <c r="B3460"/>
    </row>
    <row r="3461" spans="1:2" ht="15">
      <c r="A3461"/>
      <c r="B3461"/>
    </row>
    <row r="3462" spans="1:2" ht="15">
      <c r="A3462"/>
      <c r="B3462"/>
    </row>
    <row r="3463" spans="1:2" ht="15">
      <c r="A3463"/>
      <c r="B3463"/>
    </row>
    <row r="3464" spans="1:2" ht="15">
      <c r="A3464"/>
      <c r="B3464"/>
    </row>
    <row r="3465" spans="1:2" ht="15">
      <c r="A3465"/>
      <c r="B3465"/>
    </row>
    <row r="3466" spans="1:2" ht="15">
      <c r="A3466"/>
      <c r="B3466"/>
    </row>
    <row r="3467" spans="1:2" ht="15">
      <c r="A3467"/>
      <c r="B3467"/>
    </row>
    <row r="3468" spans="1:2" ht="15">
      <c r="A3468"/>
      <c r="B3468"/>
    </row>
    <row r="3469" spans="1:2" ht="15">
      <c r="A3469"/>
      <c r="B3469"/>
    </row>
    <row r="3470" spans="1:2" ht="15">
      <c r="A3470"/>
      <c r="B3470"/>
    </row>
    <row r="3471" spans="1:2" ht="15">
      <c r="A3471"/>
      <c r="B3471"/>
    </row>
    <row r="3472" spans="1:2" ht="15">
      <c r="A3472"/>
      <c r="B3472"/>
    </row>
    <row r="3473" spans="1:2" ht="15">
      <c r="A3473"/>
      <c r="B3473"/>
    </row>
    <row r="3474" spans="1:2" ht="15">
      <c r="A3474"/>
      <c r="B3474"/>
    </row>
    <row r="3475" spans="1:2" ht="15">
      <c r="A3475"/>
      <c r="B3475"/>
    </row>
    <row r="3476" spans="1:2" ht="15">
      <c r="A3476"/>
      <c r="B3476"/>
    </row>
    <row r="3477" spans="1:2" ht="15">
      <c r="A3477"/>
      <c r="B3477"/>
    </row>
    <row r="3478" spans="1:2" ht="15">
      <c r="A3478"/>
      <c r="B3478"/>
    </row>
    <row r="3479" spans="1:2" ht="15">
      <c r="A3479"/>
      <c r="B3479"/>
    </row>
    <row r="3480" spans="1:2" ht="15">
      <c r="A3480"/>
      <c r="B3480"/>
    </row>
    <row r="3481" spans="1:2" ht="15">
      <c r="A3481"/>
      <c r="B3481"/>
    </row>
    <row r="3482" spans="1:2" ht="15">
      <c r="A3482"/>
      <c r="B3482"/>
    </row>
    <row r="3483" spans="1:2" ht="15">
      <c r="A3483"/>
      <c r="B3483"/>
    </row>
    <row r="3484" spans="1:2" ht="15">
      <c r="A3484"/>
      <c r="B3484"/>
    </row>
    <row r="3485" spans="1:2" ht="15">
      <c r="A3485"/>
      <c r="B3485"/>
    </row>
    <row r="3486" spans="1:2" ht="15">
      <c r="A3486"/>
      <c r="B3486"/>
    </row>
    <row r="3487" spans="1:2" ht="15">
      <c r="A3487"/>
      <c r="B3487"/>
    </row>
    <row r="3488" spans="1:2" ht="15">
      <c r="A3488"/>
      <c r="B3488"/>
    </row>
    <row r="3489" spans="1:2" ht="15">
      <c r="A3489"/>
      <c r="B3489"/>
    </row>
    <row r="3490" spans="1:2" ht="15">
      <c r="A3490"/>
      <c r="B3490"/>
    </row>
    <row r="3491" spans="1:2" ht="15">
      <c r="A3491"/>
      <c r="B3491"/>
    </row>
    <row r="3492" spans="1:2" ht="15">
      <c r="A3492"/>
      <c r="B3492"/>
    </row>
    <row r="3493" spans="1:2" ht="15">
      <c r="A3493"/>
      <c r="B3493"/>
    </row>
    <row r="3494" spans="1:2" ht="15">
      <c r="A3494"/>
      <c r="B3494"/>
    </row>
    <row r="3495" spans="1:2" ht="15">
      <c r="A3495"/>
      <c r="B3495"/>
    </row>
    <row r="3496" spans="1:2" ht="15">
      <c r="A3496"/>
      <c r="B3496"/>
    </row>
    <row r="3497" spans="1:2" ht="15">
      <c r="A3497"/>
      <c r="B3497"/>
    </row>
    <row r="3498" spans="1:2" ht="15">
      <c r="A3498"/>
      <c r="B3498"/>
    </row>
    <row r="3499" spans="1:2" ht="15">
      <c r="A3499"/>
      <c r="B3499"/>
    </row>
    <row r="3500" spans="1:2" ht="15">
      <c r="A3500"/>
      <c r="B3500"/>
    </row>
    <row r="3501" spans="1:2" ht="15">
      <c r="A3501"/>
      <c r="B3501"/>
    </row>
    <row r="3502" spans="1:2" ht="15">
      <c r="A3502"/>
      <c r="B3502"/>
    </row>
    <row r="3503" spans="1:2" ht="15">
      <c r="A3503"/>
      <c r="B3503"/>
    </row>
    <row r="3504" spans="1:2" ht="15">
      <c r="A3504"/>
      <c r="B3504"/>
    </row>
    <row r="3505" spans="1:2" ht="15">
      <c r="A3505"/>
      <c r="B3505"/>
    </row>
    <row r="3506" spans="1:2" ht="15">
      <c r="A3506"/>
      <c r="B3506"/>
    </row>
    <row r="3507" spans="1:2" ht="15">
      <c r="A3507"/>
      <c r="B3507"/>
    </row>
    <row r="3508" spans="1:2" ht="15">
      <c r="A3508"/>
      <c r="B3508"/>
    </row>
    <row r="3509" spans="1:2" ht="15">
      <c r="A3509"/>
      <c r="B3509"/>
    </row>
    <row r="3510" spans="1:2" ht="15">
      <c r="A3510"/>
      <c r="B3510"/>
    </row>
    <row r="3511" spans="1:2" ht="15">
      <c r="A3511"/>
      <c r="B3511"/>
    </row>
    <row r="3512" spans="1:2" ht="15">
      <c r="A3512"/>
      <c r="B3512"/>
    </row>
    <row r="3513" spans="1:2" ht="15">
      <c r="A3513"/>
      <c r="B3513"/>
    </row>
    <row r="3514" spans="1:2" ht="15">
      <c r="A3514"/>
      <c r="B3514"/>
    </row>
    <row r="3515" spans="1:2" ht="15">
      <c r="A3515"/>
      <c r="B3515"/>
    </row>
    <row r="3516" spans="1:2" ht="15">
      <c r="A3516"/>
      <c r="B3516"/>
    </row>
    <row r="3517" spans="1:2" ht="15">
      <c r="A3517"/>
      <c r="B3517"/>
    </row>
    <row r="3518" spans="1:2" ht="15">
      <c r="A3518"/>
      <c r="B3518"/>
    </row>
    <row r="3519" spans="1:2" ht="15">
      <c r="A3519"/>
      <c r="B3519"/>
    </row>
    <row r="3520" spans="1:2" ht="15">
      <c r="A3520"/>
      <c r="B3520"/>
    </row>
    <row r="3521" spans="1:2" ht="15">
      <c r="A3521"/>
      <c r="B3521"/>
    </row>
    <row r="3522" spans="1:2" ht="15">
      <c r="A3522"/>
      <c r="B3522"/>
    </row>
    <row r="3523" spans="1:2" ht="15">
      <c r="A3523"/>
      <c r="B3523"/>
    </row>
    <row r="3524" spans="1:2" ht="15">
      <c r="A3524"/>
      <c r="B3524"/>
    </row>
    <row r="3525" spans="1:2" ht="15">
      <c r="A3525"/>
      <c r="B3525"/>
    </row>
    <row r="3526" spans="1:2" ht="15">
      <c r="A3526"/>
      <c r="B3526"/>
    </row>
    <row r="3527" spans="1:2" ht="15">
      <c r="A3527"/>
      <c r="B3527"/>
    </row>
    <row r="3528" spans="1:2" ht="15">
      <c r="A3528"/>
      <c r="B3528"/>
    </row>
    <row r="3529" spans="1:2" ht="15">
      <c r="A3529"/>
      <c r="B3529"/>
    </row>
    <row r="3530" spans="1:2" ht="15">
      <c r="A3530"/>
      <c r="B3530"/>
    </row>
    <row r="3531" spans="1:2" ht="15">
      <c r="A3531"/>
      <c r="B3531"/>
    </row>
    <row r="3532" spans="1:2" ht="15">
      <c r="A3532"/>
      <c r="B3532"/>
    </row>
    <row r="3533" spans="1:2" ht="15">
      <c r="A3533"/>
      <c r="B3533"/>
    </row>
    <row r="3534" spans="1:2" ht="15">
      <c r="A3534"/>
      <c r="B3534"/>
    </row>
    <row r="3535" spans="1:2" ht="15">
      <c r="A3535"/>
      <c r="B3535"/>
    </row>
    <row r="3536" spans="1:2" ht="15">
      <c r="A3536"/>
      <c r="B3536"/>
    </row>
    <row r="3537" spans="1:2" ht="15">
      <c r="A3537"/>
      <c r="B3537"/>
    </row>
    <row r="3538" spans="1:2" ht="15">
      <c r="A3538"/>
      <c r="B3538"/>
    </row>
    <row r="3539" spans="1:2" ht="15">
      <c r="A3539"/>
      <c r="B3539"/>
    </row>
    <row r="3540" spans="1:2" ht="15">
      <c r="A3540"/>
      <c r="B3540"/>
    </row>
    <row r="3541" spans="1:2" ht="15">
      <c r="A3541"/>
      <c r="B3541"/>
    </row>
    <row r="3542" spans="1:2" ht="15">
      <c r="A3542"/>
      <c r="B3542"/>
    </row>
    <row r="3543" spans="1:2" ht="15">
      <c r="A3543"/>
      <c r="B3543"/>
    </row>
    <row r="3544" spans="1:2" ht="15">
      <c r="A3544"/>
      <c r="B3544"/>
    </row>
    <row r="3545" spans="1:2" ht="15">
      <c r="A3545"/>
      <c r="B3545"/>
    </row>
    <row r="3546" spans="1:2" ht="15">
      <c r="A3546"/>
      <c r="B3546"/>
    </row>
    <row r="3547" spans="1:2" ht="15">
      <c r="A3547"/>
      <c r="B3547"/>
    </row>
    <row r="3548" spans="1:2" ht="15">
      <c r="A3548"/>
      <c r="B3548"/>
    </row>
    <row r="3549" spans="1:2" ht="15">
      <c r="A3549"/>
      <c r="B3549"/>
    </row>
    <row r="3550" spans="1:2" ht="15">
      <c r="A3550"/>
      <c r="B3550"/>
    </row>
    <row r="3551" spans="1:2" ht="15">
      <c r="A3551"/>
      <c r="B3551"/>
    </row>
    <row r="3552" spans="1:2" ht="15">
      <c r="A3552"/>
      <c r="B3552"/>
    </row>
    <row r="3553" spans="1:2" ht="15">
      <c r="A3553"/>
      <c r="B3553"/>
    </row>
    <row r="3554" spans="1:2" ht="15">
      <c r="A3554"/>
      <c r="B3554"/>
    </row>
    <row r="3555" spans="1:2" ht="15">
      <c r="A3555"/>
      <c r="B3555"/>
    </row>
    <row r="3556" spans="1:2" ht="15">
      <c r="A3556"/>
      <c r="B3556"/>
    </row>
    <row r="3557" spans="1:2" ht="15">
      <c r="A3557"/>
      <c r="B3557"/>
    </row>
    <row r="3558" spans="1:2" ht="15">
      <c r="A3558"/>
      <c r="B3558"/>
    </row>
    <row r="3559" spans="1:2" ht="15">
      <c r="A3559"/>
      <c r="B3559"/>
    </row>
    <row r="3560" spans="1:2" ht="15">
      <c r="A3560"/>
      <c r="B3560"/>
    </row>
    <row r="3561" spans="1:2" ht="15">
      <c r="A3561"/>
      <c r="B3561"/>
    </row>
    <row r="3562" spans="1:2" ht="15">
      <c r="A3562"/>
      <c r="B3562"/>
    </row>
    <row r="3563" spans="1:2" ht="15">
      <c r="A3563"/>
      <c r="B3563"/>
    </row>
    <row r="3564" spans="1:2" ht="15">
      <c r="A3564"/>
      <c r="B3564"/>
    </row>
    <row r="3565" spans="1:2" ht="15">
      <c r="A3565"/>
      <c r="B3565"/>
    </row>
    <row r="3566" spans="1:2" ht="15">
      <c r="A3566"/>
      <c r="B3566"/>
    </row>
    <row r="3567" spans="1:2" ht="15">
      <c r="A3567"/>
      <c r="B3567"/>
    </row>
    <row r="3568" spans="1:2" ht="15">
      <c r="A3568"/>
      <c r="B3568"/>
    </row>
    <row r="3569" spans="1:2" ht="15">
      <c r="A3569"/>
      <c r="B3569"/>
    </row>
    <row r="3570" spans="1:2" ht="15">
      <c r="A3570"/>
      <c r="B3570"/>
    </row>
    <row r="3571" spans="1:2" ht="15">
      <c r="A3571"/>
      <c r="B3571"/>
    </row>
    <row r="3572" spans="1:2" ht="15">
      <c r="A3572"/>
      <c r="B3572"/>
    </row>
    <row r="3573" spans="1:2" ht="15">
      <c r="A3573"/>
      <c r="B3573"/>
    </row>
    <row r="3574" spans="1:2" ht="15">
      <c r="A3574"/>
      <c r="B3574"/>
    </row>
    <row r="3575" spans="1:2" ht="15">
      <c r="A3575"/>
      <c r="B3575"/>
    </row>
    <row r="3576" spans="1:2" ht="15">
      <c r="A3576"/>
      <c r="B3576"/>
    </row>
    <row r="3577" spans="1:2" ht="15">
      <c r="A3577"/>
      <c r="B3577"/>
    </row>
    <row r="3578" spans="1:2" ht="15">
      <c r="A3578"/>
      <c r="B3578"/>
    </row>
    <row r="3579" spans="1:2" ht="15">
      <c r="A3579"/>
      <c r="B3579"/>
    </row>
    <row r="3580" spans="1:2" ht="15">
      <c r="A3580"/>
      <c r="B3580"/>
    </row>
    <row r="3581" spans="1:2" ht="15">
      <c r="A3581"/>
      <c r="B3581"/>
    </row>
    <row r="3582" spans="1:2" ht="15">
      <c r="A3582"/>
      <c r="B3582"/>
    </row>
    <row r="3583" spans="1:2" ht="15">
      <c r="A3583"/>
      <c r="B3583"/>
    </row>
    <row r="3584" spans="1:2" ht="15">
      <c r="A3584"/>
      <c r="B3584"/>
    </row>
    <row r="3585" spans="1:2" ht="15">
      <c r="A3585"/>
      <c r="B3585"/>
    </row>
    <row r="3586" spans="1:2" ht="15">
      <c r="A3586"/>
      <c r="B3586"/>
    </row>
    <row r="3587" spans="1:2" ht="15">
      <c r="A3587"/>
      <c r="B3587"/>
    </row>
    <row r="3588" spans="1:2" ht="15">
      <c r="A3588"/>
      <c r="B3588"/>
    </row>
    <row r="3589" spans="1:2" ht="15">
      <c r="A3589"/>
      <c r="B3589"/>
    </row>
    <row r="3590" spans="1:2" ht="15">
      <c r="A3590"/>
      <c r="B3590"/>
    </row>
    <row r="3591" spans="1:2" ht="15">
      <c r="A3591"/>
      <c r="B3591"/>
    </row>
    <row r="3592" spans="1:2" ht="15">
      <c r="A3592"/>
      <c r="B3592"/>
    </row>
    <row r="3593" spans="1:2" ht="15">
      <c r="A3593"/>
      <c r="B3593"/>
    </row>
    <row r="3594" spans="1:2" ht="15">
      <c r="A3594"/>
      <c r="B3594"/>
    </row>
    <row r="3595" spans="1:2" ht="15">
      <c r="A3595"/>
      <c r="B3595"/>
    </row>
    <row r="3596" spans="1:2" ht="15">
      <c r="A3596"/>
      <c r="B3596"/>
    </row>
    <row r="3597" spans="1:2" ht="15">
      <c r="A3597"/>
      <c r="B3597"/>
    </row>
    <row r="3598" spans="1:2" ht="15">
      <c r="A3598"/>
      <c r="B3598"/>
    </row>
    <row r="3599" spans="1:2" ht="15">
      <c r="A3599"/>
      <c r="B3599"/>
    </row>
    <row r="3600" spans="1:2" ht="15">
      <c r="A3600"/>
      <c r="B3600"/>
    </row>
    <row r="3601" spans="1:2" ht="15">
      <c r="A3601"/>
      <c r="B3601"/>
    </row>
    <row r="3602" spans="1:2" ht="15">
      <c r="A3602"/>
      <c r="B3602"/>
    </row>
    <row r="3603" spans="1:2" ht="15">
      <c r="A3603"/>
      <c r="B3603"/>
    </row>
    <row r="3604" spans="1:2" ht="15">
      <c r="A3604"/>
      <c r="B3604"/>
    </row>
    <row r="3605" spans="1:2" ht="15">
      <c r="A3605"/>
      <c r="B3605"/>
    </row>
    <row r="3606" spans="1:2" ht="15">
      <c r="A3606"/>
      <c r="B3606"/>
    </row>
    <row r="3607" spans="1:2" ht="15">
      <c r="A3607"/>
      <c r="B3607"/>
    </row>
    <row r="3608" spans="1:2" ht="15">
      <c r="A3608"/>
      <c r="B3608"/>
    </row>
    <row r="3609" spans="1:2" ht="15">
      <c r="A3609"/>
      <c r="B3609"/>
    </row>
    <row r="3610" spans="1:2" ht="15">
      <c r="A3610"/>
      <c r="B3610"/>
    </row>
    <row r="3611" spans="1:2" ht="15">
      <c r="A3611"/>
      <c r="B3611"/>
    </row>
    <row r="3612" spans="1:2" ht="15">
      <c r="A3612"/>
      <c r="B3612"/>
    </row>
    <row r="3613" spans="1:2" ht="15">
      <c r="A3613"/>
      <c r="B3613"/>
    </row>
    <row r="3614" spans="1:2" ht="15">
      <c r="A3614"/>
      <c r="B3614"/>
    </row>
    <row r="3615" spans="1:2" ht="15">
      <c r="A3615"/>
      <c r="B3615"/>
    </row>
    <row r="3616" spans="1:2" ht="15">
      <c r="A3616"/>
      <c r="B3616"/>
    </row>
    <row r="3617" spans="1:2" ht="15">
      <c r="A3617"/>
      <c r="B3617"/>
    </row>
    <row r="3618" spans="1:2" ht="15">
      <c r="A3618"/>
      <c r="B3618"/>
    </row>
    <row r="3619" spans="1:2" ht="15">
      <c r="A3619"/>
      <c r="B3619"/>
    </row>
    <row r="3620" spans="1:2" ht="15">
      <c r="A3620"/>
      <c r="B3620"/>
    </row>
    <row r="3621" spans="1:2" ht="15">
      <c r="A3621"/>
      <c r="B3621"/>
    </row>
    <row r="3622" spans="1:2" ht="15">
      <c r="A3622"/>
      <c r="B3622"/>
    </row>
    <row r="3623" spans="1:2" ht="15">
      <c r="A3623"/>
      <c r="B3623"/>
    </row>
    <row r="3624" spans="1:2" ht="15">
      <c r="A3624"/>
      <c r="B3624"/>
    </row>
    <row r="3625" spans="1:2" ht="15">
      <c r="A3625"/>
      <c r="B3625"/>
    </row>
    <row r="3626" spans="1:2" ht="15">
      <c r="A3626"/>
      <c r="B3626"/>
    </row>
    <row r="3627" spans="1:2" ht="15">
      <c r="A3627"/>
      <c r="B3627"/>
    </row>
    <row r="3628" spans="1:2" ht="15">
      <c r="A3628"/>
      <c r="B3628"/>
    </row>
    <row r="3629" spans="1:2" ht="15">
      <c r="A3629"/>
      <c r="B3629"/>
    </row>
    <row r="3630" spans="1:2" ht="15">
      <c r="A3630"/>
      <c r="B3630"/>
    </row>
    <row r="3631" spans="1:2" ht="15">
      <c r="A3631"/>
      <c r="B3631"/>
    </row>
    <row r="3632" spans="1:2" ht="15">
      <c r="A3632"/>
      <c r="B3632"/>
    </row>
    <row r="3633" spans="1:2" ht="15">
      <c r="A3633"/>
      <c r="B3633"/>
    </row>
    <row r="3634" spans="1:2" ht="15">
      <c r="A3634"/>
      <c r="B3634"/>
    </row>
    <row r="3635" spans="1:2" ht="15">
      <c r="A3635"/>
      <c r="B3635"/>
    </row>
    <row r="3636" spans="1:2" ht="15">
      <c r="A3636"/>
      <c r="B3636"/>
    </row>
    <row r="3637" spans="1:2" ht="15">
      <c r="A3637"/>
      <c r="B3637"/>
    </row>
    <row r="3638" spans="1:2" ht="15">
      <c r="A3638"/>
      <c r="B3638"/>
    </row>
    <row r="3639" spans="1:2" ht="15">
      <c r="A3639"/>
      <c r="B3639"/>
    </row>
    <row r="3640" spans="1:2" ht="15">
      <c r="A3640"/>
      <c r="B3640"/>
    </row>
    <row r="3641" spans="1:2" ht="15">
      <c r="A3641"/>
      <c r="B3641"/>
    </row>
    <row r="3642" spans="1:2" ht="15">
      <c r="A3642"/>
      <c r="B3642"/>
    </row>
    <row r="3643" spans="1:2" ht="15">
      <c r="A3643"/>
      <c r="B3643"/>
    </row>
    <row r="3644" spans="1:2" ht="15">
      <c r="A3644"/>
      <c r="B3644"/>
    </row>
    <row r="3645" spans="1:2" ht="15">
      <c r="A3645"/>
      <c r="B3645"/>
    </row>
    <row r="3646" spans="1:2" ht="15">
      <c r="A3646"/>
      <c r="B3646"/>
    </row>
    <row r="3647" spans="1:2" ht="15">
      <c r="A3647"/>
      <c r="B3647"/>
    </row>
    <row r="3648" spans="1:2" ht="15">
      <c r="A3648"/>
      <c r="B3648"/>
    </row>
    <row r="3649" spans="1:2" ht="15">
      <c r="A3649"/>
      <c r="B3649"/>
    </row>
    <row r="3650" spans="1:2" ht="15">
      <c r="A3650"/>
      <c r="B3650"/>
    </row>
    <row r="3651" spans="1:2" ht="15">
      <c r="A3651"/>
      <c r="B3651"/>
    </row>
    <row r="3652" spans="1:2" ht="15">
      <c r="A3652"/>
      <c r="B3652"/>
    </row>
    <row r="3653" spans="1:2" ht="15">
      <c r="A3653"/>
      <c r="B3653"/>
    </row>
    <row r="3654" spans="1:2" ht="15">
      <c r="A3654"/>
      <c r="B3654"/>
    </row>
    <row r="3655" spans="1:2" ht="15">
      <c r="A3655"/>
      <c r="B3655"/>
    </row>
    <row r="3656" spans="1:2" ht="15">
      <c r="A3656"/>
      <c r="B3656"/>
    </row>
    <row r="3657" spans="1:2" ht="15">
      <c r="A3657"/>
      <c r="B3657"/>
    </row>
    <row r="3658" spans="1:2" ht="15">
      <c r="A3658"/>
      <c r="B3658"/>
    </row>
    <row r="3659" spans="1:2" ht="15">
      <c r="A3659"/>
      <c r="B3659"/>
    </row>
    <row r="3660" spans="1:2" ht="15">
      <c r="A3660"/>
      <c r="B3660"/>
    </row>
    <row r="3661" spans="1:2" ht="15">
      <c r="A3661"/>
      <c r="B3661"/>
    </row>
    <row r="3662" spans="1:2" ht="15">
      <c r="A3662"/>
      <c r="B3662"/>
    </row>
    <row r="3663" spans="1:2" ht="15">
      <c r="A3663"/>
      <c r="B3663"/>
    </row>
    <row r="3664" spans="1:2" ht="15">
      <c r="A3664"/>
      <c r="B3664"/>
    </row>
    <row r="3665" spans="1:2" ht="15">
      <c r="A3665"/>
      <c r="B3665"/>
    </row>
    <row r="3666" spans="1:2" ht="15">
      <c r="A3666"/>
      <c r="B3666"/>
    </row>
    <row r="3667" spans="1:2" ht="15">
      <c r="A3667"/>
      <c r="B3667"/>
    </row>
    <row r="3668" spans="1:2" ht="15">
      <c r="A3668"/>
      <c r="B3668"/>
    </row>
    <row r="3669" spans="1:2" ht="15">
      <c r="A3669"/>
      <c r="B3669"/>
    </row>
    <row r="3670" spans="1:2" ht="15">
      <c r="A3670"/>
      <c r="B3670"/>
    </row>
    <row r="3671" spans="1:2" ht="15">
      <c r="A3671"/>
      <c r="B3671"/>
    </row>
    <row r="3672" spans="1:2" ht="15">
      <c r="A3672"/>
      <c r="B3672"/>
    </row>
    <row r="3673" spans="1:2" ht="15">
      <c r="A3673"/>
      <c r="B3673"/>
    </row>
    <row r="3674" spans="1:2" ht="15">
      <c r="A3674"/>
      <c r="B3674"/>
    </row>
    <row r="3675" spans="1:2" ht="15">
      <c r="A3675"/>
      <c r="B3675"/>
    </row>
    <row r="3676" spans="1:2" ht="15">
      <c r="A3676"/>
      <c r="B3676"/>
    </row>
    <row r="3677" spans="1:2" ht="15">
      <c r="A3677"/>
      <c r="B3677"/>
    </row>
    <row r="3678" spans="1:2" ht="15">
      <c r="A3678"/>
      <c r="B3678"/>
    </row>
    <row r="3679" spans="1:2" ht="15">
      <c r="A3679"/>
      <c r="B3679"/>
    </row>
    <row r="3680" spans="1:2" ht="15">
      <c r="A3680"/>
      <c r="B3680"/>
    </row>
    <row r="3681" spans="1:2" ht="15">
      <c r="A3681"/>
      <c r="B3681"/>
    </row>
    <row r="3682" spans="1:2" ht="15">
      <c r="A3682"/>
      <c r="B3682"/>
    </row>
    <row r="3683" spans="1:2" ht="15">
      <c r="A3683"/>
      <c r="B3683"/>
    </row>
    <row r="3684" spans="1:2" ht="15">
      <c r="A3684"/>
      <c r="B3684"/>
    </row>
    <row r="3685" spans="1:2" ht="15">
      <c r="A3685"/>
      <c r="B3685"/>
    </row>
    <row r="3686" spans="1:2" ht="15">
      <c r="A3686"/>
      <c r="B3686"/>
    </row>
    <row r="3687" spans="1:2" ht="15">
      <c r="A3687"/>
      <c r="B3687"/>
    </row>
    <row r="3688" spans="1:2" ht="15">
      <c r="A3688"/>
      <c r="B3688"/>
    </row>
    <row r="3689" spans="1:2" ht="15">
      <c r="A3689"/>
      <c r="B3689"/>
    </row>
    <row r="3690" spans="1:2" ht="15">
      <c r="A3690"/>
      <c r="B3690"/>
    </row>
    <row r="3691" spans="1:2" ht="15">
      <c r="A3691"/>
      <c r="B3691"/>
    </row>
    <row r="3692" spans="1:2" ht="15">
      <c r="A3692"/>
      <c r="B3692"/>
    </row>
    <row r="3693" spans="1:2" ht="15">
      <c r="A3693"/>
      <c r="B3693"/>
    </row>
    <row r="3694" spans="1:2" ht="15">
      <c r="A3694"/>
      <c r="B3694"/>
    </row>
    <row r="3695" spans="1:2" ht="15">
      <c r="A3695"/>
      <c r="B3695"/>
    </row>
    <row r="3696" spans="1:2" ht="15">
      <c r="A3696"/>
      <c r="B3696"/>
    </row>
    <row r="3697" spans="1:2" ht="15">
      <c r="A3697"/>
      <c r="B3697"/>
    </row>
    <row r="3698" spans="1:2" ht="15">
      <c r="A3698"/>
      <c r="B3698"/>
    </row>
    <row r="3699" spans="1:2" ht="15">
      <c r="A3699"/>
      <c r="B3699"/>
    </row>
    <row r="3700" spans="1:2" ht="15">
      <c r="A3700"/>
      <c r="B3700"/>
    </row>
    <row r="3701" spans="1:2" ht="15">
      <c r="A3701"/>
      <c r="B3701"/>
    </row>
    <row r="3702" spans="1:2" ht="15">
      <c r="A3702"/>
      <c r="B3702"/>
    </row>
    <row r="3703" spans="1:2" ht="15">
      <c r="A3703"/>
      <c r="B3703"/>
    </row>
    <row r="3704" spans="1:2" ht="15">
      <c r="A3704"/>
      <c r="B3704"/>
    </row>
    <row r="3705" spans="1:2" ht="15">
      <c r="A3705"/>
      <c r="B3705"/>
    </row>
    <row r="3706" spans="1:2" ht="15">
      <c r="A3706"/>
      <c r="B3706"/>
    </row>
    <row r="3707" spans="1:2" ht="15">
      <c r="A3707"/>
      <c r="B3707"/>
    </row>
    <row r="3708" spans="1:2" ht="15">
      <c r="A3708"/>
      <c r="B3708"/>
    </row>
    <row r="3709" spans="1:2" ht="15">
      <c r="A3709"/>
      <c r="B3709"/>
    </row>
    <row r="3710" spans="1:2" ht="15">
      <c r="A3710"/>
      <c r="B3710"/>
    </row>
    <row r="3711" spans="1:2" ht="15">
      <c r="A3711"/>
      <c r="B3711"/>
    </row>
    <row r="3712" spans="1:2" ht="15">
      <c r="A3712"/>
      <c r="B3712"/>
    </row>
    <row r="3713" spans="1:2" ht="15">
      <c r="A3713"/>
      <c r="B3713"/>
    </row>
    <row r="3714" spans="1:2" ht="15">
      <c r="A3714"/>
      <c r="B3714"/>
    </row>
    <row r="3715" spans="1:2" ht="15">
      <c r="A3715"/>
      <c r="B3715"/>
    </row>
    <row r="3716" spans="1:2" ht="15">
      <c r="A3716"/>
      <c r="B3716"/>
    </row>
    <row r="3717" spans="1:2" ht="15">
      <c r="A3717"/>
      <c r="B3717"/>
    </row>
    <row r="3718" spans="1:2" ht="15">
      <c r="A3718"/>
      <c r="B3718"/>
    </row>
    <row r="3719" spans="1:2" ht="15">
      <c r="A3719"/>
      <c r="B3719"/>
    </row>
    <row r="3720" spans="1:2" ht="15">
      <c r="A3720"/>
      <c r="B3720"/>
    </row>
    <row r="3721" spans="1:2" ht="15">
      <c r="A3721"/>
      <c r="B3721"/>
    </row>
    <row r="3722" spans="1:2" ht="15">
      <c r="A3722"/>
      <c r="B3722"/>
    </row>
    <row r="3723" spans="1:2" ht="15">
      <c r="A3723"/>
      <c r="B3723"/>
    </row>
    <row r="3724" spans="1:2" ht="15">
      <c r="A3724"/>
      <c r="B3724"/>
    </row>
    <row r="3725" spans="1:2" ht="15">
      <c r="A3725"/>
      <c r="B3725"/>
    </row>
    <row r="3726" spans="1:2" ht="15">
      <c r="A3726"/>
      <c r="B3726"/>
    </row>
    <row r="3727" spans="1:2" ht="15">
      <c r="A3727"/>
      <c r="B3727"/>
    </row>
    <row r="3728" spans="1:2" ht="15">
      <c r="A3728"/>
      <c r="B3728"/>
    </row>
    <row r="3729" spans="1:2" ht="15">
      <c r="A3729"/>
      <c r="B3729"/>
    </row>
    <row r="3730" spans="1:2" ht="15">
      <c r="A3730"/>
      <c r="B3730"/>
    </row>
    <row r="3731" spans="1:2" ht="15">
      <c r="A3731"/>
      <c r="B3731"/>
    </row>
    <row r="3732" spans="1:2" ht="15">
      <c r="A3732"/>
      <c r="B3732"/>
    </row>
    <row r="3733" spans="1:2" ht="15">
      <c r="A3733"/>
      <c r="B3733"/>
    </row>
    <row r="3734" spans="1:2" ht="15">
      <c r="A3734"/>
      <c r="B3734"/>
    </row>
    <row r="3735" spans="1:2" ht="15">
      <c r="A3735"/>
      <c r="B3735"/>
    </row>
    <row r="3736" spans="1:2" ht="15">
      <c r="A3736"/>
      <c r="B3736"/>
    </row>
    <row r="3737" spans="1:2" ht="15">
      <c r="A3737"/>
      <c r="B3737"/>
    </row>
    <row r="3738" spans="1:2" ht="15">
      <c r="A3738"/>
      <c r="B3738"/>
    </row>
    <row r="3739" spans="1:2" ht="15">
      <c r="A3739"/>
      <c r="B3739"/>
    </row>
    <row r="3740" spans="1:2" ht="15">
      <c r="A3740"/>
      <c r="B3740"/>
    </row>
    <row r="3741" spans="1:2" ht="15">
      <c r="A3741"/>
      <c r="B3741"/>
    </row>
    <row r="3742" spans="1:2" ht="15">
      <c r="A3742"/>
      <c r="B3742"/>
    </row>
    <row r="3743" spans="1:2" ht="15">
      <c r="A3743"/>
      <c r="B3743"/>
    </row>
    <row r="3744" spans="1:2" ht="15">
      <c r="A3744"/>
      <c r="B3744"/>
    </row>
    <row r="3745" spans="1:2" ht="15">
      <c r="A3745"/>
      <c r="B3745"/>
    </row>
    <row r="3746" spans="1:2" ht="15">
      <c r="A3746"/>
      <c r="B3746"/>
    </row>
    <row r="3747" spans="1:2" ht="15">
      <c r="A3747"/>
      <c r="B3747"/>
    </row>
    <row r="3748" spans="1:2" ht="15">
      <c r="A3748"/>
      <c r="B3748"/>
    </row>
    <row r="3749" spans="1:2" ht="15">
      <c r="A3749"/>
      <c r="B3749"/>
    </row>
    <row r="3750" spans="1:2" ht="15">
      <c r="A3750"/>
      <c r="B3750"/>
    </row>
    <row r="3751" spans="1:2" ht="15">
      <c r="A3751"/>
      <c r="B3751"/>
    </row>
    <row r="3752" spans="1:2" ht="15">
      <c r="A3752"/>
      <c r="B3752"/>
    </row>
    <row r="3753" spans="1:2" ht="15">
      <c r="A3753"/>
      <c r="B3753"/>
    </row>
    <row r="3754" spans="1:2" ht="15">
      <c r="A3754"/>
      <c r="B3754"/>
    </row>
    <row r="3755" spans="1:2" ht="15">
      <c r="A3755"/>
      <c r="B3755"/>
    </row>
    <row r="3756" spans="1:2" ht="15">
      <c r="A3756"/>
      <c r="B3756"/>
    </row>
    <row r="3757" spans="1:2" ht="15">
      <c r="A3757"/>
      <c r="B3757"/>
    </row>
    <row r="3758" spans="1:2" ht="15">
      <c r="A3758"/>
      <c r="B3758"/>
    </row>
    <row r="3759" spans="1:2" ht="15">
      <c r="A3759"/>
      <c r="B3759"/>
    </row>
    <row r="3760" spans="1:2" ht="15">
      <c r="A3760"/>
      <c r="B3760"/>
    </row>
    <row r="3761" spans="1:2" ht="15">
      <c r="A3761"/>
      <c r="B3761"/>
    </row>
    <row r="3762" spans="1:2" ht="15">
      <c r="A3762"/>
      <c r="B3762"/>
    </row>
    <row r="3763" spans="1:2" ht="15">
      <c r="A3763"/>
      <c r="B3763"/>
    </row>
    <row r="3764" spans="1:2" ht="15">
      <c r="A3764"/>
      <c r="B3764"/>
    </row>
    <row r="3765" spans="1:2" ht="15">
      <c r="A3765"/>
      <c r="B3765"/>
    </row>
    <row r="3766" spans="1:2" ht="15">
      <c r="A3766"/>
      <c r="B3766"/>
    </row>
    <row r="3767" spans="1:2" ht="15">
      <c r="A3767"/>
      <c r="B3767"/>
    </row>
    <row r="3768" spans="1:2" ht="15">
      <c r="A3768"/>
      <c r="B3768"/>
    </row>
    <row r="3769" spans="1:2" ht="15">
      <c r="A3769"/>
      <c r="B3769"/>
    </row>
    <row r="3770" spans="1:2" ht="15">
      <c r="A3770"/>
      <c r="B3770"/>
    </row>
    <row r="3771" spans="1:2" ht="15">
      <c r="A3771"/>
      <c r="B3771"/>
    </row>
    <row r="3772" spans="1:2" ht="15">
      <c r="A3772"/>
      <c r="B3772"/>
    </row>
    <row r="3773" spans="1:2" ht="15">
      <c r="A3773"/>
      <c r="B3773"/>
    </row>
    <row r="3774" spans="1:2" ht="15">
      <c r="A3774"/>
      <c r="B3774"/>
    </row>
    <row r="3775" spans="1:2" ht="15">
      <c r="A3775"/>
      <c r="B3775"/>
    </row>
    <row r="3776" spans="1:2" ht="15">
      <c r="A3776"/>
      <c r="B3776"/>
    </row>
    <row r="3777" spans="1:2" ht="15">
      <c r="A3777"/>
      <c r="B3777"/>
    </row>
    <row r="3778" spans="1:2" ht="15">
      <c r="A3778"/>
      <c r="B3778"/>
    </row>
    <row r="3779" spans="1:2" ht="15">
      <c r="A3779"/>
      <c r="B3779"/>
    </row>
    <row r="3780" spans="1:2" ht="15">
      <c r="A3780"/>
      <c r="B3780"/>
    </row>
    <row r="3781" spans="1:2" ht="15">
      <c r="A3781"/>
      <c r="B3781"/>
    </row>
    <row r="3782" spans="1:2" ht="15">
      <c r="A3782"/>
      <c r="B3782"/>
    </row>
    <row r="3783" spans="1:2" ht="15">
      <c r="A3783"/>
      <c r="B3783"/>
    </row>
    <row r="3784" spans="1:2" ht="15">
      <c r="A3784"/>
      <c r="B3784"/>
    </row>
    <row r="3785" spans="1:2" ht="15">
      <c r="A3785"/>
      <c r="B3785"/>
    </row>
    <row r="3786" spans="1:2" ht="15">
      <c r="A3786"/>
      <c r="B3786"/>
    </row>
    <row r="3787" spans="1:2" ht="15">
      <c r="A3787"/>
      <c r="B3787"/>
    </row>
    <row r="3788" spans="1:2" ht="15">
      <c r="A3788"/>
      <c r="B3788"/>
    </row>
    <row r="3789" spans="1:2" ht="15">
      <c r="A3789"/>
      <c r="B3789"/>
    </row>
    <row r="3790" spans="1:2" ht="15">
      <c r="A3790"/>
      <c r="B3790"/>
    </row>
    <row r="3791" spans="1:2" ht="15">
      <c r="A3791"/>
      <c r="B3791"/>
    </row>
    <row r="3792" spans="1:2" ht="15">
      <c r="A3792"/>
      <c r="B3792"/>
    </row>
    <row r="3793" spans="1:2" ht="15">
      <c r="A3793"/>
      <c r="B3793"/>
    </row>
    <row r="3794" spans="1:2" ht="15">
      <c r="A3794"/>
      <c r="B3794"/>
    </row>
    <row r="3795" spans="1:2" ht="15">
      <c r="A3795"/>
      <c r="B3795"/>
    </row>
    <row r="3796" spans="1:2" ht="15">
      <c r="A3796"/>
      <c r="B3796"/>
    </row>
    <row r="3797" spans="1:2" ht="15">
      <c r="A3797"/>
      <c r="B3797"/>
    </row>
    <row r="3798" spans="1:2" ht="15">
      <c r="A3798"/>
      <c r="B3798"/>
    </row>
    <row r="3799" spans="1:2" ht="15">
      <c r="A3799"/>
      <c r="B3799"/>
    </row>
    <row r="3800" spans="1:2" ht="15">
      <c r="A3800"/>
      <c r="B3800"/>
    </row>
    <row r="3801" spans="1:2" ht="15">
      <c r="A3801"/>
      <c r="B3801"/>
    </row>
    <row r="3802" spans="1:2" ht="15">
      <c r="A3802"/>
      <c r="B3802"/>
    </row>
    <row r="3803" spans="1:2" ht="15">
      <c r="A3803"/>
      <c r="B3803"/>
    </row>
    <row r="3804" spans="1:2" ht="15">
      <c r="A3804"/>
      <c r="B3804"/>
    </row>
    <row r="3805" spans="1:2" ht="15">
      <c r="A3805"/>
      <c r="B3805"/>
    </row>
    <row r="3806" spans="1:2" ht="15">
      <c r="A3806"/>
      <c r="B3806"/>
    </row>
    <row r="3807" spans="1:2" ht="15">
      <c r="A3807"/>
      <c r="B3807"/>
    </row>
    <row r="3808" spans="1:2" ht="15">
      <c r="A3808"/>
      <c r="B3808"/>
    </row>
    <row r="3809" spans="1:2" ht="15">
      <c r="A3809"/>
      <c r="B3809"/>
    </row>
    <row r="3810" spans="1:2" ht="15">
      <c r="A3810"/>
      <c r="B3810"/>
    </row>
    <row r="3811" spans="1:2" ht="15">
      <c r="A3811"/>
      <c r="B3811"/>
    </row>
    <row r="3812" spans="1:2" ht="15">
      <c r="A3812"/>
      <c r="B3812"/>
    </row>
    <row r="3813" spans="1:2" ht="15">
      <c r="A3813"/>
      <c r="B3813"/>
    </row>
    <row r="3814" spans="1:2" ht="15">
      <c r="A3814"/>
      <c r="B3814"/>
    </row>
    <row r="3815" spans="1:2" ht="15">
      <c r="A3815"/>
      <c r="B3815"/>
    </row>
    <row r="3816" spans="1:2" ht="15">
      <c r="A3816"/>
      <c r="B3816"/>
    </row>
    <row r="3817" spans="1:2" ht="15">
      <c r="A3817"/>
      <c r="B3817"/>
    </row>
    <row r="3818" spans="1:2" ht="15">
      <c r="A3818"/>
      <c r="B3818"/>
    </row>
    <row r="3819" spans="1:2" ht="15">
      <c r="A3819"/>
      <c r="B3819"/>
    </row>
    <row r="3820" spans="1:2" ht="15">
      <c r="A3820"/>
      <c r="B3820"/>
    </row>
    <row r="3821" spans="1:2" ht="15">
      <c r="A3821"/>
      <c r="B3821"/>
    </row>
    <row r="3822" spans="1:2" ht="15">
      <c r="A3822"/>
      <c r="B3822"/>
    </row>
    <row r="3823" spans="1:2" ht="15">
      <c r="A3823"/>
      <c r="B3823"/>
    </row>
    <row r="3824" spans="1:2" ht="15">
      <c r="A3824"/>
      <c r="B3824"/>
    </row>
    <row r="3825" spans="1:2" ht="15">
      <c r="A3825"/>
      <c r="B3825"/>
    </row>
    <row r="3826" spans="1:2" ht="15">
      <c r="A3826"/>
      <c r="B3826"/>
    </row>
    <row r="3827" spans="1:2" ht="15">
      <c r="A3827"/>
      <c r="B3827"/>
    </row>
    <row r="3828" spans="1:2" ht="15">
      <c r="A3828"/>
      <c r="B3828"/>
    </row>
    <row r="3829" spans="1:2" ht="15">
      <c r="A3829"/>
      <c r="B3829"/>
    </row>
    <row r="3830" spans="1:2" ht="15">
      <c r="A3830"/>
      <c r="B3830"/>
    </row>
    <row r="3831" spans="1:2" ht="15">
      <c r="A3831"/>
      <c r="B3831"/>
    </row>
    <row r="3832" spans="1:2" ht="15">
      <c r="A3832"/>
      <c r="B3832"/>
    </row>
    <row r="3833" spans="1:2" ht="15">
      <c r="A3833"/>
      <c r="B3833"/>
    </row>
    <row r="3834" spans="1:2" ht="15">
      <c r="A3834"/>
      <c r="B3834"/>
    </row>
    <row r="3835" spans="1:2" ht="15">
      <c r="A3835"/>
      <c r="B3835"/>
    </row>
    <row r="3836" spans="1:2" ht="15">
      <c r="A3836"/>
      <c r="B3836"/>
    </row>
    <row r="3837" spans="1:2" ht="15">
      <c r="A3837"/>
      <c r="B3837"/>
    </row>
    <row r="3838" spans="1:2" ht="15">
      <c r="A3838"/>
      <c r="B3838"/>
    </row>
    <row r="3839" spans="1:2" ht="15">
      <c r="A3839"/>
      <c r="B3839"/>
    </row>
    <row r="3840" spans="1:2" ht="15">
      <c r="A3840"/>
      <c r="B3840"/>
    </row>
    <row r="3841" spans="1:2" ht="15">
      <c r="A3841"/>
      <c r="B3841"/>
    </row>
    <row r="3842" spans="1:2" ht="15">
      <c r="A3842"/>
      <c r="B3842"/>
    </row>
    <row r="3843" spans="1:2" ht="15">
      <c r="A3843"/>
      <c r="B3843"/>
    </row>
    <row r="3844" spans="1:2" ht="15">
      <c r="A3844"/>
      <c r="B3844"/>
    </row>
    <row r="3845" spans="1:2" ht="15">
      <c r="A3845"/>
      <c r="B3845"/>
    </row>
    <row r="3846" spans="1:2" ht="15">
      <c r="A3846"/>
      <c r="B3846"/>
    </row>
    <row r="3847" spans="1:2" ht="15">
      <c r="A3847"/>
      <c r="B3847"/>
    </row>
    <row r="3848" spans="1:2" ht="15">
      <c r="A3848"/>
      <c r="B3848"/>
    </row>
    <row r="3849" spans="1:2" ht="15">
      <c r="A3849"/>
      <c r="B3849"/>
    </row>
    <row r="3850" spans="1:2" ht="15">
      <c r="A3850"/>
      <c r="B3850"/>
    </row>
    <row r="3851" spans="1:2" ht="15">
      <c r="A3851"/>
      <c r="B3851"/>
    </row>
    <row r="3852" spans="1:2" ht="15">
      <c r="A3852"/>
      <c r="B3852"/>
    </row>
    <row r="3853" spans="1:2" ht="15">
      <c r="A3853"/>
      <c r="B3853"/>
    </row>
    <row r="3854" spans="1:2" ht="15">
      <c r="A3854"/>
      <c r="B3854"/>
    </row>
    <row r="3855" spans="1:2" ht="15">
      <c r="A3855"/>
      <c r="B3855"/>
    </row>
    <row r="3856" spans="1:2" ht="15">
      <c r="A3856"/>
      <c r="B3856"/>
    </row>
    <row r="3857" spans="1:2" ht="15">
      <c r="A3857"/>
      <c r="B3857"/>
    </row>
    <row r="3858" spans="1:2" ht="15">
      <c r="A3858"/>
      <c r="B3858"/>
    </row>
    <row r="3859" spans="1:2" ht="15">
      <c r="A3859"/>
      <c r="B3859"/>
    </row>
    <row r="3860" spans="1:2" ht="15">
      <c r="A3860"/>
      <c r="B3860"/>
    </row>
    <row r="3861" spans="1:2" ht="15">
      <c r="A3861"/>
      <c r="B3861"/>
    </row>
    <row r="3862" spans="1:2" ht="15">
      <c r="A3862"/>
      <c r="B3862"/>
    </row>
    <row r="3863" spans="1:2" ht="15">
      <c r="A3863"/>
      <c r="B3863"/>
    </row>
    <row r="3864" spans="1:2" ht="15">
      <c r="A3864"/>
      <c r="B3864"/>
    </row>
    <row r="3865" spans="1:2" ht="15">
      <c r="A3865"/>
      <c r="B3865"/>
    </row>
    <row r="3866" spans="1:2" ht="15">
      <c r="A3866"/>
      <c r="B3866"/>
    </row>
    <row r="3867" spans="1:2" ht="15">
      <c r="A3867"/>
      <c r="B3867"/>
    </row>
    <row r="3868" spans="1:2" ht="15">
      <c r="A3868"/>
      <c r="B3868"/>
    </row>
    <row r="3869" spans="1:2" ht="15">
      <c r="A3869"/>
      <c r="B3869"/>
    </row>
    <row r="3870" spans="1:2" ht="15">
      <c r="A3870"/>
      <c r="B3870"/>
    </row>
    <row r="3871" spans="1:2" ht="15">
      <c r="A3871"/>
      <c r="B3871"/>
    </row>
    <row r="3872" spans="1:2" ht="15">
      <c r="A3872"/>
      <c r="B3872"/>
    </row>
    <row r="3873" spans="1:2" ht="15">
      <c r="A3873"/>
      <c r="B3873"/>
    </row>
    <row r="3874" spans="1:2" ht="15">
      <c r="A3874"/>
      <c r="B3874"/>
    </row>
    <row r="3875" spans="1:2" ht="15">
      <c r="A3875"/>
      <c r="B3875"/>
    </row>
    <row r="3876" spans="1:2" ht="15">
      <c r="A3876"/>
      <c r="B3876"/>
    </row>
    <row r="3877" spans="1:2" ht="15">
      <c r="A3877"/>
      <c r="B3877"/>
    </row>
    <row r="3878" spans="1:2" ht="15">
      <c r="A3878"/>
      <c r="B3878"/>
    </row>
    <row r="3879" spans="1:2" ht="15">
      <c r="A3879"/>
      <c r="B3879"/>
    </row>
    <row r="3880" spans="1:2" ht="15">
      <c r="A3880"/>
      <c r="B3880"/>
    </row>
    <row r="3881" spans="1:2" ht="15">
      <c r="A3881"/>
      <c r="B3881"/>
    </row>
    <row r="3882" spans="1:2" ht="15">
      <c r="A3882"/>
      <c r="B3882"/>
    </row>
    <row r="3883" spans="1:2" ht="15">
      <c r="A3883"/>
      <c r="B3883"/>
    </row>
    <row r="3884" spans="1:2" ht="15">
      <c r="A3884"/>
      <c r="B3884"/>
    </row>
    <row r="3885" spans="1:2" ht="15">
      <c r="A3885"/>
      <c r="B3885"/>
    </row>
    <row r="3886" spans="1:2" ht="15">
      <c r="A3886"/>
      <c r="B3886"/>
    </row>
    <row r="3887" spans="1:2" ht="15">
      <c r="A3887"/>
      <c r="B3887"/>
    </row>
    <row r="3888" spans="1:2" ht="15">
      <c r="A3888"/>
      <c r="B3888"/>
    </row>
    <row r="3889" spans="1:2" ht="15">
      <c r="A3889"/>
      <c r="B3889"/>
    </row>
    <row r="3890" spans="1:2" ht="15">
      <c r="A3890"/>
      <c r="B3890"/>
    </row>
    <row r="3891" spans="1:2" ht="15">
      <c r="A3891"/>
      <c r="B3891"/>
    </row>
    <row r="3892" spans="1:2" ht="15">
      <c r="A3892"/>
      <c r="B3892"/>
    </row>
    <row r="3893" spans="1:2" ht="15">
      <c r="A3893"/>
      <c r="B3893"/>
    </row>
    <row r="3894" spans="1:2" ht="15">
      <c r="A3894"/>
      <c r="B3894"/>
    </row>
    <row r="3895" spans="1:2" ht="15">
      <c r="A3895"/>
      <c r="B3895"/>
    </row>
    <row r="3896" spans="1:2" ht="15">
      <c r="A3896"/>
      <c r="B3896"/>
    </row>
    <row r="3897" spans="1:2" ht="15">
      <c r="A3897"/>
      <c r="B3897"/>
    </row>
    <row r="3898" spans="1:2" ht="15">
      <c r="A3898"/>
      <c r="B3898"/>
    </row>
    <row r="3899" spans="1:2" ht="15">
      <c r="A3899"/>
      <c r="B3899"/>
    </row>
    <row r="3900" spans="1:2" ht="15">
      <c r="A3900"/>
      <c r="B3900"/>
    </row>
    <row r="3901" spans="1:2" ht="15">
      <c r="A3901"/>
      <c r="B3901"/>
    </row>
    <row r="3902" spans="1:2" ht="15">
      <c r="A3902"/>
      <c r="B3902"/>
    </row>
    <row r="3903" spans="1:2" ht="15">
      <c r="A3903"/>
      <c r="B3903"/>
    </row>
    <row r="3904" spans="1:2" ht="15">
      <c r="A3904"/>
      <c r="B3904"/>
    </row>
    <row r="3905" spans="1:2" ht="15">
      <c r="A3905"/>
      <c r="B3905"/>
    </row>
    <row r="3906" spans="1:2" ht="15">
      <c r="A3906"/>
      <c r="B3906"/>
    </row>
    <row r="3907" spans="1:2" ht="15">
      <c r="A3907"/>
      <c r="B3907"/>
    </row>
    <row r="3908" spans="1:2" ht="15">
      <c r="A3908"/>
      <c r="B3908"/>
    </row>
    <row r="3909" spans="1:2" ht="15">
      <c r="A3909"/>
      <c r="B3909"/>
    </row>
    <row r="3910" spans="1:2" ht="15">
      <c r="A3910"/>
      <c r="B3910"/>
    </row>
    <row r="3911" spans="1:2" ht="15">
      <c r="A3911"/>
      <c r="B3911"/>
    </row>
    <row r="3912" spans="1:2" ht="15">
      <c r="A3912"/>
      <c r="B3912"/>
    </row>
    <row r="3913" spans="1:2" ht="15">
      <c r="A3913"/>
      <c r="B3913"/>
    </row>
    <row r="3914" spans="1:2" ht="15">
      <c r="A3914"/>
      <c r="B3914"/>
    </row>
    <row r="3915" spans="1:2" ht="15">
      <c r="A3915"/>
      <c r="B3915"/>
    </row>
    <row r="3916" spans="1:2" ht="15">
      <c r="A3916"/>
      <c r="B3916"/>
    </row>
    <row r="3917" spans="1:2" ht="15">
      <c r="A3917"/>
      <c r="B3917"/>
    </row>
    <row r="3918" spans="1:2" ht="15">
      <c r="A3918"/>
      <c r="B3918"/>
    </row>
    <row r="3919" spans="1:2" ht="15">
      <c r="A3919"/>
      <c r="B3919"/>
    </row>
    <row r="3920" spans="1:2" ht="15">
      <c r="A3920"/>
      <c r="B3920"/>
    </row>
    <row r="3921" spans="1:2" ht="15">
      <c r="A3921"/>
      <c r="B3921"/>
    </row>
    <row r="3922" spans="1:2" ht="15">
      <c r="A3922"/>
      <c r="B3922"/>
    </row>
    <row r="3923" spans="1:2" ht="15">
      <c r="A3923"/>
      <c r="B3923"/>
    </row>
    <row r="3924" spans="1:2" ht="15">
      <c r="A3924"/>
      <c r="B3924"/>
    </row>
    <row r="3925" spans="1:2" ht="15">
      <c r="A3925"/>
      <c r="B3925"/>
    </row>
    <row r="3926" spans="1:2" ht="15">
      <c r="A3926"/>
      <c r="B3926"/>
    </row>
    <row r="3927" spans="1:2" ht="15">
      <c r="A3927"/>
      <c r="B3927"/>
    </row>
    <row r="3928" spans="1:2" ht="15">
      <c r="A3928"/>
      <c r="B3928"/>
    </row>
    <row r="3929" spans="1:2" ht="15">
      <c r="A3929"/>
      <c r="B3929"/>
    </row>
    <row r="3930" spans="1:2" ht="15">
      <c r="A3930"/>
      <c r="B3930"/>
    </row>
    <row r="3931" spans="1:2" ht="15">
      <c r="A3931"/>
      <c r="B3931"/>
    </row>
    <row r="3932" spans="1:2" ht="15">
      <c r="A3932"/>
      <c r="B3932"/>
    </row>
    <row r="3933" spans="1:2" ht="15">
      <c r="A3933"/>
      <c r="B3933"/>
    </row>
    <row r="3934" spans="1:2" ht="15">
      <c r="A3934"/>
      <c r="B3934"/>
    </row>
    <row r="3935" spans="1:2" ht="15">
      <c r="A3935"/>
      <c r="B3935"/>
    </row>
    <row r="3936" spans="1:2" ht="15">
      <c r="A3936"/>
      <c r="B3936"/>
    </row>
    <row r="3937" spans="1:2" ht="15">
      <c r="A3937"/>
      <c r="B3937"/>
    </row>
    <row r="3938" spans="1:2" ht="15">
      <c r="A3938"/>
      <c r="B3938"/>
    </row>
    <row r="3939" spans="1:2" ht="15">
      <c r="A3939"/>
      <c r="B3939"/>
    </row>
    <row r="3940" spans="1:2" ht="15">
      <c r="A3940"/>
      <c r="B3940"/>
    </row>
    <row r="3941" spans="1:2" ht="15">
      <c r="A3941"/>
      <c r="B3941"/>
    </row>
    <row r="3942" spans="1:2" ht="15">
      <c r="A3942"/>
      <c r="B3942"/>
    </row>
    <row r="3943" spans="1:2" ht="15">
      <c r="A3943"/>
      <c r="B3943"/>
    </row>
    <row r="3944" spans="1:2" ht="15">
      <c r="A3944"/>
      <c r="B3944"/>
    </row>
    <row r="3945" spans="1:2" ht="15">
      <c r="A3945"/>
      <c r="B3945"/>
    </row>
    <row r="3946" spans="1:2" ht="15">
      <c r="A3946"/>
      <c r="B3946"/>
    </row>
    <row r="3947" spans="1:2" ht="15">
      <c r="A3947"/>
      <c r="B3947"/>
    </row>
    <row r="3948" spans="1:2" ht="15">
      <c r="A3948"/>
      <c r="B3948"/>
    </row>
    <row r="3949" spans="1:2" ht="15">
      <c r="A3949"/>
      <c r="B3949"/>
    </row>
    <row r="3950" spans="1:2" ht="15">
      <c r="A3950"/>
      <c r="B3950"/>
    </row>
    <row r="3951" spans="1:2" ht="15">
      <c r="A3951"/>
      <c r="B3951"/>
    </row>
    <row r="3952" spans="1:2" ht="15">
      <c r="A3952"/>
      <c r="B3952"/>
    </row>
    <row r="3953" spans="1:2" ht="15">
      <c r="A3953"/>
      <c r="B3953"/>
    </row>
    <row r="3954" spans="1:2" ht="15">
      <c r="A3954"/>
      <c r="B3954"/>
    </row>
    <row r="3955" spans="1:2" ht="15">
      <c r="A3955"/>
      <c r="B3955"/>
    </row>
    <row r="3956" spans="1:2" ht="15">
      <c r="A3956"/>
      <c r="B3956"/>
    </row>
    <row r="3957" spans="1:2" ht="15">
      <c r="A3957"/>
      <c r="B3957"/>
    </row>
    <row r="3958" spans="1:2" ht="15">
      <c r="A3958"/>
      <c r="B3958"/>
    </row>
    <row r="3959" spans="1:2" ht="15">
      <c r="A3959"/>
      <c r="B3959"/>
    </row>
    <row r="3960" spans="1:2" ht="15">
      <c r="A3960"/>
      <c r="B3960"/>
    </row>
    <row r="3961" spans="1:2" ht="15">
      <c r="A3961"/>
      <c r="B3961"/>
    </row>
    <row r="3962" spans="1:2" ht="15">
      <c r="A3962"/>
      <c r="B3962"/>
    </row>
    <row r="3963" spans="1:2" ht="15">
      <c r="A3963"/>
      <c r="B3963"/>
    </row>
    <row r="3964" spans="1:2" ht="15">
      <c r="A3964"/>
      <c r="B3964"/>
    </row>
    <row r="3965" spans="1:2" ht="15">
      <c r="A3965"/>
      <c r="B3965"/>
    </row>
    <row r="3966" spans="1:2" ht="15">
      <c r="A3966"/>
      <c r="B3966"/>
    </row>
    <row r="3967" spans="1:2" ht="15">
      <c r="A3967"/>
      <c r="B3967"/>
    </row>
    <row r="3968" spans="1:2" ht="15">
      <c r="A3968"/>
      <c r="B3968"/>
    </row>
    <row r="3969" spans="1:2" ht="15">
      <c r="A3969"/>
      <c r="B3969"/>
    </row>
    <row r="3970" spans="1:2" ht="15">
      <c r="A3970"/>
      <c r="B3970"/>
    </row>
    <row r="3971" spans="1:2" ht="15">
      <c r="A3971"/>
      <c r="B3971"/>
    </row>
    <row r="3972" spans="1:2" ht="15">
      <c r="A3972"/>
      <c r="B3972"/>
    </row>
    <row r="3973" spans="1:2" ht="15">
      <c r="A3973"/>
      <c r="B3973"/>
    </row>
    <row r="3974" spans="1:2" ht="15">
      <c r="A3974"/>
      <c r="B3974"/>
    </row>
    <row r="3975" spans="1:2" ht="15">
      <c r="A3975"/>
      <c r="B3975"/>
    </row>
    <row r="3976" spans="1:2" ht="15">
      <c r="A3976"/>
      <c r="B3976"/>
    </row>
    <row r="3977" spans="1:2" ht="15">
      <c r="A3977"/>
      <c r="B3977"/>
    </row>
    <row r="3978" spans="1:2" ht="15">
      <c r="A3978"/>
      <c r="B3978"/>
    </row>
    <row r="3979" spans="1:2" ht="15">
      <c r="A3979"/>
      <c r="B3979"/>
    </row>
    <row r="3980" spans="1:2" ht="15">
      <c r="A3980"/>
      <c r="B3980"/>
    </row>
    <row r="3981" spans="1:2" ht="15">
      <c r="A3981"/>
      <c r="B3981"/>
    </row>
    <row r="3982" spans="1:2" ht="15">
      <c r="A3982"/>
      <c r="B3982"/>
    </row>
    <row r="3983" spans="1:2" ht="15">
      <c r="A3983"/>
      <c r="B3983"/>
    </row>
    <row r="3984" spans="1:2" ht="15">
      <c r="A3984"/>
      <c r="B3984"/>
    </row>
    <row r="3985" spans="1:2" ht="15">
      <c r="A3985"/>
      <c r="B3985"/>
    </row>
    <row r="3986" spans="1:2" ht="15">
      <c r="A3986"/>
      <c r="B3986"/>
    </row>
    <row r="3987" spans="1:2" ht="15">
      <c r="A3987"/>
      <c r="B3987"/>
    </row>
    <row r="3988" spans="1:2" ht="15">
      <c r="A3988"/>
      <c r="B3988"/>
    </row>
    <row r="3989" spans="1:2" ht="15">
      <c r="A3989"/>
      <c r="B3989"/>
    </row>
    <row r="3990" spans="1:2" ht="15">
      <c r="A3990"/>
      <c r="B3990"/>
    </row>
    <row r="3991" spans="1:2" ht="15">
      <c r="A3991"/>
      <c r="B3991"/>
    </row>
    <row r="3992" spans="1:2" ht="15">
      <c r="A3992"/>
      <c r="B3992"/>
    </row>
    <row r="3993" spans="1:2" ht="15">
      <c r="A3993"/>
      <c r="B3993"/>
    </row>
    <row r="3994" spans="1:2" ht="15">
      <c r="A3994"/>
      <c r="B3994"/>
    </row>
    <row r="3995" spans="1:2" ht="15">
      <c r="A3995"/>
      <c r="B3995"/>
    </row>
    <row r="3996" spans="1:2" ht="15">
      <c r="A3996"/>
      <c r="B3996"/>
    </row>
    <row r="3997" spans="1:2" ht="15">
      <c r="A3997"/>
      <c r="B3997"/>
    </row>
    <row r="3998" spans="1:2" ht="15">
      <c r="A3998"/>
      <c r="B3998"/>
    </row>
    <row r="3999" spans="1:2" ht="15">
      <c r="A3999"/>
      <c r="B3999"/>
    </row>
    <row r="4000" spans="1:2" ht="15">
      <c r="A4000"/>
      <c r="B4000"/>
    </row>
    <row r="4001" spans="1:2" ht="15">
      <c r="A4001"/>
      <c r="B4001"/>
    </row>
    <row r="4002" spans="1:2" ht="15">
      <c r="A4002"/>
      <c r="B4002"/>
    </row>
    <row r="4003" spans="1:2" ht="15">
      <c r="A4003"/>
      <c r="B4003"/>
    </row>
    <row r="4004" spans="1:2" ht="15">
      <c r="A4004"/>
      <c r="B4004"/>
    </row>
    <row r="4005" spans="1:2" ht="15">
      <c r="A4005"/>
      <c r="B4005"/>
    </row>
    <row r="4006" spans="1:2" ht="15">
      <c r="A4006"/>
      <c r="B4006"/>
    </row>
    <row r="4007" spans="1:2" ht="15">
      <c r="A4007"/>
      <c r="B4007"/>
    </row>
    <row r="4008" spans="1:2" ht="15">
      <c r="A4008"/>
      <c r="B4008"/>
    </row>
    <row r="4009" spans="1:2" ht="15">
      <c r="A4009"/>
      <c r="B4009"/>
    </row>
    <row r="4010" spans="1:2" ht="15">
      <c r="A4010"/>
      <c r="B4010"/>
    </row>
    <row r="4011" spans="1:2" ht="15">
      <c r="A4011"/>
      <c r="B4011"/>
    </row>
    <row r="4012" spans="1:2" ht="15">
      <c r="A4012"/>
      <c r="B4012"/>
    </row>
    <row r="4013" spans="1:2" ht="15">
      <c r="A4013"/>
      <c r="B4013"/>
    </row>
    <row r="4014" spans="1:2" ht="15">
      <c r="A4014"/>
      <c r="B4014"/>
    </row>
    <row r="4015" spans="1:2" ht="15">
      <c r="A4015"/>
      <c r="B4015"/>
    </row>
    <row r="4016" spans="1:2" ht="15">
      <c r="A4016"/>
      <c r="B4016"/>
    </row>
    <row r="4017" spans="1:2" ht="15">
      <c r="A4017"/>
      <c r="B4017"/>
    </row>
    <row r="4018" spans="1:2" ht="15">
      <c r="A4018"/>
      <c r="B4018"/>
    </row>
    <row r="4019" spans="1:2" ht="15">
      <c r="A4019"/>
      <c r="B4019"/>
    </row>
    <row r="4020" spans="1:2" ht="15">
      <c r="A4020"/>
      <c r="B4020"/>
    </row>
    <row r="4021" spans="1:2" ht="15">
      <c r="A4021"/>
      <c r="B4021"/>
    </row>
    <row r="4022" spans="1:2" ht="15">
      <c r="A4022"/>
      <c r="B4022"/>
    </row>
    <row r="4023" spans="1:2" ht="15">
      <c r="A4023"/>
      <c r="B4023"/>
    </row>
    <row r="4024" spans="1:2" ht="15">
      <c r="A4024"/>
      <c r="B4024"/>
    </row>
    <row r="4025" spans="1:2" ht="15">
      <c r="A4025"/>
      <c r="B4025"/>
    </row>
    <row r="4026" spans="1:2" ht="15">
      <c r="A4026"/>
      <c r="B4026"/>
    </row>
    <row r="4027" spans="1:2" ht="15">
      <c r="A4027"/>
      <c r="B4027"/>
    </row>
    <row r="4028" spans="1:2" ht="15">
      <c r="A4028"/>
      <c r="B4028"/>
    </row>
    <row r="4029" spans="1:2" ht="15">
      <c r="A4029"/>
      <c r="B4029"/>
    </row>
    <row r="4030" spans="1:2" ht="15">
      <c r="A4030"/>
      <c r="B4030"/>
    </row>
    <row r="4031" spans="1:2" ht="15">
      <c r="A4031"/>
      <c r="B4031"/>
    </row>
    <row r="4032" spans="1:2" ht="15">
      <c r="A4032"/>
      <c r="B4032"/>
    </row>
    <row r="4033" spans="1:2" ht="15">
      <c r="A4033"/>
      <c r="B4033"/>
    </row>
    <row r="4034" spans="1:2" ht="15">
      <c r="A4034"/>
      <c r="B4034"/>
    </row>
    <row r="4035" spans="1:2" ht="15">
      <c r="A4035"/>
      <c r="B4035"/>
    </row>
    <row r="4036" spans="1:2" ht="15">
      <c r="A4036"/>
      <c r="B4036"/>
    </row>
    <row r="4037" spans="1:2" ht="15">
      <c r="A4037"/>
      <c r="B4037"/>
    </row>
    <row r="4038" spans="1:2" ht="15">
      <c r="A4038"/>
      <c r="B4038"/>
    </row>
    <row r="4039" spans="1:2" ht="15">
      <c r="A4039"/>
      <c r="B4039"/>
    </row>
    <row r="4040" spans="1:2" ht="15">
      <c r="A4040"/>
      <c r="B4040"/>
    </row>
    <row r="4041" spans="1:2" ht="15">
      <c r="A4041"/>
      <c r="B4041"/>
    </row>
    <row r="4042" spans="1:2" ht="15">
      <c r="A4042"/>
      <c r="B4042"/>
    </row>
    <row r="4043" spans="1:2" ht="15">
      <c r="A4043"/>
      <c r="B4043"/>
    </row>
    <row r="4044" spans="1:2" ht="15">
      <c r="A4044"/>
      <c r="B4044"/>
    </row>
    <row r="4045" spans="1:2" ht="15">
      <c r="A4045"/>
      <c r="B4045"/>
    </row>
    <row r="4046" spans="1:2" ht="15">
      <c r="A4046"/>
      <c r="B4046"/>
    </row>
    <row r="4047" spans="1:2" ht="15">
      <c r="A4047"/>
      <c r="B4047"/>
    </row>
    <row r="4048" spans="1:2" ht="15">
      <c r="A4048"/>
      <c r="B4048"/>
    </row>
    <row r="4049" spans="1:2" ht="15">
      <c r="A4049"/>
      <c r="B4049"/>
    </row>
    <row r="4050" spans="1:2" ht="15">
      <c r="A4050"/>
      <c r="B4050"/>
    </row>
    <row r="4051" spans="1:2" ht="15">
      <c r="A4051"/>
      <c r="B4051"/>
    </row>
    <row r="4052" spans="1:2" ht="15">
      <c r="A4052"/>
      <c r="B4052"/>
    </row>
    <row r="4053" spans="1:2" ht="15">
      <c r="A4053"/>
      <c r="B4053"/>
    </row>
    <row r="4054" spans="1:2" ht="15">
      <c r="A4054"/>
      <c r="B4054"/>
    </row>
    <row r="4055" spans="1:2" ht="15">
      <c r="A4055"/>
      <c r="B4055"/>
    </row>
    <row r="4056" spans="1:2" ht="15">
      <c r="A4056"/>
      <c r="B4056"/>
    </row>
    <row r="4057" spans="1:2" ht="15">
      <c r="A4057"/>
      <c r="B4057"/>
    </row>
    <row r="4058" spans="1:2" ht="15">
      <c r="A4058"/>
      <c r="B4058"/>
    </row>
    <row r="4059" spans="1:2" ht="15">
      <c r="A4059"/>
      <c r="B4059"/>
    </row>
    <row r="4060" spans="1:2" ht="15">
      <c r="A4060"/>
      <c r="B4060"/>
    </row>
    <row r="4061" spans="1:2" ht="15">
      <c r="A4061"/>
      <c r="B4061"/>
    </row>
    <row r="4062" spans="1:2" ht="15">
      <c r="A4062"/>
      <c r="B4062"/>
    </row>
    <row r="4063" spans="1:2" ht="15">
      <c r="A4063"/>
      <c r="B4063"/>
    </row>
    <row r="4064" spans="1:2" ht="15">
      <c r="A4064"/>
      <c r="B4064"/>
    </row>
    <row r="4065" spans="1:2" ht="15">
      <c r="A4065"/>
      <c r="B4065"/>
    </row>
    <row r="4066" spans="1:2" ht="15">
      <c r="A4066"/>
      <c r="B4066"/>
    </row>
    <row r="4067" spans="1:2" ht="15">
      <c r="A4067"/>
      <c r="B4067"/>
    </row>
    <row r="4068" spans="1:2" ht="15">
      <c r="A4068"/>
      <c r="B4068"/>
    </row>
    <row r="4069" spans="1:2" ht="15">
      <c r="A4069"/>
      <c r="B4069"/>
    </row>
    <row r="4070" spans="1:2" ht="15">
      <c r="A4070"/>
      <c r="B4070"/>
    </row>
    <row r="4071" spans="1:2" ht="15">
      <c r="A4071"/>
      <c r="B4071"/>
    </row>
    <row r="4072" spans="1:2" ht="15">
      <c r="A4072"/>
      <c r="B4072"/>
    </row>
    <row r="4073" spans="1:2" ht="15">
      <c r="A4073"/>
      <c r="B4073"/>
    </row>
    <row r="4074" spans="1:2" ht="15">
      <c r="A4074"/>
      <c r="B4074"/>
    </row>
    <row r="4075" spans="1:2" ht="15">
      <c r="A4075"/>
      <c r="B4075"/>
    </row>
    <row r="4076" spans="1:2" ht="15">
      <c r="A4076"/>
      <c r="B4076"/>
    </row>
    <row r="4077" spans="1:2" ht="15">
      <c r="A4077"/>
      <c r="B4077"/>
    </row>
    <row r="4078" spans="1:2" ht="15">
      <c r="A4078"/>
      <c r="B4078"/>
    </row>
    <row r="4079" spans="1:2" ht="15">
      <c r="A4079"/>
      <c r="B4079"/>
    </row>
    <row r="4080" spans="1:2" ht="15">
      <c r="A4080"/>
      <c r="B4080"/>
    </row>
    <row r="4081" spans="1:2" ht="15">
      <c r="A4081"/>
      <c r="B4081"/>
    </row>
    <row r="4082" spans="1:2" ht="15">
      <c r="A4082"/>
      <c r="B4082"/>
    </row>
    <row r="4083" spans="1:2" ht="15">
      <c r="A4083"/>
      <c r="B4083"/>
    </row>
    <row r="4084" spans="1:2" ht="15">
      <c r="A4084"/>
      <c r="B4084"/>
    </row>
    <row r="4085" spans="1:2" ht="15">
      <c r="A4085"/>
      <c r="B4085"/>
    </row>
    <row r="4086" spans="1:2" ht="15">
      <c r="A4086"/>
      <c r="B4086"/>
    </row>
    <row r="4087" spans="1:2" ht="15">
      <c r="A4087"/>
      <c r="B4087"/>
    </row>
    <row r="4088" spans="1:2" ht="15">
      <c r="A4088"/>
      <c r="B4088"/>
    </row>
    <row r="4089" spans="1:2" ht="15">
      <c r="A4089"/>
      <c r="B4089"/>
    </row>
    <row r="4090" spans="1:2" ht="15">
      <c r="A4090"/>
      <c r="B4090"/>
    </row>
    <row r="4091" spans="1:2" ht="15">
      <c r="A4091"/>
      <c r="B4091"/>
    </row>
    <row r="4092" spans="1:2" ht="15">
      <c r="A4092"/>
      <c r="B4092"/>
    </row>
    <row r="4093" spans="1:2" ht="15">
      <c r="A4093"/>
      <c r="B4093"/>
    </row>
    <row r="4094" spans="1:2" ht="15">
      <c r="A4094"/>
      <c r="B4094"/>
    </row>
    <row r="4095" spans="1:2" ht="15">
      <c r="A4095"/>
      <c r="B4095"/>
    </row>
    <row r="4096" spans="1:2" ht="15">
      <c r="A4096"/>
      <c r="B4096"/>
    </row>
    <row r="4097" spans="1:2" ht="15">
      <c r="A4097"/>
      <c r="B4097"/>
    </row>
    <row r="4098" spans="1:2" ht="15">
      <c r="A4098"/>
      <c r="B4098"/>
    </row>
    <row r="4099" spans="1:2" ht="15">
      <c r="A4099"/>
      <c r="B4099"/>
    </row>
    <row r="4100" spans="1:2" ht="15">
      <c r="A4100"/>
      <c r="B4100"/>
    </row>
    <row r="4101" spans="1:2" ht="15">
      <c r="A4101"/>
      <c r="B4101"/>
    </row>
    <row r="4102" spans="1:2" ht="15">
      <c r="A4102"/>
      <c r="B4102"/>
    </row>
    <row r="4103" spans="1:2" ht="15">
      <c r="A4103"/>
      <c r="B4103"/>
    </row>
    <row r="4104" spans="1:2" ht="15">
      <c r="A4104"/>
      <c r="B4104"/>
    </row>
    <row r="4105" spans="1:2" ht="15">
      <c r="A4105"/>
      <c r="B4105"/>
    </row>
    <row r="4106" spans="1:2" ht="15">
      <c r="A4106"/>
      <c r="B4106"/>
    </row>
    <row r="4107" spans="1:2" ht="15">
      <c r="A4107"/>
      <c r="B4107"/>
    </row>
    <row r="4108" spans="1:2" ht="15">
      <c r="A4108"/>
      <c r="B4108"/>
    </row>
    <row r="4109" spans="1:2" ht="15">
      <c r="A4109"/>
      <c r="B4109"/>
    </row>
    <row r="4110" spans="1:2" ht="15">
      <c r="A4110"/>
      <c r="B4110"/>
    </row>
    <row r="4111" spans="1:2" ht="15">
      <c r="A4111"/>
      <c r="B4111"/>
    </row>
    <row r="4112" spans="1:2" ht="15">
      <c r="A4112"/>
      <c r="B4112"/>
    </row>
    <row r="4113" spans="1:2" ht="15">
      <c r="A4113"/>
      <c r="B4113"/>
    </row>
    <row r="4114" spans="1:2" ht="15">
      <c r="A4114"/>
      <c r="B4114"/>
    </row>
    <row r="4115" spans="1:2" ht="15">
      <c r="A4115"/>
      <c r="B4115"/>
    </row>
    <row r="4116" spans="1:2" ht="15">
      <c r="A4116"/>
      <c r="B4116"/>
    </row>
    <row r="4117" spans="1:2" ht="15">
      <c r="A4117"/>
      <c r="B4117"/>
    </row>
    <row r="4118" spans="1:2" ht="15">
      <c r="A4118"/>
      <c r="B4118"/>
    </row>
    <row r="4119" spans="1:2" ht="15">
      <c r="A4119"/>
      <c r="B4119"/>
    </row>
    <row r="4120" spans="1:2" ht="15">
      <c r="A4120"/>
      <c r="B4120"/>
    </row>
    <row r="4121" spans="1:2" ht="15">
      <c r="A4121"/>
      <c r="B4121"/>
    </row>
    <row r="4122" spans="1:2" ht="15">
      <c r="A4122"/>
      <c r="B4122"/>
    </row>
    <row r="4123" spans="1:2" ht="15">
      <c r="A4123"/>
      <c r="B4123"/>
    </row>
    <row r="4124" spans="1:2" ht="15">
      <c r="A4124"/>
      <c r="B4124"/>
    </row>
    <row r="4125" spans="1:2" ht="15">
      <c r="A4125"/>
      <c r="B4125"/>
    </row>
    <row r="4126" spans="1:2" ht="15">
      <c r="A4126"/>
      <c r="B4126"/>
    </row>
    <row r="4127" spans="1:2" ht="15">
      <c r="A4127"/>
      <c r="B4127"/>
    </row>
    <row r="4128" spans="1:2" ht="15">
      <c r="A4128"/>
      <c r="B4128"/>
    </row>
    <row r="4129" spans="1:2" ht="15">
      <c r="A4129"/>
      <c r="B4129"/>
    </row>
    <row r="4130" spans="1:2" ht="15">
      <c r="A4130"/>
      <c r="B4130"/>
    </row>
    <row r="4131" spans="1:2" ht="15">
      <c r="A4131"/>
      <c r="B4131"/>
    </row>
    <row r="4132" spans="1:2" ht="15">
      <c r="A4132"/>
      <c r="B4132"/>
    </row>
    <row r="4133" spans="1:2" ht="15">
      <c r="A4133"/>
      <c r="B4133"/>
    </row>
    <row r="4134" spans="1:2" ht="15">
      <c r="A4134"/>
      <c r="B4134"/>
    </row>
    <row r="4135" spans="1:2" ht="15">
      <c r="A4135"/>
      <c r="B4135"/>
    </row>
    <row r="4136" spans="1:2" ht="15">
      <c r="A4136"/>
      <c r="B4136"/>
    </row>
    <row r="4137" spans="1:2" ht="15">
      <c r="A4137"/>
      <c r="B4137"/>
    </row>
    <row r="4138" spans="1:2" ht="15">
      <c r="A4138"/>
      <c r="B4138"/>
    </row>
    <row r="4139" spans="1:2" ht="15">
      <c r="A4139"/>
      <c r="B4139"/>
    </row>
    <row r="4140" spans="1:2" ht="15">
      <c r="A4140"/>
      <c r="B4140"/>
    </row>
    <row r="4141" spans="1:2" ht="15">
      <c r="A4141"/>
      <c r="B4141"/>
    </row>
    <row r="4142" spans="1:2" ht="15">
      <c r="A4142"/>
      <c r="B4142"/>
    </row>
    <row r="4143" spans="1:2" ht="15">
      <c r="A4143"/>
      <c r="B4143"/>
    </row>
    <row r="4144" spans="1:2" ht="15">
      <c r="A4144"/>
      <c r="B4144"/>
    </row>
    <row r="4145" spans="1:2" ht="15">
      <c r="A4145"/>
      <c r="B4145"/>
    </row>
    <row r="4146" spans="1:2" ht="15">
      <c r="A4146"/>
      <c r="B4146"/>
    </row>
    <row r="4147" spans="1:2" ht="15">
      <c r="A4147"/>
      <c r="B4147"/>
    </row>
    <row r="4148" spans="1:2" ht="15">
      <c r="A4148"/>
      <c r="B4148"/>
    </row>
    <row r="4149" spans="1:2" ht="15">
      <c r="A4149"/>
      <c r="B4149"/>
    </row>
    <row r="4150" spans="1:2" ht="15">
      <c r="A4150"/>
      <c r="B4150"/>
    </row>
    <row r="4151" spans="1:2" ht="15">
      <c r="A4151"/>
      <c r="B4151"/>
    </row>
    <row r="4152" spans="1:2" ht="15">
      <c r="A4152"/>
      <c r="B4152"/>
    </row>
    <row r="4153" spans="1:2" ht="15">
      <c r="A4153"/>
      <c r="B4153"/>
    </row>
    <row r="4154" spans="1:2" ht="15">
      <c r="A4154"/>
      <c r="B4154"/>
    </row>
    <row r="4155" spans="1:2" ht="15">
      <c r="A4155"/>
      <c r="B4155"/>
    </row>
    <row r="4156" spans="1:2" ht="15">
      <c r="A4156"/>
      <c r="B4156"/>
    </row>
    <row r="4157" spans="1:2" ht="15">
      <c r="A4157"/>
      <c r="B4157"/>
    </row>
    <row r="4158" spans="1:2" ht="15">
      <c r="A4158"/>
      <c r="B4158"/>
    </row>
    <row r="4159" spans="1:2" ht="15">
      <c r="A4159"/>
      <c r="B4159"/>
    </row>
    <row r="4160" spans="1:2" ht="15">
      <c r="A4160"/>
      <c r="B4160"/>
    </row>
    <row r="4161" spans="1:2" ht="15">
      <c r="A4161"/>
      <c r="B4161"/>
    </row>
    <row r="4162" spans="1:2" ht="15">
      <c r="A4162"/>
      <c r="B4162"/>
    </row>
    <row r="4163" spans="1:2" ht="15">
      <c r="A4163"/>
      <c r="B4163"/>
    </row>
    <row r="4164" spans="1:2" ht="15">
      <c r="A4164"/>
      <c r="B4164"/>
    </row>
    <row r="4165" spans="1:2" ht="15">
      <c r="A4165"/>
      <c r="B4165"/>
    </row>
    <row r="4166" spans="1:2" ht="15">
      <c r="A4166"/>
      <c r="B4166"/>
    </row>
    <row r="4167" spans="1:2" ht="15">
      <c r="A4167"/>
      <c r="B4167"/>
    </row>
    <row r="4168" spans="1:2" ht="15">
      <c r="A4168"/>
      <c r="B4168"/>
    </row>
    <row r="4169" spans="1:2" ht="15">
      <c r="A4169"/>
      <c r="B4169"/>
    </row>
    <row r="4170" spans="1:2" ht="15">
      <c r="A4170"/>
      <c r="B4170"/>
    </row>
    <row r="4171" spans="1:2" ht="15">
      <c r="A4171"/>
      <c r="B4171"/>
    </row>
    <row r="4172" spans="1:2" ht="15">
      <c r="A4172"/>
      <c r="B4172"/>
    </row>
    <row r="4173" spans="1:2" ht="15">
      <c r="A4173"/>
      <c r="B4173"/>
    </row>
    <row r="4174" spans="1:2" ht="15">
      <c r="A4174"/>
      <c r="B4174"/>
    </row>
    <row r="4175" spans="1:2" ht="15">
      <c r="A4175"/>
      <c r="B4175"/>
    </row>
    <row r="4176" spans="1:2" ht="15">
      <c r="A4176"/>
      <c r="B4176"/>
    </row>
    <row r="4177" spans="1:2" ht="15">
      <c r="A4177"/>
      <c r="B4177"/>
    </row>
    <row r="4178" spans="1:2" ht="15">
      <c r="A4178"/>
      <c r="B4178"/>
    </row>
    <row r="4179" spans="1:2" ht="15">
      <c r="A4179"/>
      <c r="B4179"/>
    </row>
    <row r="4180" spans="1:2" ht="15">
      <c r="A4180"/>
      <c r="B4180"/>
    </row>
    <row r="4181" spans="1:2" ht="15">
      <c r="A4181"/>
      <c r="B4181"/>
    </row>
    <row r="4182" spans="1:2" ht="15">
      <c r="A4182"/>
      <c r="B4182"/>
    </row>
    <row r="4183" spans="1:2" ht="15">
      <c r="A4183"/>
      <c r="B4183"/>
    </row>
    <row r="4184" spans="1:2" ht="15">
      <c r="A4184"/>
      <c r="B4184"/>
    </row>
    <row r="4185" spans="1:2" ht="15">
      <c r="A4185"/>
      <c r="B4185"/>
    </row>
    <row r="4186" spans="1:2" ht="15">
      <c r="A4186"/>
      <c r="B4186"/>
    </row>
    <row r="4187" spans="1:2" ht="15">
      <c r="A4187"/>
      <c r="B4187"/>
    </row>
    <row r="4188" spans="1:2" ht="15">
      <c r="A4188"/>
      <c r="B4188"/>
    </row>
    <row r="4189" spans="1:2" ht="15">
      <c r="A4189"/>
      <c r="B4189"/>
    </row>
    <row r="4190" spans="1:2" ht="15">
      <c r="A4190"/>
      <c r="B4190"/>
    </row>
    <row r="4191" spans="1:2" ht="15">
      <c r="A4191"/>
      <c r="B4191"/>
    </row>
    <row r="4192" spans="1:2" ht="15">
      <c r="A4192"/>
      <c r="B4192"/>
    </row>
    <row r="4193" spans="1:2" ht="15">
      <c r="A4193"/>
      <c r="B4193"/>
    </row>
    <row r="4194" spans="1:2" ht="15">
      <c r="A4194"/>
      <c r="B4194"/>
    </row>
    <row r="4195" spans="1:2" ht="15">
      <c r="A4195"/>
      <c r="B4195"/>
    </row>
    <row r="4196" spans="1:2" ht="15">
      <c r="A4196"/>
      <c r="B4196"/>
    </row>
    <row r="4197" spans="1:2" ht="15">
      <c r="A4197"/>
      <c r="B4197"/>
    </row>
    <row r="4198" spans="1:2" ht="15">
      <c r="A4198"/>
      <c r="B4198"/>
    </row>
    <row r="4199" spans="1:2" ht="15">
      <c r="A4199"/>
      <c r="B4199"/>
    </row>
    <row r="4200" spans="1:2" ht="15">
      <c r="A4200"/>
      <c r="B4200"/>
    </row>
    <row r="4201" spans="1:2" ht="15">
      <c r="A4201"/>
      <c r="B4201"/>
    </row>
    <row r="4202" spans="1:2" ht="15">
      <c r="A4202"/>
      <c r="B4202"/>
    </row>
    <row r="4203" spans="1:2" ht="15">
      <c r="A4203"/>
      <c r="B4203"/>
    </row>
    <row r="4204" spans="1:2" ht="15">
      <c r="A4204"/>
      <c r="B4204"/>
    </row>
    <row r="4205" spans="1:2" ht="15">
      <c r="A4205"/>
      <c r="B4205"/>
    </row>
    <row r="4206" spans="1:2" ht="15">
      <c r="A4206"/>
      <c r="B4206"/>
    </row>
    <row r="4207" spans="1:2" ht="15">
      <c r="A4207"/>
      <c r="B4207"/>
    </row>
    <row r="4208" spans="1:2" ht="15">
      <c r="A4208"/>
      <c r="B4208"/>
    </row>
    <row r="4209" spans="1:2" ht="15">
      <c r="A4209"/>
      <c r="B4209"/>
    </row>
    <row r="4210" spans="1:2" ht="15">
      <c r="A4210"/>
      <c r="B4210"/>
    </row>
    <row r="4211" spans="1:2" ht="15">
      <c r="A4211"/>
      <c r="B4211"/>
    </row>
    <row r="4212" spans="1:2" ht="15">
      <c r="A4212"/>
      <c r="B4212"/>
    </row>
    <row r="4213" spans="1:2" ht="15">
      <c r="A4213"/>
      <c r="B4213"/>
    </row>
    <row r="4214" spans="1:2" ht="15">
      <c r="A4214"/>
      <c r="B4214"/>
    </row>
    <row r="4215" spans="1:2" ht="15">
      <c r="A4215"/>
      <c r="B4215"/>
    </row>
    <row r="4216" spans="1:2" ht="15">
      <c r="A4216"/>
      <c r="B4216"/>
    </row>
    <row r="4217" spans="1:2" ht="15">
      <c r="A4217"/>
      <c r="B4217"/>
    </row>
    <row r="4218" spans="1:2" ht="15">
      <c r="A4218"/>
      <c r="B4218"/>
    </row>
    <row r="4219" spans="1:2" ht="15">
      <c r="A4219"/>
      <c r="B4219"/>
    </row>
    <row r="4220" spans="1:2" ht="15">
      <c r="A4220"/>
      <c r="B4220"/>
    </row>
    <row r="4221" spans="1:2" ht="15">
      <c r="A4221"/>
      <c r="B4221"/>
    </row>
    <row r="4222" spans="1:2" ht="15">
      <c r="A4222"/>
      <c r="B4222"/>
    </row>
    <row r="4223" spans="1:2" ht="15">
      <c r="A4223"/>
      <c r="B4223"/>
    </row>
    <row r="4224" spans="1:2" ht="15">
      <c r="A4224"/>
      <c r="B4224"/>
    </row>
    <row r="4225" spans="1:2" ht="15">
      <c r="A4225"/>
      <c r="B4225"/>
    </row>
    <row r="4226" spans="1:2" ht="15">
      <c r="A4226"/>
      <c r="B4226"/>
    </row>
    <row r="4227" spans="1:2" ht="15">
      <c r="A4227"/>
      <c r="B4227"/>
    </row>
    <row r="4228" spans="1:2" ht="15">
      <c r="A4228"/>
      <c r="B4228"/>
    </row>
    <row r="4229" spans="1:2" ht="15">
      <c r="A4229"/>
      <c r="B4229"/>
    </row>
    <row r="4230" spans="1:2" ht="15">
      <c r="A4230"/>
      <c r="B4230"/>
    </row>
    <row r="4231" spans="1:2" ht="15">
      <c r="A4231"/>
      <c r="B4231"/>
    </row>
    <row r="4232" spans="1:2" ht="15">
      <c r="A4232"/>
      <c r="B4232"/>
    </row>
    <row r="4233" spans="1:2" ht="15">
      <c r="A4233"/>
      <c r="B4233"/>
    </row>
    <row r="4234" spans="1:2" ht="15">
      <c r="A4234"/>
      <c r="B4234"/>
    </row>
    <row r="4235" spans="1:2" ht="15">
      <c r="A4235"/>
      <c r="B4235"/>
    </row>
    <row r="4236" spans="1:2" ht="15">
      <c r="A4236"/>
      <c r="B4236"/>
    </row>
    <row r="4237" spans="1:2" ht="15">
      <c r="A4237"/>
      <c r="B4237"/>
    </row>
    <row r="4238" spans="1:2" ht="15">
      <c r="A4238"/>
      <c r="B4238"/>
    </row>
    <row r="4239" spans="1:2" ht="15">
      <c r="A4239"/>
      <c r="B4239"/>
    </row>
    <row r="4240" spans="1:2" ht="15">
      <c r="A4240"/>
      <c r="B4240"/>
    </row>
    <row r="4241" spans="1:2" ht="15">
      <c r="A4241"/>
      <c r="B4241"/>
    </row>
    <row r="4242" spans="1:2" ht="15">
      <c r="A4242"/>
      <c r="B4242"/>
    </row>
    <row r="4243" spans="1:2" ht="15">
      <c r="A4243"/>
      <c r="B4243"/>
    </row>
    <row r="4244" spans="1:2" ht="15">
      <c r="A4244"/>
      <c r="B4244"/>
    </row>
    <row r="4245" spans="1:2" ht="15">
      <c r="A4245"/>
      <c r="B4245"/>
    </row>
    <row r="4246" spans="1:2" ht="15">
      <c r="A4246"/>
      <c r="B4246"/>
    </row>
    <row r="4247" spans="1:2" ht="15">
      <c r="A4247"/>
      <c r="B4247"/>
    </row>
    <row r="4248" spans="1:2" ht="15">
      <c r="A4248"/>
      <c r="B4248"/>
    </row>
    <row r="4249" spans="1:2" ht="15">
      <c r="A4249"/>
      <c r="B4249"/>
    </row>
    <row r="4250" spans="1:2" ht="15">
      <c r="A4250"/>
      <c r="B4250"/>
    </row>
    <row r="4251" spans="1:2" ht="15">
      <c r="A4251"/>
      <c r="B4251"/>
    </row>
    <row r="4252" spans="1:2" ht="15">
      <c r="A4252"/>
      <c r="B4252"/>
    </row>
    <row r="4253" spans="1:2" ht="15">
      <c r="A4253"/>
      <c r="B4253"/>
    </row>
    <row r="4254" spans="1:2" ht="15">
      <c r="A4254"/>
      <c r="B4254"/>
    </row>
    <row r="4255" spans="1:2" ht="15">
      <c r="A4255"/>
      <c r="B4255"/>
    </row>
    <row r="4256" spans="1:2" ht="15">
      <c r="A4256"/>
      <c r="B4256"/>
    </row>
    <row r="4257" spans="1:2" ht="15">
      <c r="A4257"/>
      <c r="B4257"/>
    </row>
    <row r="4258" spans="1:2" ht="15">
      <c r="A4258"/>
      <c r="B4258"/>
    </row>
    <row r="4259" spans="1:2" ht="15">
      <c r="A4259"/>
      <c r="B4259"/>
    </row>
    <row r="4260" spans="1:2" ht="15">
      <c r="A4260"/>
      <c r="B4260"/>
    </row>
    <row r="4261" spans="1:2" ht="15">
      <c r="A4261"/>
      <c r="B4261"/>
    </row>
    <row r="4262" spans="1:2" ht="15">
      <c r="A4262"/>
      <c r="B4262"/>
    </row>
    <row r="4263" spans="1:2" ht="15">
      <c r="A4263"/>
      <c r="B4263"/>
    </row>
    <row r="4264" spans="1:2" ht="15">
      <c r="A4264"/>
      <c r="B4264"/>
    </row>
    <row r="4265" spans="1:2" ht="15">
      <c r="A4265"/>
      <c r="B4265"/>
    </row>
    <row r="4266" spans="1:2" ht="15">
      <c r="A4266"/>
      <c r="B4266"/>
    </row>
    <row r="4267" spans="1:2" ht="15">
      <c r="A4267"/>
      <c r="B4267"/>
    </row>
    <row r="4268" spans="1:2" ht="15">
      <c r="A4268"/>
      <c r="B4268"/>
    </row>
    <row r="4269" spans="1:2" ht="15">
      <c r="A4269"/>
      <c r="B4269"/>
    </row>
    <row r="4270" spans="1:2" ht="15">
      <c r="A4270"/>
      <c r="B4270"/>
    </row>
    <row r="4271" spans="1:2" ht="15">
      <c r="A4271"/>
      <c r="B4271"/>
    </row>
    <row r="4272" spans="1:2" ht="15">
      <c r="A4272"/>
      <c r="B4272"/>
    </row>
    <row r="4273" spans="1:2" ht="15">
      <c r="A4273"/>
      <c r="B4273"/>
    </row>
    <row r="4274" spans="1:2" ht="15">
      <c r="A4274"/>
      <c r="B4274"/>
    </row>
    <row r="4275" spans="1:2" ht="15">
      <c r="A4275"/>
      <c r="B4275"/>
    </row>
    <row r="4276" spans="1:2" ht="15">
      <c r="A4276"/>
      <c r="B4276"/>
    </row>
    <row r="4277" spans="1:2" ht="15">
      <c r="A4277"/>
      <c r="B4277"/>
    </row>
    <row r="4278" spans="1:2" ht="15">
      <c r="A4278"/>
      <c r="B4278"/>
    </row>
    <row r="4279" spans="1:2" ht="15">
      <c r="A4279"/>
      <c r="B4279"/>
    </row>
    <row r="4280" spans="1:2" ht="15">
      <c r="A4280"/>
      <c r="B4280"/>
    </row>
    <row r="4281" spans="1:2" ht="15">
      <c r="A4281"/>
      <c r="B4281"/>
    </row>
    <row r="4282" spans="1:2" ht="15">
      <c r="A4282"/>
      <c r="B4282"/>
    </row>
    <row r="4283" spans="1:2" ht="15">
      <c r="A4283"/>
      <c r="B4283"/>
    </row>
    <row r="4284" spans="1:2" ht="15">
      <c r="A4284"/>
      <c r="B4284"/>
    </row>
    <row r="4285" spans="1:2" ht="15">
      <c r="A4285"/>
      <c r="B4285"/>
    </row>
    <row r="4286" spans="1:2" ht="15">
      <c r="A4286"/>
      <c r="B4286"/>
    </row>
    <row r="4287" spans="1:2" ht="15">
      <c r="A4287"/>
      <c r="B4287"/>
    </row>
    <row r="4288" spans="1:2" ht="15">
      <c r="A4288"/>
      <c r="B4288"/>
    </row>
    <row r="4289" spans="1:2" ht="15">
      <c r="A4289"/>
      <c r="B4289"/>
    </row>
    <row r="4290" spans="1:2" ht="15">
      <c r="A4290"/>
      <c r="B4290"/>
    </row>
    <row r="4291" spans="1:2" ht="15">
      <c r="A4291"/>
      <c r="B4291"/>
    </row>
    <row r="4292" spans="1:2" ht="15">
      <c r="A4292"/>
      <c r="B4292"/>
    </row>
    <row r="4293" spans="1:2" ht="15">
      <c r="A4293"/>
      <c r="B4293"/>
    </row>
    <row r="4294" spans="1:2" ht="15">
      <c r="A4294"/>
      <c r="B4294"/>
    </row>
    <row r="4295" spans="1:2" ht="15">
      <c r="A4295"/>
      <c r="B4295"/>
    </row>
    <row r="4296" spans="1:2" ht="15">
      <c r="A4296"/>
      <c r="B4296"/>
    </row>
    <row r="4297" spans="1:2" ht="15">
      <c r="A4297"/>
      <c r="B4297"/>
    </row>
    <row r="4298" spans="1:2" ht="15">
      <c r="A4298"/>
      <c r="B4298"/>
    </row>
    <row r="4299" spans="1:2" ht="15">
      <c r="A4299"/>
      <c r="B4299"/>
    </row>
    <row r="4300" spans="1:2" ht="15">
      <c r="A4300"/>
      <c r="B4300"/>
    </row>
    <row r="4301" spans="1:2" ht="15">
      <c r="A4301"/>
      <c r="B4301"/>
    </row>
    <row r="4302" spans="1:2" ht="15">
      <c r="A4302"/>
      <c r="B4302"/>
    </row>
    <row r="4303" spans="1:2" ht="15">
      <c r="A4303"/>
      <c r="B4303"/>
    </row>
    <row r="4304" spans="1:2" ht="15">
      <c r="A4304"/>
      <c r="B4304"/>
    </row>
    <row r="4305" spans="1:2" ht="15">
      <c r="A4305"/>
      <c r="B4305"/>
    </row>
    <row r="4306" spans="1:2" ht="15">
      <c r="A4306"/>
      <c r="B4306"/>
    </row>
    <row r="4307" spans="1:2" ht="15">
      <c r="A4307"/>
      <c r="B4307"/>
    </row>
    <row r="4308" spans="1:2" ht="15">
      <c r="A4308"/>
      <c r="B4308"/>
    </row>
    <row r="4309" spans="1:2" ht="15">
      <c r="A4309"/>
      <c r="B4309"/>
    </row>
    <row r="4310" spans="1:2" ht="15">
      <c r="A4310"/>
      <c r="B4310"/>
    </row>
    <row r="4311" spans="1:2" ht="15">
      <c r="A4311"/>
      <c r="B4311"/>
    </row>
    <row r="4312" spans="1:2" ht="15">
      <c r="A4312"/>
      <c r="B4312"/>
    </row>
    <row r="4313" spans="1:2" ht="15">
      <c r="A4313"/>
      <c r="B4313"/>
    </row>
    <row r="4314" spans="1:2" ht="15">
      <c r="A4314"/>
      <c r="B4314"/>
    </row>
    <row r="4315" spans="1:2" ht="15">
      <c r="A4315"/>
      <c r="B4315"/>
    </row>
    <row r="4316" spans="1:2" ht="15">
      <c r="A4316"/>
      <c r="B4316"/>
    </row>
    <row r="4317" spans="1:2" ht="15">
      <c r="A4317"/>
      <c r="B4317"/>
    </row>
    <row r="4318" spans="1:2" ht="15">
      <c r="A4318"/>
      <c r="B4318"/>
    </row>
    <row r="4319" spans="1:2" ht="15">
      <c r="A4319"/>
      <c r="B4319"/>
    </row>
    <row r="4320" spans="1:2" ht="15">
      <c r="A4320"/>
      <c r="B4320"/>
    </row>
    <row r="4321" spans="1:2" ht="15">
      <c r="A4321"/>
      <c r="B4321"/>
    </row>
    <row r="4322" spans="1:2" ht="15">
      <c r="A4322"/>
      <c r="B4322"/>
    </row>
    <row r="4323" spans="1:2" ht="15">
      <c r="A4323"/>
      <c r="B4323"/>
    </row>
    <row r="4324" spans="1:2" ht="15">
      <c r="A4324"/>
      <c r="B4324"/>
    </row>
    <row r="4325" spans="1:2" ht="15">
      <c r="A4325"/>
      <c r="B4325"/>
    </row>
    <row r="4326" spans="1:2" ht="15">
      <c r="A4326"/>
      <c r="B4326"/>
    </row>
    <row r="4327" spans="1:2" ht="15">
      <c r="A4327"/>
      <c r="B4327"/>
    </row>
    <row r="4328" spans="1:2" ht="15">
      <c r="A4328"/>
      <c r="B4328"/>
    </row>
    <row r="4329" spans="1:2" ht="15">
      <c r="A4329"/>
      <c r="B4329"/>
    </row>
    <row r="4330" spans="1:2" ht="15">
      <c r="A4330"/>
      <c r="B4330"/>
    </row>
    <row r="4331" spans="1:2" ht="15">
      <c r="A4331"/>
      <c r="B4331"/>
    </row>
    <row r="4332" spans="1:2" ht="15">
      <c r="A4332"/>
      <c r="B4332"/>
    </row>
    <row r="4333" spans="1:2" ht="15">
      <c r="A4333"/>
      <c r="B4333"/>
    </row>
    <row r="4334" spans="1:2" ht="15">
      <c r="A4334"/>
      <c r="B4334"/>
    </row>
    <row r="4335" spans="1:2" ht="15">
      <c r="A4335"/>
      <c r="B4335"/>
    </row>
    <row r="4336" spans="1:2" ht="15">
      <c r="A4336"/>
      <c r="B4336"/>
    </row>
    <row r="4337" spans="1:2" ht="15">
      <c r="A4337"/>
      <c r="B4337"/>
    </row>
    <row r="4338" spans="1:2" ht="15">
      <c r="A4338"/>
      <c r="B4338"/>
    </row>
    <row r="4339" spans="1:2" ht="15">
      <c r="A4339"/>
      <c r="B4339"/>
    </row>
    <row r="4340" spans="1:2" ht="15">
      <c r="A4340"/>
      <c r="B4340"/>
    </row>
    <row r="4341" spans="1:2" ht="15">
      <c r="A4341"/>
      <c r="B4341"/>
    </row>
    <row r="4342" spans="1:2" ht="15">
      <c r="A4342"/>
      <c r="B4342"/>
    </row>
    <row r="4343" spans="1:2" ht="15">
      <c r="A4343"/>
      <c r="B4343"/>
    </row>
    <row r="4344" spans="1:2" ht="15">
      <c r="A4344"/>
      <c r="B4344"/>
    </row>
    <row r="4345" spans="1:2" ht="15">
      <c r="A4345"/>
      <c r="B4345"/>
    </row>
    <row r="4346" spans="1:2" ht="15">
      <c r="A4346"/>
      <c r="B4346"/>
    </row>
    <row r="4347" spans="1:2" ht="15">
      <c r="A4347"/>
      <c r="B4347"/>
    </row>
    <row r="4348" spans="1:2" ht="15">
      <c r="A4348"/>
      <c r="B4348"/>
    </row>
    <row r="4349" spans="1:2" ht="15">
      <c r="A4349"/>
      <c r="B4349"/>
    </row>
    <row r="4350" spans="1:2" ht="15">
      <c r="A4350"/>
      <c r="B4350"/>
    </row>
    <row r="4351" spans="1:2" ht="15">
      <c r="A4351"/>
      <c r="B4351"/>
    </row>
    <row r="4352" spans="1:2" ht="15">
      <c r="A4352"/>
      <c r="B4352"/>
    </row>
    <row r="4353" spans="1:2" ht="15">
      <c r="A4353"/>
      <c r="B4353"/>
    </row>
    <row r="4354" spans="1:2" ht="15">
      <c r="A4354"/>
      <c r="B4354"/>
    </row>
    <row r="4355" spans="1:2" ht="15">
      <c r="A4355"/>
      <c r="B4355"/>
    </row>
    <row r="4356" spans="1:2" ht="15">
      <c r="A4356"/>
      <c r="B4356"/>
    </row>
    <row r="4357" spans="1:2" ht="15">
      <c r="A4357"/>
      <c r="B4357"/>
    </row>
    <row r="4358" spans="1:2" ht="15">
      <c r="A4358"/>
      <c r="B4358"/>
    </row>
    <row r="4359" spans="1:2" ht="15">
      <c r="A4359"/>
      <c r="B4359"/>
    </row>
    <row r="4360" spans="1:2" ht="15">
      <c r="A4360"/>
      <c r="B4360"/>
    </row>
    <row r="4361" spans="1:2" ht="15">
      <c r="A4361"/>
      <c r="B4361"/>
    </row>
    <row r="4362" spans="1:2" ht="15">
      <c r="A4362"/>
      <c r="B4362"/>
    </row>
    <row r="4363" spans="1:2" ht="15">
      <c r="A4363"/>
      <c r="B4363"/>
    </row>
    <row r="4364" spans="1:2" ht="15">
      <c r="A4364"/>
      <c r="B4364"/>
    </row>
    <row r="4365" spans="1:2" ht="15">
      <c r="A4365"/>
      <c r="B4365"/>
    </row>
    <row r="4366" spans="1:2" ht="15">
      <c r="A4366"/>
      <c r="B4366"/>
    </row>
    <row r="4367" spans="1:2" ht="15">
      <c r="A4367"/>
      <c r="B4367"/>
    </row>
    <row r="4368" spans="1:2" ht="15">
      <c r="A4368"/>
      <c r="B4368"/>
    </row>
    <row r="4369" spans="1:2" ht="15">
      <c r="A4369"/>
      <c r="B4369"/>
    </row>
    <row r="4370" spans="1:2" ht="15">
      <c r="A4370"/>
      <c r="B4370"/>
    </row>
    <row r="4371" spans="1:2" ht="15">
      <c r="A4371"/>
      <c r="B4371"/>
    </row>
    <row r="4372" spans="1:2" ht="15">
      <c r="A4372"/>
      <c r="B4372"/>
    </row>
    <row r="4373" spans="1:2" ht="15">
      <c r="A4373"/>
      <c r="B4373"/>
    </row>
    <row r="4374" spans="1:2" ht="15">
      <c r="A4374"/>
      <c r="B4374"/>
    </row>
    <row r="4375" spans="1:2" ht="15">
      <c r="A4375"/>
      <c r="B4375"/>
    </row>
    <row r="4376" spans="1:2" ht="15">
      <c r="A4376"/>
      <c r="B4376"/>
    </row>
    <row r="4377" spans="1:2" ht="15">
      <c r="A4377"/>
      <c r="B4377"/>
    </row>
    <row r="4378" spans="1:2" ht="15">
      <c r="A4378"/>
      <c r="B4378"/>
    </row>
    <row r="4379" spans="1:2" ht="15">
      <c r="A4379"/>
      <c r="B4379"/>
    </row>
    <row r="4380" spans="1:2" ht="15">
      <c r="A4380"/>
      <c r="B4380"/>
    </row>
    <row r="4381" spans="1:2" ht="15">
      <c r="A4381"/>
      <c r="B4381"/>
    </row>
    <row r="4382" spans="1:2" ht="15">
      <c r="A4382"/>
      <c r="B4382"/>
    </row>
    <row r="4383" spans="1:2" ht="15">
      <c r="A4383"/>
      <c r="B4383"/>
    </row>
    <row r="4384" spans="1:2" ht="15">
      <c r="A4384"/>
      <c r="B4384"/>
    </row>
    <row r="4385" spans="1:2" ht="15">
      <c r="A4385"/>
      <c r="B4385"/>
    </row>
    <row r="4386" spans="1:2" ht="15">
      <c r="A4386"/>
      <c r="B4386"/>
    </row>
    <row r="4387" spans="1:2" ht="15">
      <c r="A4387"/>
      <c r="B4387"/>
    </row>
    <row r="4388" spans="1:2" ht="15">
      <c r="A4388"/>
      <c r="B4388"/>
    </row>
    <row r="4389" spans="1:2" ht="15">
      <c r="A4389"/>
      <c r="B4389"/>
    </row>
    <row r="4390" spans="1:2" ht="15">
      <c r="A4390"/>
      <c r="B4390"/>
    </row>
    <row r="4391" spans="1:2" ht="15">
      <c r="A4391"/>
      <c r="B4391"/>
    </row>
    <row r="4392" spans="1:2" ht="15">
      <c r="A4392"/>
      <c r="B4392"/>
    </row>
    <row r="4393" spans="1:2" ht="15">
      <c r="A4393"/>
      <c r="B4393"/>
    </row>
    <row r="4394" spans="1:2" ht="15">
      <c r="A4394"/>
      <c r="B4394"/>
    </row>
    <row r="4395" spans="1:2" ht="15">
      <c r="A4395"/>
      <c r="B4395"/>
    </row>
    <row r="4396" spans="1:2" ht="15">
      <c r="A4396"/>
      <c r="B4396"/>
    </row>
    <row r="4397" spans="1:2" ht="15">
      <c r="A4397"/>
      <c r="B4397"/>
    </row>
    <row r="4398" spans="1:2" ht="15">
      <c r="A4398"/>
      <c r="B4398"/>
    </row>
    <row r="4399" spans="1:2" ht="15">
      <c r="A4399"/>
      <c r="B4399"/>
    </row>
    <row r="4400" spans="1:2" ht="15">
      <c r="A4400"/>
      <c r="B4400"/>
    </row>
    <row r="4401" spans="1:2" ht="15">
      <c r="A4401"/>
      <c r="B4401"/>
    </row>
    <row r="4402" spans="1:2" ht="15">
      <c r="A4402"/>
      <c r="B4402"/>
    </row>
    <row r="4403" spans="1:2" ht="15">
      <c r="A4403"/>
      <c r="B4403"/>
    </row>
    <row r="4404" spans="1:2" ht="15">
      <c r="A4404"/>
      <c r="B4404"/>
    </row>
    <row r="4405" spans="1:2" ht="15">
      <c r="A4405"/>
      <c r="B4405"/>
    </row>
    <row r="4406" spans="1:2" ht="15">
      <c r="A4406"/>
      <c r="B4406"/>
    </row>
    <row r="4407" spans="1:2" ht="15">
      <c r="A4407"/>
      <c r="B4407"/>
    </row>
    <row r="4408" spans="1:2" ht="15">
      <c r="A4408"/>
      <c r="B4408"/>
    </row>
    <row r="4409" spans="1:2" ht="15">
      <c r="A4409"/>
      <c r="B4409"/>
    </row>
    <row r="4410" spans="1:2" ht="15">
      <c r="A4410"/>
      <c r="B4410"/>
    </row>
    <row r="4411" spans="1:2" ht="15">
      <c r="A4411"/>
      <c r="B4411"/>
    </row>
    <row r="4412" spans="1:2" ht="15">
      <c r="A4412"/>
      <c r="B4412"/>
    </row>
    <row r="4413" spans="1:2" ht="15">
      <c r="A4413"/>
      <c r="B4413"/>
    </row>
    <row r="4414" spans="1:2" ht="15">
      <c r="A4414"/>
      <c r="B4414"/>
    </row>
    <row r="4415" spans="1:2" ht="15">
      <c r="A4415"/>
      <c r="B4415"/>
    </row>
    <row r="4416" spans="1:2" ht="15">
      <c r="A4416"/>
      <c r="B4416"/>
    </row>
    <row r="4417" spans="1:2" ht="15">
      <c r="A4417"/>
      <c r="B4417"/>
    </row>
    <row r="4418" spans="1:2" ht="15">
      <c r="A4418"/>
      <c r="B4418"/>
    </row>
    <row r="4419" spans="1:2" ht="15">
      <c r="A4419"/>
      <c r="B4419"/>
    </row>
    <row r="4420" spans="1:2" ht="15">
      <c r="A4420"/>
      <c r="B4420"/>
    </row>
    <row r="4421" spans="1:2" ht="15">
      <c r="A4421"/>
      <c r="B4421"/>
    </row>
    <row r="4422" spans="1:2" ht="15">
      <c r="A4422"/>
      <c r="B4422"/>
    </row>
    <row r="4423" spans="1:2" ht="15">
      <c r="A4423"/>
      <c r="B4423"/>
    </row>
    <row r="4424" spans="1:2" ht="15">
      <c r="A4424"/>
      <c r="B4424"/>
    </row>
    <row r="4425" spans="1:2" ht="15">
      <c r="A4425"/>
      <c r="B4425"/>
    </row>
    <row r="4426" spans="1:2" ht="15">
      <c r="A4426"/>
      <c r="B4426"/>
    </row>
    <row r="4427" spans="1:2" ht="15">
      <c r="A4427"/>
      <c r="B4427"/>
    </row>
    <row r="4428" spans="1:2" ht="15">
      <c r="A4428"/>
      <c r="B4428"/>
    </row>
    <row r="4429" spans="1:2" ht="15">
      <c r="A4429"/>
      <c r="B4429"/>
    </row>
    <row r="4430" spans="1:2" ht="15">
      <c r="A4430"/>
      <c r="B4430"/>
    </row>
    <row r="4431" spans="1:2" ht="15">
      <c r="A4431"/>
      <c r="B4431"/>
    </row>
    <row r="4432" spans="1:2" ht="15">
      <c r="A4432"/>
      <c r="B4432"/>
    </row>
    <row r="4433" spans="1:2" ht="15">
      <c r="A4433"/>
      <c r="B4433"/>
    </row>
    <row r="4434" spans="1:2" ht="15">
      <c r="A4434"/>
      <c r="B4434"/>
    </row>
    <row r="4435" spans="1:2" ht="15">
      <c r="A4435"/>
      <c r="B4435"/>
    </row>
    <row r="4436" spans="1:2" ht="15">
      <c r="A4436"/>
      <c r="B4436"/>
    </row>
    <row r="4437" spans="1:2" ht="15">
      <c r="A4437"/>
      <c r="B4437"/>
    </row>
    <row r="4438" spans="1:2" ht="15">
      <c r="A4438"/>
      <c r="B4438"/>
    </row>
    <row r="4439" spans="1:2" ht="15">
      <c r="A4439"/>
      <c r="B4439"/>
    </row>
    <row r="4440" spans="1:2" ht="15">
      <c r="A4440"/>
      <c r="B4440"/>
    </row>
    <row r="4441" spans="1:2" ht="15">
      <c r="A4441"/>
      <c r="B4441"/>
    </row>
    <row r="4442" spans="1:2" ht="15">
      <c r="A4442"/>
      <c r="B4442"/>
    </row>
    <row r="4443" spans="1:2" ht="15">
      <c r="A4443"/>
      <c r="B4443"/>
    </row>
    <row r="4444" spans="1:2" ht="15">
      <c r="A4444"/>
      <c r="B4444"/>
    </row>
    <row r="4445" spans="1:2" ht="15">
      <c r="A4445"/>
      <c r="B4445"/>
    </row>
    <row r="4446" spans="1:2" ht="15">
      <c r="A4446"/>
      <c r="B4446"/>
    </row>
    <row r="4447" spans="1:2" ht="15">
      <c r="A4447"/>
      <c r="B4447"/>
    </row>
    <row r="4448" spans="1:2" ht="15">
      <c r="A4448"/>
      <c r="B4448"/>
    </row>
    <row r="4449" spans="1:2" ht="15">
      <c r="A4449"/>
      <c r="B4449"/>
    </row>
    <row r="4450" spans="1:2" ht="15">
      <c r="A4450"/>
      <c r="B4450"/>
    </row>
    <row r="4451" spans="1:2" ht="15">
      <c r="A4451"/>
      <c r="B4451"/>
    </row>
    <row r="4452" spans="1:2" ht="15">
      <c r="A4452"/>
      <c r="B4452"/>
    </row>
    <row r="4453" spans="1:2" ht="15">
      <c r="A4453"/>
      <c r="B4453"/>
    </row>
    <row r="4454" spans="1:2" ht="15">
      <c r="A4454"/>
      <c r="B4454"/>
    </row>
    <row r="4455" spans="1:2" ht="15">
      <c r="A4455"/>
      <c r="B4455"/>
    </row>
    <row r="4456" spans="1:2" ht="15">
      <c r="A4456"/>
      <c r="B4456"/>
    </row>
    <row r="4457" spans="1:2" ht="15">
      <c r="A4457"/>
      <c r="B4457"/>
    </row>
    <row r="4458" spans="1:2" ht="15">
      <c r="A4458"/>
      <c r="B4458"/>
    </row>
    <row r="4459" spans="1:2" ht="15">
      <c r="A4459"/>
      <c r="B4459"/>
    </row>
    <row r="4460" spans="1:2" ht="15">
      <c r="A4460"/>
      <c r="B4460"/>
    </row>
    <row r="4461" spans="1:2" ht="15">
      <c r="A4461"/>
      <c r="B4461"/>
    </row>
    <row r="4462" spans="1:2" ht="15">
      <c r="A4462"/>
      <c r="B4462"/>
    </row>
    <row r="4463" spans="1:2" ht="15">
      <c r="A4463"/>
      <c r="B4463"/>
    </row>
    <row r="4464" spans="1:2" ht="15">
      <c r="A4464"/>
      <c r="B4464"/>
    </row>
    <row r="4465" spans="1:2" ht="15">
      <c r="A4465"/>
      <c r="B4465"/>
    </row>
    <row r="4466" spans="1:2" ht="15">
      <c r="A4466"/>
      <c r="B4466"/>
    </row>
    <row r="4467" spans="1:2" ht="15">
      <c r="A4467"/>
      <c r="B4467"/>
    </row>
    <row r="4468" spans="1:2" ht="15">
      <c r="A4468"/>
      <c r="B4468"/>
    </row>
    <row r="4469" spans="1:2" ht="15">
      <c r="A4469"/>
      <c r="B4469"/>
    </row>
    <row r="4470" spans="1:2" ht="15">
      <c r="A4470"/>
      <c r="B4470"/>
    </row>
    <row r="4471" spans="1:2" ht="15">
      <c r="A4471"/>
      <c r="B4471"/>
    </row>
    <row r="4472" spans="1:2" ht="15">
      <c r="A4472"/>
      <c r="B4472"/>
    </row>
    <row r="4473" spans="1:2" ht="15">
      <c r="A4473"/>
      <c r="B4473"/>
    </row>
    <row r="4474" spans="1:2" ht="15">
      <c r="A4474"/>
      <c r="B4474"/>
    </row>
    <row r="4475" spans="1:2" ht="15">
      <c r="A4475"/>
      <c r="B4475"/>
    </row>
    <row r="4476" spans="1:2" ht="15">
      <c r="A4476"/>
      <c r="B4476"/>
    </row>
    <row r="4477" spans="1:2" ht="15">
      <c r="A4477"/>
      <c r="B4477"/>
    </row>
    <row r="4478" spans="1:2" ht="15">
      <c r="A4478"/>
      <c r="B4478"/>
    </row>
    <row r="4479" spans="1:2" ht="15">
      <c r="A4479"/>
      <c r="B4479"/>
    </row>
    <row r="4480" spans="1:2" ht="15">
      <c r="A4480"/>
      <c r="B4480"/>
    </row>
    <row r="4481" spans="1:2" ht="15">
      <c r="A4481"/>
      <c r="B4481"/>
    </row>
    <row r="4482" spans="1:2" ht="15">
      <c r="A4482"/>
      <c r="B4482"/>
    </row>
    <row r="4483" spans="1:2" ht="15">
      <c r="A4483"/>
      <c r="B4483"/>
    </row>
    <row r="4484" spans="1:2" ht="15">
      <c r="A4484"/>
      <c r="B4484"/>
    </row>
    <row r="4485" spans="1:2" ht="15">
      <c r="A4485"/>
      <c r="B4485"/>
    </row>
    <row r="4486" spans="1:2" ht="15">
      <c r="A4486"/>
      <c r="B4486"/>
    </row>
    <row r="4487" spans="1:2" ht="15">
      <c r="A4487"/>
      <c r="B4487"/>
    </row>
    <row r="4488" spans="1:2" ht="15">
      <c r="A4488"/>
      <c r="B4488"/>
    </row>
    <row r="4489" spans="1:2" ht="15">
      <c r="A4489"/>
      <c r="B4489"/>
    </row>
    <row r="4490" spans="1:2" ht="15">
      <c r="A4490"/>
      <c r="B4490"/>
    </row>
    <row r="4491" spans="1:2" ht="15">
      <c r="A4491"/>
      <c r="B4491"/>
    </row>
    <row r="4492" spans="1:2" ht="15">
      <c r="A4492"/>
      <c r="B4492"/>
    </row>
    <row r="4493" spans="1:2" ht="15">
      <c r="A4493"/>
      <c r="B4493"/>
    </row>
    <row r="4494" spans="1:2" ht="15">
      <c r="A4494"/>
      <c r="B4494"/>
    </row>
    <row r="4495" spans="1:2" ht="15">
      <c r="A4495"/>
      <c r="B4495"/>
    </row>
    <row r="4496" spans="1:2" ht="15">
      <c r="A4496"/>
      <c r="B4496"/>
    </row>
    <row r="4497" spans="1:2" ht="15">
      <c r="A4497"/>
      <c r="B4497"/>
    </row>
    <row r="4498" spans="1:2" ht="15">
      <c r="A4498"/>
      <c r="B4498"/>
    </row>
    <row r="4499" spans="1:2" ht="15">
      <c r="A4499"/>
      <c r="B4499"/>
    </row>
    <row r="4500" spans="1:2" ht="15">
      <c r="A4500"/>
      <c r="B4500"/>
    </row>
    <row r="4501" spans="1:2" ht="15">
      <c r="A4501"/>
      <c r="B4501"/>
    </row>
    <row r="4502" spans="1:2" ht="15">
      <c r="A4502"/>
      <c r="B4502"/>
    </row>
    <row r="4503" spans="1:2" ht="15">
      <c r="A4503"/>
      <c r="B4503"/>
    </row>
    <row r="4504" spans="1:2" ht="15">
      <c r="A4504"/>
      <c r="B4504"/>
    </row>
    <row r="4505" spans="1:2" ht="15">
      <c r="A4505"/>
      <c r="B4505"/>
    </row>
    <row r="4506" spans="1:2" ht="15">
      <c r="A4506"/>
      <c r="B4506"/>
    </row>
    <row r="4507" spans="1:2" ht="15">
      <c r="A4507"/>
      <c r="B4507"/>
    </row>
    <row r="4508" spans="1:2" ht="15">
      <c r="A4508"/>
      <c r="B4508"/>
    </row>
    <row r="4509" spans="1:2" ht="15">
      <c r="A4509"/>
      <c r="B4509"/>
    </row>
    <row r="4510" spans="1:2" ht="15">
      <c r="A4510"/>
      <c r="B4510"/>
    </row>
    <row r="4511" spans="1:2" ht="15">
      <c r="A4511"/>
      <c r="B4511"/>
    </row>
    <row r="4512" spans="1:2" ht="15">
      <c r="A4512"/>
      <c r="B4512"/>
    </row>
    <row r="4513" spans="1:2" ht="15">
      <c r="A4513"/>
      <c r="B4513"/>
    </row>
    <row r="4514" spans="1:2" ht="15">
      <c r="A4514"/>
      <c r="B4514"/>
    </row>
    <row r="4515" spans="1:2" ht="15">
      <c r="A4515"/>
      <c r="B4515"/>
    </row>
    <row r="4516" spans="1:2" ht="15">
      <c r="A4516"/>
      <c r="B4516"/>
    </row>
    <row r="4517" spans="1:2" ht="15">
      <c r="A4517"/>
      <c r="B4517"/>
    </row>
    <row r="4518" spans="1:2" ht="15">
      <c r="A4518"/>
      <c r="B4518"/>
    </row>
    <row r="4519" spans="1:2" ht="15">
      <c r="A4519"/>
      <c r="B4519"/>
    </row>
    <row r="4520" spans="1:2" ht="15">
      <c r="A4520"/>
      <c r="B4520"/>
    </row>
    <row r="4521" spans="1:2" ht="15">
      <c r="A4521"/>
      <c r="B4521"/>
    </row>
    <row r="4522" spans="1:2" ht="15">
      <c r="A4522"/>
      <c r="B4522"/>
    </row>
    <row r="4523" spans="1:2" ht="15">
      <c r="A4523"/>
      <c r="B4523"/>
    </row>
    <row r="4524" spans="1:2" ht="15">
      <c r="A4524"/>
      <c r="B4524"/>
    </row>
    <row r="4525" spans="1:2" ht="15">
      <c r="A4525"/>
      <c r="B4525"/>
    </row>
    <row r="4526" spans="1:2" ht="15">
      <c r="A4526"/>
      <c r="B4526"/>
    </row>
    <row r="4527" spans="1:2" ht="15">
      <c r="A4527"/>
      <c r="B4527"/>
    </row>
    <row r="4528" spans="1:2" ht="15">
      <c r="A4528"/>
      <c r="B4528"/>
    </row>
    <row r="4529" spans="1:2" ht="15">
      <c r="A4529"/>
      <c r="B4529"/>
    </row>
    <row r="4530" spans="1:2" ht="15">
      <c r="A4530"/>
      <c r="B4530"/>
    </row>
    <row r="4531" spans="1:2" ht="15">
      <c r="A4531"/>
      <c r="B4531"/>
    </row>
    <row r="4532" spans="1:2" ht="15">
      <c r="A4532"/>
      <c r="B4532"/>
    </row>
    <row r="4533" spans="1:2" ht="15">
      <c r="A4533"/>
      <c r="B4533"/>
    </row>
    <row r="4534" spans="1:2" ht="15">
      <c r="A4534"/>
      <c r="B4534"/>
    </row>
    <row r="4535" spans="1:2" ht="15">
      <c r="A4535"/>
      <c r="B4535"/>
    </row>
    <row r="4536" spans="1:2" ht="15">
      <c r="A4536"/>
      <c r="B4536"/>
    </row>
    <row r="4537" spans="1:2" ht="15">
      <c r="A4537"/>
      <c r="B4537"/>
    </row>
    <row r="4538" spans="1:2" ht="15">
      <c r="A4538"/>
      <c r="B4538"/>
    </row>
    <row r="4539" spans="1:2" ht="15">
      <c r="A4539"/>
      <c r="B4539"/>
    </row>
    <row r="4540" spans="1:2" ht="15">
      <c r="A4540"/>
      <c r="B4540"/>
    </row>
    <row r="4541" spans="1:2" ht="15">
      <c r="A4541"/>
      <c r="B4541"/>
    </row>
    <row r="4542" spans="1:2" ht="15">
      <c r="A4542"/>
      <c r="B4542"/>
    </row>
    <row r="4543" spans="1:2" ht="15">
      <c r="A4543"/>
      <c r="B4543"/>
    </row>
    <row r="4544" spans="1:2" ht="15">
      <c r="A4544"/>
      <c r="B4544"/>
    </row>
    <row r="4545" spans="1:2" ht="15">
      <c r="A4545"/>
      <c r="B4545"/>
    </row>
    <row r="4546" spans="1:2" ht="15">
      <c r="A4546"/>
      <c r="B4546"/>
    </row>
    <row r="4547" spans="1:2" ht="15">
      <c r="A4547"/>
      <c r="B4547"/>
    </row>
    <row r="4548" spans="1:2" ht="15">
      <c r="A4548"/>
      <c r="B4548"/>
    </row>
    <row r="4549" spans="1:2" ht="15">
      <c r="A4549"/>
      <c r="B4549"/>
    </row>
    <row r="4550" spans="1:2" ht="15">
      <c r="A4550"/>
      <c r="B4550"/>
    </row>
    <row r="4551" spans="1:2" ht="15">
      <c r="A4551"/>
      <c r="B4551"/>
    </row>
    <row r="4552" spans="1:2" ht="15">
      <c r="A4552"/>
      <c r="B4552"/>
    </row>
    <row r="4553" spans="1:2" ht="15">
      <c r="A4553"/>
      <c r="B4553"/>
    </row>
    <row r="4554" spans="1:2" ht="15">
      <c r="A4554"/>
      <c r="B4554"/>
    </row>
    <row r="4555" spans="1:2" ht="15">
      <c r="A4555"/>
      <c r="B4555"/>
    </row>
    <row r="4556" spans="1:2" ht="15">
      <c r="A4556"/>
      <c r="B4556"/>
    </row>
    <row r="4557" spans="1:2" ht="15">
      <c r="A4557"/>
      <c r="B4557"/>
    </row>
    <row r="4558" spans="1:2" ht="15">
      <c r="A4558"/>
      <c r="B4558"/>
    </row>
    <row r="4559" spans="1:2" ht="15">
      <c r="A4559"/>
      <c r="B4559"/>
    </row>
    <row r="4560" spans="1:2" ht="15">
      <c r="A4560"/>
      <c r="B4560"/>
    </row>
    <row r="4561" spans="1:2" ht="15">
      <c r="A4561"/>
      <c r="B4561"/>
    </row>
    <row r="4562" spans="1:2" ht="15">
      <c r="A4562"/>
      <c r="B4562"/>
    </row>
    <row r="4563" spans="1:2" ht="15">
      <c r="A4563"/>
      <c r="B4563"/>
    </row>
    <row r="4564" spans="1:2" ht="15">
      <c r="A4564"/>
      <c r="B4564"/>
    </row>
    <row r="4565" spans="1:2" ht="15">
      <c r="A4565"/>
      <c r="B4565"/>
    </row>
    <row r="4566" spans="1:2" ht="15">
      <c r="A4566"/>
      <c r="B4566"/>
    </row>
    <row r="4567" spans="1:2" ht="15">
      <c r="A4567"/>
      <c r="B4567"/>
    </row>
    <row r="4568" spans="1:2" ht="15">
      <c r="A4568"/>
      <c r="B4568"/>
    </row>
    <row r="4569" spans="1:2" ht="15">
      <c r="A4569"/>
      <c r="B4569"/>
    </row>
    <row r="4570" spans="1:2" ht="15">
      <c r="A4570"/>
      <c r="B4570"/>
    </row>
    <row r="4571" spans="1:2" ht="15">
      <c r="A4571"/>
      <c r="B4571"/>
    </row>
    <row r="4572" spans="1:2" ht="15">
      <c r="A4572"/>
      <c r="B4572"/>
    </row>
    <row r="4573" spans="1:2" ht="15">
      <c r="A4573"/>
      <c r="B4573"/>
    </row>
    <row r="4574" spans="1:2" ht="15">
      <c r="A4574"/>
      <c r="B4574"/>
    </row>
    <row r="4575" spans="1:2" ht="15">
      <c r="A4575"/>
      <c r="B4575"/>
    </row>
    <row r="4576" spans="1:2" ht="15">
      <c r="A4576"/>
      <c r="B4576"/>
    </row>
    <row r="4577" spans="1:2" ht="15">
      <c r="A4577"/>
      <c r="B4577"/>
    </row>
    <row r="4578" spans="1:2" ht="15">
      <c r="A4578"/>
      <c r="B4578"/>
    </row>
    <row r="4579" spans="1:2" ht="15">
      <c r="A4579"/>
      <c r="B4579"/>
    </row>
    <row r="4580" spans="1:2" ht="15">
      <c r="A4580"/>
      <c r="B4580"/>
    </row>
    <row r="4581" spans="1:2" ht="15">
      <c r="A4581"/>
      <c r="B4581"/>
    </row>
    <row r="4582" spans="1:2" ht="15">
      <c r="A4582"/>
      <c r="B4582"/>
    </row>
    <row r="4583" spans="1:2" ht="15">
      <c r="A4583"/>
      <c r="B4583"/>
    </row>
    <row r="4584" spans="1:2" ht="15">
      <c r="A4584"/>
      <c r="B4584"/>
    </row>
    <row r="4585" spans="1:2" ht="15">
      <c r="A4585"/>
      <c r="B4585"/>
    </row>
    <row r="4586" spans="1:2" ht="15">
      <c r="A4586"/>
      <c r="B4586"/>
    </row>
    <row r="4587" spans="1:2" ht="15">
      <c r="A4587"/>
      <c r="B4587"/>
    </row>
    <row r="4588" spans="1:2" ht="15">
      <c r="A4588"/>
      <c r="B4588"/>
    </row>
    <row r="4589" spans="1:2" ht="15">
      <c r="A4589"/>
      <c r="B4589"/>
    </row>
    <row r="4590" spans="1:2" ht="15">
      <c r="A4590"/>
      <c r="B4590"/>
    </row>
    <row r="4591" spans="1:2" ht="15">
      <c r="A4591"/>
      <c r="B4591"/>
    </row>
    <row r="4592" spans="1:2" ht="15">
      <c r="A4592"/>
      <c r="B4592"/>
    </row>
    <row r="4593" spans="1:2" ht="15">
      <c r="A4593"/>
      <c r="B4593"/>
    </row>
    <row r="4594" spans="1:2" ht="15">
      <c r="A4594"/>
      <c r="B4594"/>
    </row>
    <row r="4595" spans="1:2" ht="15">
      <c r="A4595"/>
      <c r="B4595"/>
    </row>
    <row r="4596" spans="1:2" ht="15">
      <c r="A4596"/>
      <c r="B4596"/>
    </row>
    <row r="4597" spans="1:2" ht="15">
      <c r="A4597"/>
      <c r="B4597"/>
    </row>
    <row r="4598" spans="1:2" ht="15">
      <c r="A4598"/>
      <c r="B4598"/>
    </row>
    <row r="4599" spans="1:2" ht="15">
      <c r="A4599"/>
      <c r="B4599"/>
    </row>
    <row r="4600" spans="1:2" ht="15">
      <c r="A4600"/>
      <c r="B4600"/>
    </row>
    <row r="4601" spans="1:2" ht="15">
      <c r="A4601"/>
      <c r="B4601"/>
    </row>
    <row r="4602" spans="1:2" ht="15">
      <c r="A4602"/>
      <c r="B4602"/>
    </row>
    <row r="4603" spans="1:2" ht="15">
      <c r="A4603"/>
      <c r="B4603"/>
    </row>
    <row r="4604" spans="1:2" ht="15">
      <c r="A4604"/>
      <c r="B4604"/>
    </row>
    <row r="4605" spans="1:2" ht="15">
      <c r="A4605"/>
      <c r="B4605"/>
    </row>
    <row r="4606" spans="1:2" ht="15">
      <c r="A4606"/>
      <c r="B4606"/>
    </row>
    <row r="4607" spans="1:2" ht="15">
      <c r="A4607"/>
      <c r="B4607"/>
    </row>
    <row r="4608" spans="1:2" ht="15">
      <c r="A4608"/>
      <c r="B4608"/>
    </row>
    <row r="4609" spans="1:2" ht="15">
      <c r="A4609"/>
      <c r="B4609"/>
    </row>
    <row r="4610" spans="1:2" ht="15">
      <c r="A4610"/>
      <c r="B4610"/>
    </row>
    <row r="4611" spans="1:2" ht="15">
      <c r="A4611"/>
      <c r="B4611"/>
    </row>
    <row r="4612" spans="1:2" ht="15">
      <c r="A4612"/>
      <c r="B4612"/>
    </row>
    <row r="4613" spans="1:2" ht="15">
      <c r="A4613"/>
      <c r="B4613"/>
    </row>
    <row r="4614" spans="1:2" ht="15">
      <c r="A4614"/>
      <c r="B4614"/>
    </row>
    <row r="4615" spans="1:2" ht="15">
      <c r="A4615"/>
      <c r="B4615"/>
    </row>
    <row r="4616" spans="1:2" ht="15">
      <c r="A4616"/>
      <c r="B4616"/>
    </row>
    <row r="4617" spans="1:2" ht="15">
      <c r="A4617"/>
      <c r="B4617"/>
    </row>
    <row r="4618" spans="1:2" ht="15">
      <c r="A4618"/>
      <c r="B4618"/>
    </row>
    <row r="4619" spans="1:2" ht="15">
      <c r="A4619"/>
      <c r="B4619"/>
    </row>
    <row r="4620" spans="1:2" ht="15">
      <c r="A4620"/>
      <c r="B4620"/>
    </row>
    <row r="4621" spans="1:2" ht="15">
      <c r="A4621"/>
      <c r="B4621"/>
    </row>
    <row r="4622" spans="1:2" ht="15">
      <c r="A4622"/>
      <c r="B4622"/>
    </row>
    <row r="4623" spans="1:2" ht="15">
      <c r="A4623"/>
      <c r="B4623"/>
    </row>
    <row r="4624" spans="1:2" ht="15">
      <c r="A4624"/>
      <c r="B4624"/>
    </row>
    <row r="4625" spans="1:2" ht="15">
      <c r="A4625"/>
      <c r="B4625"/>
    </row>
    <row r="4626" spans="1:2" ht="15">
      <c r="A4626"/>
      <c r="B4626"/>
    </row>
    <row r="4627" spans="1:2" ht="15">
      <c r="A4627"/>
      <c r="B4627"/>
    </row>
    <row r="4628" spans="1:2" ht="15">
      <c r="A4628"/>
      <c r="B4628"/>
    </row>
    <row r="4629" spans="1:2" ht="15">
      <c r="A4629"/>
      <c r="B4629"/>
    </row>
    <row r="4630" spans="1:2" ht="15">
      <c r="A4630"/>
      <c r="B4630"/>
    </row>
    <row r="4631" spans="1:2" ht="15">
      <c r="A4631"/>
      <c r="B4631"/>
    </row>
    <row r="4632" spans="1:2" ht="15">
      <c r="A4632"/>
      <c r="B4632"/>
    </row>
    <row r="4633" spans="1:2" ht="15">
      <c r="A4633"/>
      <c r="B4633"/>
    </row>
    <row r="4634" spans="1:2" ht="15">
      <c r="A4634"/>
      <c r="B4634"/>
    </row>
    <row r="4635" spans="1:2" ht="15">
      <c r="A4635"/>
      <c r="B4635"/>
    </row>
    <row r="4636" spans="1:2" ht="15">
      <c r="A4636"/>
      <c r="B4636"/>
    </row>
    <row r="4637" spans="1:2" ht="15">
      <c r="A4637"/>
      <c r="B4637"/>
    </row>
    <row r="4638" spans="1:2" ht="15">
      <c r="A4638"/>
      <c r="B4638"/>
    </row>
    <row r="4639" spans="1:2" ht="15">
      <c r="A4639"/>
      <c r="B4639"/>
    </row>
    <row r="4640" spans="1:2" ht="15">
      <c r="A4640"/>
      <c r="B4640"/>
    </row>
    <row r="4641" spans="1:2" ht="15">
      <c r="A4641"/>
      <c r="B4641"/>
    </row>
    <row r="4642" spans="1:2" ht="15">
      <c r="A4642"/>
      <c r="B4642"/>
    </row>
    <row r="4643" spans="1:2" ht="15">
      <c r="A4643"/>
      <c r="B4643"/>
    </row>
    <row r="4644" spans="1:2" ht="15">
      <c r="A4644"/>
      <c r="B4644"/>
    </row>
    <row r="4645" spans="1:2" ht="15">
      <c r="A4645"/>
      <c r="B4645"/>
    </row>
    <row r="4646" spans="1:2" ht="15">
      <c r="A4646"/>
      <c r="B4646"/>
    </row>
    <row r="4647" spans="1:2" ht="15">
      <c r="A4647"/>
      <c r="B4647"/>
    </row>
    <row r="4648" spans="1:2" ht="15">
      <c r="A4648"/>
      <c r="B4648"/>
    </row>
    <row r="4649" spans="1:2" ht="15">
      <c r="A4649"/>
      <c r="B4649"/>
    </row>
    <row r="4650" spans="1:2" ht="15">
      <c r="A4650"/>
      <c r="B4650"/>
    </row>
    <row r="4651" spans="1:2" ht="15">
      <c r="A4651"/>
      <c r="B4651"/>
    </row>
    <row r="4652" spans="1:2" ht="15">
      <c r="A4652"/>
      <c r="B4652"/>
    </row>
    <row r="4653" spans="1:2" ht="15">
      <c r="A4653"/>
      <c r="B4653"/>
    </row>
    <row r="4654" spans="1:2" ht="15">
      <c r="A4654"/>
      <c r="B4654"/>
    </row>
    <row r="4655" spans="1:2" ht="15">
      <c r="A4655"/>
      <c r="B4655"/>
    </row>
    <row r="4656" spans="1:2" ht="15">
      <c r="A4656"/>
      <c r="B4656"/>
    </row>
    <row r="4657" spans="1:2" ht="15">
      <c r="A4657"/>
      <c r="B4657"/>
    </row>
    <row r="4658" spans="1:2" ht="15">
      <c r="A4658"/>
      <c r="B4658"/>
    </row>
    <row r="4659" spans="1:2" ht="15">
      <c r="A4659"/>
      <c r="B4659"/>
    </row>
    <row r="4660" spans="1:2" ht="15">
      <c r="A4660"/>
      <c r="B4660"/>
    </row>
    <row r="4661" spans="1:2" ht="15">
      <c r="A4661"/>
      <c r="B4661"/>
    </row>
    <row r="4662" spans="1:2" ht="15">
      <c r="A4662"/>
      <c r="B4662"/>
    </row>
    <row r="4663" spans="1:2" ht="15">
      <c r="A4663"/>
      <c r="B4663"/>
    </row>
    <row r="4664" spans="1:2" ht="15">
      <c r="A4664"/>
      <c r="B4664"/>
    </row>
    <row r="4665" spans="1:2" ht="15">
      <c r="A4665"/>
      <c r="B4665"/>
    </row>
    <row r="4666" spans="1:2" ht="15">
      <c r="A4666"/>
      <c r="B4666"/>
    </row>
    <row r="4667" spans="1:2" ht="15">
      <c r="A4667"/>
      <c r="B4667"/>
    </row>
    <row r="4668" spans="1:2" ht="15">
      <c r="A4668"/>
      <c r="B4668"/>
    </row>
    <row r="4669" spans="1:2" ht="15">
      <c r="A4669"/>
      <c r="B4669"/>
    </row>
    <row r="4670" spans="1:2" ht="15">
      <c r="A4670"/>
      <c r="B4670"/>
    </row>
    <row r="4671" spans="1:2" ht="15">
      <c r="A4671"/>
      <c r="B4671"/>
    </row>
    <row r="4672" spans="1:2" ht="15">
      <c r="A4672"/>
      <c r="B4672"/>
    </row>
    <row r="4673" spans="1:2" ht="15">
      <c r="A4673"/>
      <c r="B4673"/>
    </row>
    <row r="4674" spans="1:2" ht="15">
      <c r="A4674"/>
      <c r="B4674"/>
    </row>
    <row r="4675" spans="1:2" ht="15">
      <c r="A4675"/>
      <c r="B4675"/>
    </row>
    <row r="4676" spans="1:2" ht="15">
      <c r="A4676"/>
      <c r="B4676"/>
    </row>
    <row r="4677" spans="1:2" ht="15">
      <c r="A4677"/>
      <c r="B4677"/>
    </row>
    <row r="4678" spans="1:2" ht="15">
      <c r="A4678"/>
      <c r="B4678"/>
    </row>
    <row r="4679" spans="1:2" ht="15">
      <c r="A4679"/>
      <c r="B4679"/>
    </row>
    <row r="4680" spans="1:2" ht="15">
      <c r="A4680"/>
      <c r="B4680"/>
    </row>
    <row r="4681" spans="1:2" ht="15">
      <c r="A4681"/>
      <c r="B4681"/>
    </row>
    <row r="4682" spans="1:2" ht="15">
      <c r="A4682"/>
      <c r="B4682"/>
    </row>
    <row r="4683" spans="1:2" ht="15">
      <c r="A4683"/>
      <c r="B4683"/>
    </row>
    <row r="4684" spans="1:2" ht="15">
      <c r="A4684"/>
      <c r="B4684"/>
    </row>
    <row r="4685" spans="1:2" ht="15">
      <c r="A4685"/>
      <c r="B4685"/>
    </row>
    <row r="4686" spans="1:2" ht="15">
      <c r="A4686"/>
      <c r="B4686"/>
    </row>
    <row r="4687" spans="1:2" ht="15">
      <c r="A4687"/>
      <c r="B4687"/>
    </row>
    <row r="4688" spans="1:2" ht="15">
      <c r="A4688"/>
      <c r="B4688"/>
    </row>
    <row r="4689" spans="1:2" ht="15">
      <c r="A4689"/>
      <c r="B4689"/>
    </row>
    <row r="4690" spans="1:2" ht="15">
      <c r="A4690"/>
      <c r="B4690"/>
    </row>
    <row r="4691" spans="1:2" ht="15">
      <c r="A4691"/>
      <c r="B4691"/>
    </row>
    <row r="4692" spans="1:2" ht="15">
      <c r="A4692"/>
      <c r="B4692"/>
    </row>
    <row r="4693" spans="1:2" ht="15">
      <c r="A4693"/>
      <c r="B4693"/>
    </row>
    <row r="4694" spans="1:2" ht="15">
      <c r="A4694"/>
      <c r="B4694"/>
    </row>
    <row r="4695" spans="1:2" ht="15">
      <c r="A4695"/>
      <c r="B4695"/>
    </row>
    <row r="4696" spans="1:2" ht="15">
      <c r="A4696"/>
      <c r="B4696"/>
    </row>
    <row r="4697" spans="1:2" ht="15">
      <c r="A4697"/>
      <c r="B4697"/>
    </row>
    <row r="4698" spans="1:2" ht="15">
      <c r="A4698"/>
      <c r="B4698"/>
    </row>
    <row r="4699" spans="1:2" ht="15">
      <c r="A4699"/>
      <c r="B4699"/>
    </row>
    <row r="4700" spans="1:2" ht="15">
      <c r="A4700"/>
      <c r="B4700"/>
    </row>
    <row r="4701" spans="1:2" ht="15">
      <c r="A4701"/>
      <c r="B4701"/>
    </row>
    <row r="4702" spans="1:2" ht="15">
      <c r="A4702"/>
      <c r="B4702"/>
    </row>
    <row r="4703" spans="1:2" ht="15">
      <c r="A4703"/>
      <c r="B4703"/>
    </row>
    <row r="4704" spans="1:2" ht="15">
      <c r="A4704"/>
      <c r="B4704"/>
    </row>
    <row r="4705" spans="1:2" ht="15">
      <c r="A4705"/>
      <c r="B4705"/>
    </row>
    <row r="4706" spans="1:2" ht="15">
      <c r="A4706"/>
      <c r="B4706"/>
    </row>
    <row r="4707" spans="1:2" ht="15">
      <c r="A4707"/>
      <c r="B4707"/>
    </row>
    <row r="4708" spans="1:2" ht="15">
      <c r="A4708"/>
      <c r="B4708"/>
    </row>
    <row r="4709" spans="1:2" ht="15">
      <c r="A4709"/>
      <c r="B4709"/>
    </row>
    <row r="4710" spans="1:2" ht="15">
      <c r="A4710"/>
      <c r="B4710"/>
    </row>
    <row r="4711" spans="1:2" ht="15">
      <c r="A4711"/>
      <c r="B4711"/>
    </row>
    <row r="4712" spans="1:2" ht="15">
      <c r="A4712"/>
      <c r="B4712"/>
    </row>
    <row r="4713" spans="1:2" ht="15">
      <c r="A4713"/>
      <c r="B4713"/>
    </row>
    <row r="4714" spans="1:2" ht="15">
      <c r="A4714"/>
      <c r="B4714"/>
    </row>
    <row r="4715" spans="1:2" ht="15">
      <c r="A4715"/>
      <c r="B4715"/>
    </row>
    <row r="4716" spans="1:2" ht="15">
      <c r="A4716"/>
      <c r="B4716"/>
    </row>
    <row r="4717" spans="1:2" ht="15">
      <c r="A4717"/>
      <c r="B4717"/>
    </row>
    <row r="4718" spans="1:2" ht="15">
      <c r="A4718"/>
      <c r="B4718"/>
    </row>
    <row r="4719" spans="1:2" ht="15">
      <c r="A4719"/>
      <c r="B4719"/>
    </row>
    <row r="4720" spans="1:2" ht="15">
      <c r="A4720"/>
      <c r="B4720"/>
    </row>
    <row r="4721" spans="1:2" ht="15">
      <c r="A4721"/>
      <c r="B4721"/>
    </row>
    <row r="4722" spans="1:2" ht="15">
      <c r="A4722"/>
      <c r="B4722"/>
    </row>
    <row r="4723" spans="1:2" ht="15">
      <c r="A4723"/>
      <c r="B4723"/>
    </row>
    <row r="4724" spans="1:2" ht="15">
      <c r="A4724"/>
      <c r="B4724"/>
    </row>
    <row r="4725" spans="1:2" ht="15">
      <c r="A4725"/>
      <c r="B4725"/>
    </row>
    <row r="4726" spans="1:2" ht="15">
      <c r="A4726"/>
      <c r="B4726"/>
    </row>
    <row r="4727" spans="1:2" ht="15">
      <c r="A4727"/>
      <c r="B4727"/>
    </row>
    <row r="4728" spans="1:2" ht="15">
      <c r="A4728"/>
      <c r="B4728"/>
    </row>
    <row r="4729" spans="1:2" ht="15">
      <c r="A4729"/>
      <c r="B4729"/>
    </row>
    <row r="4730" spans="1:2" ht="15">
      <c r="A4730"/>
      <c r="B4730"/>
    </row>
    <row r="4731" spans="1:2" ht="15">
      <c r="A4731"/>
      <c r="B4731"/>
    </row>
    <row r="4732" spans="1:2" ht="15">
      <c r="A4732"/>
      <c r="B4732"/>
    </row>
    <row r="4733" spans="1:2" ht="15">
      <c r="A4733"/>
      <c r="B4733"/>
    </row>
    <row r="4734" spans="1:2" ht="15">
      <c r="A4734"/>
      <c r="B4734"/>
    </row>
    <row r="4735" spans="1:2" ht="15">
      <c r="A4735"/>
      <c r="B4735"/>
    </row>
    <row r="4736" spans="1:2" ht="15">
      <c r="A4736"/>
      <c r="B4736"/>
    </row>
    <row r="4737" spans="1:2" ht="15">
      <c r="A4737"/>
      <c r="B4737"/>
    </row>
    <row r="4738" spans="1:2" ht="15">
      <c r="A4738"/>
      <c r="B4738"/>
    </row>
    <row r="4739" spans="1:2" ht="15">
      <c r="A4739"/>
      <c r="B4739"/>
    </row>
    <row r="4740" spans="1:2" ht="15">
      <c r="A4740"/>
      <c r="B4740"/>
    </row>
    <row r="4741" spans="1:2" ht="15">
      <c r="A4741"/>
      <c r="B4741"/>
    </row>
    <row r="4742" spans="1:2" ht="15">
      <c r="A4742"/>
      <c r="B4742"/>
    </row>
    <row r="4743" spans="1:2" ht="15">
      <c r="A4743"/>
      <c r="B4743"/>
    </row>
    <row r="4744" spans="1:2" ht="15">
      <c r="A4744"/>
      <c r="B4744"/>
    </row>
    <row r="4745" spans="1:2" ht="15">
      <c r="A4745"/>
      <c r="B4745"/>
    </row>
    <row r="4746" spans="1:2" ht="15">
      <c r="A4746"/>
      <c r="B4746"/>
    </row>
    <row r="4747" spans="1:2" ht="15">
      <c r="A4747"/>
      <c r="B4747"/>
    </row>
    <row r="4748" spans="1:2" ht="15">
      <c r="A4748"/>
      <c r="B4748"/>
    </row>
    <row r="4749" spans="1:2" ht="15">
      <c r="A4749"/>
      <c r="B4749"/>
    </row>
    <row r="4750" spans="1:2" ht="15">
      <c r="A4750"/>
      <c r="B4750"/>
    </row>
    <row r="4751" spans="1:2" ht="15">
      <c r="A4751"/>
      <c r="B4751"/>
    </row>
    <row r="4752" spans="1:2" ht="15">
      <c r="A4752"/>
      <c r="B4752"/>
    </row>
    <row r="4753" spans="1:2" ht="15">
      <c r="A4753"/>
      <c r="B4753"/>
    </row>
    <row r="4754" spans="1:2" ht="15">
      <c r="A4754"/>
      <c r="B4754"/>
    </row>
    <row r="4755" spans="1:2" ht="15">
      <c r="A4755"/>
      <c r="B4755"/>
    </row>
    <row r="4756" spans="1:2" ht="15">
      <c r="A4756"/>
      <c r="B4756"/>
    </row>
    <row r="4757" spans="1:2" ht="15">
      <c r="A4757"/>
      <c r="B4757"/>
    </row>
    <row r="4758" spans="1:2" ht="15">
      <c r="A4758"/>
      <c r="B4758"/>
    </row>
    <row r="4759" spans="1:2" ht="15">
      <c r="A4759"/>
      <c r="B4759"/>
    </row>
    <row r="4760" spans="1:2" ht="15">
      <c r="A4760"/>
      <c r="B4760"/>
    </row>
    <row r="4761" spans="1:2" ht="15">
      <c r="A4761"/>
      <c r="B4761"/>
    </row>
    <row r="4762" spans="1:2" ht="15">
      <c r="A4762"/>
      <c r="B4762"/>
    </row>
    <row r="4763" spans="1:2" ht="15">
      <c r="A4763"/>
      <c r="B4763"/>
    </row>
    <row r="4764" spans="1:2" ht="15">
      <c r="A4764"/>
      <c r="B4764"/>
    </row>
    <row r="4765" spans="1:2" ht="15">
      <c r="A4765"/>
      <c r="B4765"/>
    </row>
    <row r="4766" spans="1:2" ht="15">
      <c r="A4766"/>
      <c r="B4766"/>
    </row>
    <row r="4767" spans="1:2" ht="15">
      <c r="A4767"/>
      <c r="B4767"/>
    </row>
    <row r="4768" spans="1:2" ht="15">
      <c r="A4768"/>
      <c r="B4768"/>
    </row>
    <row r="4769" spans="1:2" ht="15">
      <c r="A4769"/>
      <c r="B4769"/>
    </row>
    <row r="4770" spans="1:2" ht="15">
      <c r="A4770"/>
      <c r="B4770"/>
    </row>
    <row r="4771" spans="1:2" ht="15">
      <c r="A4771"/>
      <c r="B4771"/>
    </row>
    <row r="4772" spans="1:2" ht="15">
      <c r="A4772"/>
      <c r="B4772"/>
    </row>
    <row r="4773" spans="1:2" ht="15">
      <c r="A4773"/>
      <c r="B4773"/>
    </row>
    <row r="4774" spans="1:2" ht="15">
      <c r="A4774"/>
      <c r="B4774"/>
    </row>
    <row r="4775" spans="1:2" ht="15">
      <c r="A4775"/>
      <c r="B4775"/>
    </row>
    <row r="4776" spans="1:2" ht="15">
      <c r="A4776"/>
      <c r="B4776"/>
    </row>
    <row r="4777" spans="1:2" ht="15">
      <c r="A4777"/>
      <c r="B4777"/>
    </row>
    <row r="4778" spans="1:2" ht="15">
      <c r="A4778"/>
      <c r="B4778"/>
    </row>
    <row r="4779" spans="1:2" ht="15">
      <c r="A4779"/>
      <c r="B4779"/>
    </row>
    <row r="4780" spans="1:2" ht="15">
      <c r="A4780"/>
      <c r="B4780"/>
    </row>
    <row r="4781" spans="1:2" ht="15">
      <c r="A4781"/>
      <c r="B4781"/>
    </row>
    <row r="4782" spans="1:2" ht="15">
      <c r="A4782"/>
      <c r="B4782"/>
    </row>
    <row r="4783" spans="1:2" ht="15">
      <c r="A4783"/>
      <c r="B4783"/>
    </row>
    <row r="4784" spans="1:2" ht="15">
      <c r="A4784"/>
      <c r="B4784"/>
    </row>
    <row r="4785" spans="1:2" ht="15">
      <c r="A4785"/>
      <c r="B4785"/>
    </row>
    <row r="4786" spans="1:2" ht="15">
      <c r="A4786"/>
      <c r="B4786"/>
    </row>
    <row r="4787" spans="1:2" ht="15">
      <c r="A4787"/>
      <c r="B4787"/>
    </row>
    <row r="4788" spans="1:2" ht="15">
      <c r="A4788"/>
      <c r="B4788"/>
    </row>
    <row r="4789" spans="1:2" ht="15">
      <c r="A4789"/>
      <c r="B4789"/>
    </row>
    <row r="4790" spans="1:2" ht="15">
      <c r="A4790"/>
      <c r="B4790"/>
    </row>
    <row r="4791" spans="1:2" ht="15">
      <c r="A4791"/>
      <c r="B4791"/>
    </row>
    <row r="4792" spans="1:2" ht="15">
      <c r="A4792"/>
      <c r="B4792"/>
    </row>
    <row r="4793" spans="1:2" ht="15">
      <c r="A4793"/>
      <c r="B4793"/>
    </row>
    <row r="4794" spans="1:2" ht="15">
      <c r="A4794"/>
      <c r="B4794"/>
    </row>
    <row r="4795" spans="1:2" ht="15">
      <c r="A4795"/>
      <c r="B4795"/>
    </row>
    <row r="4796" spans="1:2" ht="15">
      <c r="A4796"/>
      <c r="B4796"/>
    </row>
    <row r="4797" spans="1:2" ht="15">
      <c r="A4797"/>
      <c r="B4797"/>
    </row>
    <row r="4798" spans="1:2" ht="15">
      <c r="A4798"/>
      <c r="B4798"/>
    </row>
    <row r="4799" spans="1:2" ht="15">
      <c r="A4799"/>
      <c r="B4799"/>
    </row>
    <row r="4800" spans="1:2" ht="15">
      <c r="A4800"/>
      <c r="B4800"/>
    </row>
    <row r="4801" spans="1:2" ht="15">
      <c r="A4801"/>
      <c r="B4801"/>
    </row>
    <row r="4802" spans="1:2" ht="15">
      <c r="A4802"/>
      <c r="B4802"/>
    </row>
    <row r="4803" spans="1:2" ht="15">
      <c r="A4803"/>
      <c r="B4803"/>
    </row>
    <row r="4804" spans="1:2" ht="15">
      <c r="A4804"/>
      <c r="B4804"/>
    </row>
    <row r="4805" spans="1:2" ht="15">
      <c r="A4805"/>
      <c r="B4805"/>
    </row>
    <row r="4806" spans="1:2" ht="15">
      <c r="A4806"/>
      <c r="B4806"/>
    </row>
    <row r="4807" spans="1:2" ht="15">
      <c r="A4807"/>
      <c r="B4807"/>
    </row>
    <row r="4808" spans="1:2" ht="15">
      <c r="A4808"/>
      <c r="B4808"/>
    </row>
    <row r="4809" spans="1:2" ht="15">
      <c r="A4809"/>
      <c r="B4809"/>
    </row>
    <row r="4810" spans="1:2" ht="15">
      <c r="A4810"/>
      <c r="B4810"/>
    </row>
    <row r="4811" spans="1:2" ht="15">
      <c r="A4811"/>
      <c r="B4811"/>
    </row>
    <row r="4812" spans="1:2" ht="15">
      <c r="A4812"/>
      <c r="B4812"/>
    </row>
    <row r="4813" spans="1:2" ht="15">
      <c r="A4813"/>
      <c r="B4813"/>
    </row>
    <row r="4814" spans="1:2" ht="15">
      <c r="A4814"/>
      <c r="B4814"/>
    </row>
    <row r="4815" spans="1:2" ht="15">
      <c r="A4815"/>
      <c r="B4815"/>
    </row>
    <row r="4816" spans="1:2" ht="15">
      <c r="A4816"/>
      <c r="B4816"/>
    </row>
    <row r="4817" spans="1:2" ht="15">
      <c r="A4817"/>
      <c r="B4817"/>
    </row>
    <row r="4818" spans="1:2" ht="15">
      <c r="A4818"/>
      <c r="B4818"/>
    </row>
    <row r="4819" spans="1:2" ht="15">
      <c r="A4819"/>
      <c r="B4819"/>
    </row>
    <row r="4820" spans="1:2" ht="15">
      <c r="A4820"/>
      <c r="B4820"/>
    </row>
    <row r="4821" spans="1:2" ht="15">
      <c r="A4821"/>
      <c r="B4821"/>
    </row>
    <row r="4822" spans="1:2" ht="15">
      <c r="A4822"/>
      <c r="B4822"/>
    </row>
    <row r="4823" spans="1:2" ht="15">
      <c r="A4823"/>
      <c r="B4823"/>
    </row>
    <row r="4824" spans="1:2" ht="15">
      <c r="A4824"/>
      <c r="B4824"/>
    </row>
    <row r="4825" spans="1:2" ht="15">
      <c r="A4825"/>
      <c r="B4825"/>
    </row>
    <row r="4826" spans="1:2" ht="15">
      <c r="A4826"/>
      <c r="B4826"/>
    </row>
    <row r="4827" spans="1:2" ht="15">
      <c r="A4827"/>
      <c r="B4827"/>
    </row>
    <row r="4828" spans="1:2" ht="15">
      <c r="A4828"/>
      <c r="B4828"/>
    </row>
    <row r="4829" spans="1:2" ht="15">
      <c r="A4829"/>
      <c r="B4829"/>
    </row>
    <row r="4830" spans="1:2" ht="15">
      <c r="A4830"/>
      <c r="B4830"/>
    </row>
    <row r="4831" spans="1:2" ht="15">
      <c r="A4831"/>
      <c r="B4831"/>
    </row>
    <row r="4832" spans="1:2" ht="15">
      <c r="A4832"/>
      <c r="B4832"/>
    </row>
    <row r="4833" spans="1:2" ht="15">
      <c r="A4833"/>
      <c r="B4833"/>
    </row>
    <row r="4834" spans="1:2" ht="15">
      <c r="A4834"/>
      <c r="B4834"/>
    </row>
    <row r="4835" spans="1:2" ht="15">
      <c r="A4835"/>
      <c r="B4835"/>
    </row>
    <row r="4836" spans="1:2" ht="15">
      <c r="A4836"/>
      <c r="B4836"/>
    </row>
    <row r="4837" spans="1:2" ht="15">
      <c r="A4837"/>
      <c r="B4837"/>
    </row>
    <row r="4838" spans="1:2" ht="15">
      <c r="A4838"/>
      <c r="B4838"/>
    </row>
    <row r="4839" spans="1:2" ht="15">
      <c r="A4839"/>
      <c r="B4839"/>
    </row>
    <row r="4840" spans="1:2" ht="15">
      <c r="A4840"/>
      <c r="B4840"/>
    </row>
    <row r="4841" spans="1:2" ht="15">
      <c r="A4841"/>
      <c r="B4841"/>
    </row>
    <row r="4842" spans="1:2" ht="15">
      <c r="A4842"/>
      <c r="B4842"/>
    </row>
    <row r="4843" spans="1:2" ht="15">
      <c r="A4843"/>
      <c r="B4843"/>
    </row>
    <row r="4844" spans="1:2" ht="15">
      <c r="A4844"/>
      <c r="B4844"/>
    </row>
    <row r="4845" spans="1:2" ht="15">
      <c r="A4845"/>
      <c r="B4845"/>
    </row>
    <row r="4846" spans="1:2" ht="15">
      <c r="A4846"/>
      <c r="B4846"/>
    </row>
    <row r="4847" spans="1:2" ht="15">
      <c r="A4847"/>
      <c r="B4847"/>
    </row>
    <row r="4848" spans="1:2" ht="15">
      <c r="A4848"/>
      <c r="B4848"/>
    </row>
    <row r="4849" spans="1:2" ht="15">
      <c r="A4849"/>
      <c r="B4849"/>
    </row>
    <row r="4850" spans="1:2" ht="15">
      <c r="A4850"/>
      <c r="B4850"/>
    </row>
    <row r="4851" spans="1:2" ht="15">
      <c r="A4851"/>
      <c r="B4851"/>
    </row>
    <row r="4852" spans="1:2" ht="15">
      <c r="A4852"/>
      <c r="B4852"/>
    </row>
    <row r="4853" spans="1:2" ht="15">
      <c r="A4853"/>
      <c r="B4853"/>
    </row>
    <row r="4854" spans="1:2" ht="15">
      <c r="A4854"/>
      <c r="B4854"/>
    </row>
    <row r="4855" spans="1:2" ht="15">
      <c r="A4855"/>
      <c r="B4855"/>
    </row>
    <row r="4856" spans="1:2" ht="15">
      <c r="A4856"/>
      <c r="B4856"/>
    </row>
    <row r="4857" spans="1:2" ht="15">
      <c r="A4857"/>
      <c r="B4857"/>
    </row>
    <row r="4858" spans="1:2" ht="15">
      <c r="A4858"/>
      <c r="B4858"/>
    </row>
    <row r="4859" spans="1:2" ht="15">
      <c r="A4859"/>
      <c r="B4859"/>
    </row>
    <row r="4860" spans="1:2" ht="15">
      <c r="A4860"/>
      <c r="B4860"/>
    </row>
    <row r="4861" spans="1:2" ht="15">
      <c r="A4861"/>
      <c r="B4861"/>
    </row>
    <row r="4862" spans="1:2" ht="15">
      <c r="A4862"/>
      <c r="B4862"/>
    </row>
    <row r="4863" spans="1:2" ht="15">
      <c r="A4863"/>
      <c r="B4863"/>
    </row>
    <row r="4864" spans="1:2" ht="15">
      <c r="A4864"/>
      <c r="B4864"/>
    </row>
    <row r="4865" spans="1:2" ht="15">
      <c r="A4865"/>
      <c r="B4865"/>
    </row>
    <row r="4866" spans="1:2" ht="15">
      <c r="A4866"/>
      <c r="B4866"/>
    </row>
    <row r="4867" spans="1:2" ht="15">
      <c r="A4867"/>
      <c r="B4867"/>
    </row>
    <row r="4868" spans="1:2" ht="15">
      <c r="A4868"/>
      <c r="B4868"/>
    </row>
    <row r="4869" spans="1:2" ht="15">
      <c r="A4869"/>
      <c r="B4869"/>
    </row>
    <row r="4870" spans="1:2" ht="15">
      <c r="A4870"/>
      <c r="B4870"/>
    </row>
    <row r="4871" spans="1:2" ht="15">
      <c r="A4871"/>
      <c r="B4871"/>
    </row>
    <row r="4872" spans="1:2" ht="15">
      <c r="A4872"/>
      <c r="B4872"/>
    </row>
    <row r="4873" spans="1:2" ht="15">
      <c r="A4873"/>
      <c r="B4873"/>
    </row>
    <row r="4874" spans="1:2" ht="15">
      <c r="A4874"/>
      <c r="B4874"/>
    </row>
    <row r="4875" spans="1:2" ht="15">
      <c r="A4875"/>
      <c r="B4875"/>
    </row>
    <row r="4876" spans="1:2" ht="15">
      <c r="A4876"/>
      <c r="B4876"/>
    </row>
    <row r="4877" spans="1:2" ht="15">
      <c r="A4877"/>
      <c r="B4877"/>
    </row>
    <row r="4878" spans="1:2" ht="15">
      <c r="A4878"/>
      <c r="B4878"/>
    </row>
    <row r="4879" spans="1:2" ht="15">
      <c r="A4879"/>
      <c r="B4879"/>
    </row>
    <row r="4880" spans="1:2" ht="15">
      <c r="A4880"/>
      <c r="B4880"/>
    </row>
    <row r="4881" spans="1:2" ht="15">
      <c r="A4881"/>
      <c r="B4881"/>
    </row>
    <row r="4882" spans="1:2" ht="15">
      <c r="A4882"/>
      <c r="B4882"/>
    </row>
    <row r="4883" spans="1:2" ht="15">
      <c r="A4883"/>
      <c r="B4883"/>
    </row>
    <row r="4884" spans="1:2" ht="15">
      <c r="A4884"/>
      <c r="B4884"/>
    </row>
    <row r="4885" spans="1:2" ht="15">
      <c r="A4885"/>
      <c r="B4885"/>
    </row>
    <row r="4886" spans="1:2" ht="15">
      <c r="A4886"/>
      <c r="B4886"/>
    </row>
    <row r="4887" spans="1:2" ht="15">
      <c r="A4887"/>
      <c r="B4887"/>
    </row>
    <row r="4888" spans="1:2" ht="15">
      <c r="A4888"/>
      <c r="B4888"/>
    </row>
    <row r="4889" spans="1:2" ht="15">
      <c r="A4889"/>
      <c r="B4889"/>
    </row>
    <row r="4890" spans="1:2" ht="15">
      <c r="A4890"/>
      <c r="B4890"/>
    </row>
    <row r="4891" spans="1:2" ht="15">
      <c r="A4891"/>
      <c r="B4891"/>
    </row>
    <row r="4892" spans="1:2" ht="15">
      <c r="A4892"/>
      <c r="B4892"/>
    </row>
    <row r="4893" spans="1:2" ht="15">
      <c r="A4893"/>
      <c r="B4893"/>
    </row>
    <row r="4894" spans="1:2" ht="15">
      <c r="A4894"/>
      <c r="B4894"/>
    </row>
    <row r="4895" spans="1:2" ht="15">
      <c r="A4895"/>
      <c r="B4895"/>
    </row>
    <row r="4896" spans="1:2" ht="15">
      <c r="A4896"/>
      <c r="B4896"/>
    </row>
    <row r="4897" spans="1:2" ht="15">
      <c r="A4897"/>
      <c r="B4897"/>
    </row>
    <row r="4898" spans="1:2" ht="15">
      <c r="A4898"/>
      <c r="B4898"/>
    </row>
    <row r="4899" spans="1:2" ht="15">
      <c r="A4899"/>
      <c r="B4899"/>
    </row>
    <row r="4900" spans="1:2" ht="15">
      <c r="A4900"/>
      <c r="B4900"/>
    </row>
    <row r="4901" spans="1:2" ht="15">
      <c r="A4901"/>
      <c r="B4901"/>
    </row>
    <row r="4902" spans="1:2" ht="15">
      <c r="A4902"/>
      <c r="B4902"/>
    </row>
    <row r="4903" spans="1:2" ht="15">
      <c r="A4903"/>
      <c r="B4903"/>
    </row>
    <row r="4904" spans="1:2" ht="15">
      <c r="A4904"/>
      <c r="B4904"/>
    </row>
    <row r="4905" spans="1:2" ht="15">
      <c r="A4905"/>
      <c r="B4905"/>
    </row>
    <row r="4906" spans="1:2" ht="15">
      <c r="A4906"/>
      <c r="B4906"/>
    </row>
    <row r="4907" spans="1:2" ht="15">
      <c r="A4907"/>
      <c r="B4907"/>
    </row>
    <row r="4908" spans="1:2" ht="15">
      <c r="A4908"/>
      <c r="B4908"/>
    </row>
    <row r="4909" spans="1:2" ht="15">
      <c r="A4909"/>
      <c r="B4909"/>
    </row>
    <row r="4910" spans="1:2" ht="15">
      <c r="A4910"/>
      <c r="B4910"/>
    </row>
    <row r="4911" spans="1:2" ht="15">
      <c r="A4911"/>
      <c r="B4911"/>
    </row>
    <row r="4912" spans="1:2" ht="15">
      <c r="A4912"/>
      <c r="B4912"/>
    </row>
    <row r="4913" spans="1:2" ht="15">
      <c r="A4913"/>
      <c r="B4913"/>
    </row>
    <row r="4914" spans="1:2" ht="15">
      <c r="A4914"/>
      <c r="B4914"/>
    </row>
    <row r="4915" spans="1:2" ht="15">
      <c r="A4915"/>
      <c r="B4915"/>
    </row>
    <row r="4916" spans="1:2" ht="15">
      <c r="A4916"/>
      <c r="B4916"/>
    </row>
    <row r="4917" spans="1:2" ht="15">
      <c r="A4917"/>
      <c r="B4917"/>
    </row>
    <row r="4918" spans="1:2" ht="15">
      <c r="A4918"/>
      <c r="B4918"/>
    </row>
    <row r="4919" spans="1:2" ht="15">
      <c r="A4919"/>
      <c r="B4919"/>
    </row>
    <row r="4920" spans="1:2" ht="15">
      <c r="A4920"/>
      <c r="B4920"/>
    </row>
    <row r="4921" spans="1:2" ht="15">
      <c r="A4921"/>
      <c r="B4921"/>
    </row>
    <row r="4922" spans="1:2" ht="15">
      <c r="A4922"/>
      <c r="B4922"/>
    </row>
    <row r="4923" spans="1:2" ht="15">
      <c r="A4923"/>
      <c r="B4923"/>
    </row>
    <row r="4924" spans="1:2" ht="15">
      <c r="A4924"/>
      <c r="B4924"/>
    </row>
    <row r="4925" spans="1:2" ht="15">
      <c r="A4925"/>
      <c r="B4925"/>
    </row>
    <row r="4926" spans="1:2" ht="15">
      <c r="A4926"/>
      <c r="B4926"/>
    </row>
    <row r="4927" spans="1:2" ht="15">
      <c r="A4927"/>
      <c r="B4927"/>
    </row>
    <row r="4928" spans="1:2" ht="15">
      <c r="A4928"/>
      <c r="B4928"/>
    </row>
    <row r="4929" spans="1:2" ht="15">
      <c r="A4929"/>
      <c r="B4929"/>
    </row>
    <row r="4930" spans="1:2" ht="15">
      <c r="A4930"/>
      <c r="B4930"/>
    </row>
    <row r="4931" spans="1:2" ht="15">
      <c r="A4931"/>
      <c r="B4931"/>
    </row>
    <row r="4932" spans="1:2" ht="15">
      <c r="A4932"/>
      <c r="B4932"/>
    </row>
    <row r="4933" spans="1:2" ht="15">
      <c r="A4933"/>
      <c r="B4933"/>
    </row>
    <row r="4934" spans="1:2" ht="15">
      <c r="A4934"/>
      <c r="B4934"/>
    </row>
    <row r="4935" spans="1:2" ht="15">
      <c r="A4935"/>
      <c r="B4935"/>
    </row>
    <row r="4936" spans="1:2" ht="15">
      <c r="A4936"/>
      <c r="B4936"/>
    </row>
    <row r="4937" spans="1:2" ht="15">
      <c r="A4937"/>
      <c r="B4937"/>
    </row>
    <row r="4938" spans="1:2" ht="15">
      <c r="A4938"/>
      <c r="B4938"/>
    </row>
    <row r="4939" spans="1:2" ht="15">
      <c r="A4939"/>
      <c r="B4939"/>
    </row>
    <row r="4940" spans="1:2" ht="15">
      <c r="A4940"/>
      <c r="B4940"/>
    </row>
    <row r="4941" spans="1:2" ht="15">
      <c r="A4941"/>
      <c r="B4941"/>
    </row>
    <row r="4942" spans="1:2" ht="15">
      <c r="A4942"/>
      <c r="B4942"/>
    </row>
    <row r="4943" spans="1:2" ht="15">
      <c r="A4943"/>
      <c r="B4943"/>
    </row>
  </sheetData>
  <dataValidations count="3" xWindow="58" yWindow="226">
    <dataValidation allowBlank="1" showInputMessage="1" showErrorMessage="1" promptTitle="Group Name" prompt="Enter the name of the group.  The group name must also be entered on the Groups worksheet." sqref="A2:A22"/>
    <dataValidation allowBlank="1" showInputMessage="1" showErrorMessage="1" promptTitle="Vertex Name" prompt="Enter the name of a vertex to include in the group." sqref="B2:B22"/>
    <dataValidation allowBlank="1" showInputMessage="1" promptTitle="Vertex ID" prompt="This is the value of the hidden ID cell in the Vertices worksheet.  It gets filled in by the items on the NodeXL, Analysis, Groups menu." sqref="C2:C2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8"/>
  <sheetViews>
    <sheetView workbookViewId="0" topLeftCell="A1">
      <selection activeCell="A2" sqref="A2"/>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222</v>
      </c>
      <c r="B2" s="34" t="s">
        <v>180</v>
      </c>
      <c r="D2" s="31">
        <f>MIN(Vertices[Degree])</f>
        <v>0</v>
      </c>
      <c r="E2" s="3">
        <f>COUNTIF(Vertices[Degree],"&gt;= "&amp;D2)-COUNTIF(Vertices[Degree],"&gt;="&amp;D3)</f>
        <v>0</v>
      </c>
      <c r="F2" s="37">
        <f>MIN(Vertices[In-Degree])</f>
        <v>0</v>
      </c>
      <c r="G2" s="38">
        <f>COUNTIF(Vertices[In-Degree],"&gt;= "&amp;F2)-COUNTIF(Vertices[In-Degree],"&gt;="&amp;F3)</f>
        <v>9</v>
      </c>
      <c r="H2" s="37">
        <f>MIN(Vertices[Out-Degree])</f>
        <v>0</v>
      </c>
      <c r="I2" s="38">
        <f>COUNTIF(Vertices[Out-Degree],"&gt;= "&amp;H2)-COUNTIF(Vertices[Out-Degree],"&gt;="&amp;H3)</f>
        <v>8</v>
      </c>
      <c r="J2" s="37">
        <f>MIN(Vertices[Betweenness Centrality])</f>
        <v>0</v>
      </c>
      <c r="K2" s="38">
        <f>COUNTIF(Vertices[Betweenness Centrality],"&gt;= "&amp;J2)-COUNTIF(Vertices[Betweenness Centrality],"&gt;="&amp;J3)</f>
        <v>16</v>
      </c>
      <c r="L2" s="37">
        <f>MIN(Vertices[Closeness Centrality])</f>
        <v>0.016667</v>
      </c>
      <c r="M2" s="38">
        <f>COUNTIF(Vertices[Closeness Centrality],"&gt;= "&amp;L2)-COUNTIF(Vertices[Closeness Centrality],"&gt;="&amp;L3)</f>
        <v>1</v>
      </c>
      <c r="N2" s="37">
        <f>MIN(Vertices[Eigenvector Centrality])</f>
        <v>0.006606</v>
      </c>
      <c r="O2" s="38">
        <f>COUNTIF(Vertices[Eigenvector Centrality],"&gt;= "&amp;N2)-COUNTIF(Vertices[Eigenvector Centrality],"&gt;="&amp;N3)</f>
        <v>3</v>
      </c>
      <c r="P2" s="37">
        <f>MIN(Vertices[PageRank])</f>
        <v>0.381698</v>
      </c>
      <c r="Q2" s="38">
        <f>COUNTIF(Vertices[PageRank],"&gt;= "&amp;P2)-COUNTIF(Vertices[PageRank],"&gt;="&amp;P3)</f>
        <v>3</v>
      </c>
      <c r="R2" s="37">
        <f>MIN(Vertices[Clustering Coefficient])</f>
        <v>0</v>
      </c>
      <c r="S2" s="43">
        <f>COUNTIF(Vertices[Clustering Coefficient],"&gt;= "&amp;R2)-COUNTIF(Vertices[Clustering Coefficient],"&gt;="&amp;R3)</f>
        <v>3</v>
      </c>
      <c r="T2" s="37" t="e">
        <f ca="1">MIN(INDIRECT(DynamicFilterSourceColumnRange))</f>
        <v>#REF!</v>
      </c>
      <c r="U2" s="38" t="e">
        <f aca="true" t="shared" si="0" ref="U2:U45">COUNTIF(INDIRECT(DynamicFilterSourceColumnRange),"&gt;= "&amp;T2)-COUNTIF(INDIRECT(DynamicFilterSourceColumnRange),"&gt;="&amp;T3)</f>
        <v>#REF!</v>
      </c>
      <c r="W2" t="s">
        <v>124</v>
      </c>
      <c r="X2">
        <f>ROWS(HistogramBins[Degree Bin])-1</f>
        <v>43</v>
      </c>
    </row>
    <row r="3" spans="1:24" ht="15">
      <c r="A3" s="82"/>
      <c r="B3" s="82"/>
      <c r="D3" s="32">
        <f aca="true" t="shared" si="1" ref="D3:D44">D2+($D$45-$D$2)/BinDivisor</f>
        <v>0</v>
      </c>
      <c r="E3" s="3">
        <f>COUNTIF(Vertices[Degree],"&gt;= "&amp;D3)-COUNTIF(Vertices[Degree],"&gt;="&amp;D4)</f>
        <v>0</v>
      </c>
      <c r="F3" s="39">
        <f aca="true" t="shared" si="2" ref="F3:F44">F2+($F$45-$F$2)/BinDivisor</f>
        <v>0.3023255813953488</v>
      </c>
      <c r="G3" s="40">
        <f>COUNTIF(Vertices[In-Degree],"&gt;= "&amp;F3)-COUNTIF(Vertices[In-Degree],"&gt;="&amp;F4)</f>
        <v>0</v>
      </c>
      <c r="H3" s="39">
        <f aca="true" t="shared" si="3" ref="H3:H44">H2+($H$45-$H$2)/BinDivisor</f>
        <v>0.16279069767441862</v>
      </c>
      <c r="I3" s="40">
        <f>COUNTIF(Vertices[Out-Degree],"&gt;= "&amp;H3)-COUNTIF(Vertices[Out-Degree],"&gt;="&amp;H4)</f>
        <v>0</v>
      </c>
      <c r="J3" s="39">
        <f aca="true" t="shared" si="4" ref="J3:J44">J2+($J$45-$J$2)/BinDivisor</f>
        <v>4.147286813953489</v>
      </c>
      <c r="K3" s="40">
        <f>COUNTIF(Vertices[Betweenness Centrality],"&gt;= "&amp;J3)-COUNTIF(Vertices[Betweenness Centrality],"&gt;="&amp;J4)</f>
        <v>0</v>
      </c>
      <c r="L3" s="39">
        <f aca="true" t="shared" si="5" ref="L3:L44">L2+($L$45-$L$2)/BinDivisor</f>
        <v>0.017209627906976745</v>
      </c>
      <c r="M3" s="40">
        <f>COUNTIF(Vertices[Closeness Centrality],"&gt;= "&amp;L3)-COUNTIF(Vertices[Closeness Centrality],"&gt;="&amp;L4)</f>
        <v>0</v>
      </c>
      <c r="N3" s="39">
        <f aca="true" t="shared" si="6" ref="N3:N44">N2+($N$45-$N$2)/BinDivisor</f>
        <v>0.00947606976744186</v>
      </c>
      <c r="O3" s="40">
        <f>COUNTIF(Vertices[Eigenvector Centrality],"&gt;= "&amp;N3)-COUNTIF(Vertices[Eigenvector Centrality],"&gt;="&amp;N4)</f>
        <v>0</v>
      </c>
      <c r="P3" s="39">
        <f aca="true" t="shared" si="7" ref="P3:P44">P2+($P$45-$P$2)/BinDivisor</f>
        <v>0.45140467441860466</v>
      </c>
      <c r="Q3" s="40">
        <f>COUNTIF(Vertices[PageRank],"&gt;= "&amp;P3)-COUNTIF(Vertices[PageRank],"&gt;="&amp;P4)</f>
        <v>0</v>
      </c>
      <c r="R3" s="39">
        <f aca="true" t="shared" si="8" ref="R3:R44">R2+($R$45-$R$2)/BinDivisor</f>
        <v>0.023255813953488372</v>
      </c>
      <c r="S3" s="44">
        <f>COUNTIF(Vertices[Clustering Coefficient],"&gt;= "&amp;R3)-COUNTIF(Vertices[Clustering Coefficient],"&gt;="&amp;R4)</f>
        <v>0</v>
      </c>
      <c r="T3" s="39" t="e">
        <f aca="true" t="shared" si="9" ref="T3:T44">T2+($T$45-$T$2)/BinDivisor</f>
        <v>#REF!</v>
      </c>
      <c r="U3" s="40" t="e">
        <f ca="1" t="shared" si="0"/>
        <v>#REF!</v>
      </c>
      <c r="W3" t="s">
        <v>125</v>
      </c>
      <c r="X3" t="s">
        <v>85</v>
      </c>
    </row>
    <row r="4" spans="1:24" ht="15">
      <c r="A4" s="34" t="s">
        <v>146</v>
      </c>
      <c r="B4" s="34">
        <v>21</v>
      </c>
      <c r="D4" s="32">
        <f t="shared" si="1"/>
        <v>0</v>
      </c>
      <c r="E4" s="3">
        <f>COUNTIF(Vertices[Degree],"&gt;= "&amp;D4)-COUNTIF(Vertices[Degree],"&gt;="&amp;D5)</f>
        <v>0</v>
      </c>
      <c r="F4" s="37">
        <f t="shared" si="2"/>
        <v>0.6046511627906976</v>
      </c>
      <c r="G4" s="38">
        <f>COUNTIF(Vertices[In-Degree],"&gt;= "&amp;F4)-COUNTIF(Vertices[In-Degree],"&gt;="&amp;F5)</f>
        <v>0</v>
      </c>
      <c r="H4" s="37">
        <f t="shared" si="3"/>
        <v>0.32558139534883723</v>
      </c>
      <c r="I4" s="38">
        <f>COUNTIF(Vertices[Out-Degree],"&gt;= "&amp;H4)-COUNTIF(Vertices[Out-Degree],"&gt;="&amp;H5)</f>
        <v>0</v>
      </c>
      <c r="J4" s="37">
        <f t="shared" si="4"/>
        <v>8.294573627906978</v>
      </c>
      <c r="K4" s="38">
        <f>COUNTIF(Vertices[Betweenness Centrality],"&gt;= "&amp;J4)-COUNTIF(Vertices[Betweenness Centrality],"&gt;="&amp;J5)</f>
        <v>0</v>
      </c>
      <c r="L4" s="37">
        <f t="shared" si="5"/>
        <v>0.01775225581395349</v>
      </c>
      <c r="M4" s="38">
        <f>COUNTIF(Vertices[Closeness Centrality],"&gt;= "&amp;L4)-COUNTIF(Vertices[Closeness Centrality],"&gt;="&amp;L5)</f>
        <v>0</v>
      </c>
      <c r="N4" s="37">
        <f t="shared" si="6"/>
        <v>0.01234613953488372</v>
      </c>
      <c r="O4" s="38">
        <f>COUNTIF(Vertices[Eigenvector Centrality],"&gt;= "&amp;N4)-COUNTIF(Vertices[Eigenvector Centrality],"&gt;="&amp;N5)</f>
        <v>0</v>
      </c>
      <c r="P4" s="37">
        <f t="shared" si="7"/>
        <v>0.5211113488372093</v>
      </c>
      <c r="Q4" s="38">
        <f>COUNTIF(Vertices[PageRank],"&gt;= "&amp;P4)-COUNTIF(Vertices[PageRank],"&gt;="&amp;P5)</f>
        <v>5</v>
      </c>
      <c r="R4" s="37">
        <f t="shared" si="8"/>
        <v>0.046511627906976744</v>
      </c>
      <c r="S4" s="43">
        <f>COUNTIF(Vertices[Clustering Coefficient],"&gt;= "&amp;R4)-COUNTIF(Vertices[Clustering Coefficient],"&gt;="&amp;R5)</f>
        <v>0</v>
      </c>
      <c r="T4" s="37" t="e">
        <f ca="1" t="shared" si="9"/>
        <v>#REF!</v>
      </c>
      <c r="U4" s="38" t="e">
        <f ca="1" t="shared" si="0"/>
        <v>#REF!</v>
      </c>
      <c r="W4" s="12" t="s">
        <v>126</v>
      </c>
      <c r="X4" s="12" t="s">
        <v>128</v>
      </c>
    </row>
    <row r="5" spans="1:21" ht="15">
      <c r="A5" s="82"/>
      <c r="B5" s="82"/>
      <c r="D5" s="32">
        <f t="shared" si="1"/>
        <v>0</v>
      </c>
      <c r="E5" s="3">
        <f>COUNTIF(Vertices[Degree],"&gt;= "&amp;D5)-COUNTIF(Vertices[Degree],"&gt;="&amp;D6)</f>
        <v>0</v>
      </c>
      <c r="F5" s="39">
        <f t="shared" si="2"/>
        <v>0.9069767441860465</v>
      </c>
      <c r="G5" s="40">
        <f>COUNTIF(Vertices[In-Degree],"&gt;= "&amp;F5)-COUNTIF(Vertices[In-Degree],"&gt;="&amp;F6)</f>
        <v>5</v>
      </c>
      <c r="H5" s="39">
        <f t="shared" si="3"/>
        <v>0.48837209302325585</v>
      </c>
      <c r="I5" s="40">
        <f>COUNTIF(Vertices[Out-Degree],"&gt;= "&amp;H5)-COUNTIF(Vertices[Out-Degree],"&gt;="&amp;H6)</f>
        <v>0</v>
      </c>
      <c r="J5" s="39">
        <f t="shared" si="4"/>
        <v>12.441860441860467</v>
      </c>
      <c r="K5" s="40">
        <f>COUNTIF(Vertices[Betweenness Centrality],"&gt;= "&amp;J5)-COUNTIF(Vertices[Betweenness Centrality],"&gt;="&amp;J6)</f>
        <v>0</v>
      </c>
      <c r="L5" s="39">
        <f t="shared" si="5"/>
        <v>0.018294883720930234</v>
      </c>
      <c r="M5" s="40">
        <f>COUNTIF(Vertices[Closeness Centrality],"&gt;= "&amp;L5)-COUNTIF(Vertices[Closeness Centrality],"&gt;="&amp;L6)</f>
        <v>0</v>
      </c>
      <c r="N5" s="39">
        <f t="shared" si="6"/>
        <v>0.01521620930232558</v>
      </c>
      <c r="O5" s="40">
        <f>COUNTIF(Vertices[Eigenvector Centrality],"&gt;= "&amp;N5)-COUNTIF(Vertices[Eigenvector Centrality],"&gt;="&amp;N6)</f>
        <v>0</v>
      </c>
      <c r="P5" s="39">
        <f t="shared" si="7"/>
        <v>0.590818023255814</v>
      </c>
      <c r="Q5" s="40">
        <f>COUNTIF(Vertices[PageRank],"&gt;= "&amp;P5)-COUNTIF(Vertices[PageRank],"&gt;="&amp;P6)</f>
        <v>2</v>
      </c>
      <c r="R5" s="39">
        <f t="shared" si="8"/>
        <v>0.06976744186046512</v>
      </c>
      <c r="S5" s="44">
        <f>COUNTIF(Vertices[Clustering Coefficient],"&gt;= "&amp;R5)-COUNTIF(Vertices[Clustering Coefficient],"&gt;="&amp;R6)</f>
        <v>0</v>
      </c>
      <c r="T5" s="39" t="e">
        <f ca="1" t="shared" si="9"/>
        <v>#REF!</v>
      </c>
      <c r="U5" s="40" t="e">
        <f ca="1" t="shared" si="0"/>
        <v>#REF!</v>
      </c>
    </row>
    <row r="6" spans="1:21" ht="15">
      <c r="A6" s="34" t="s">
        <v>148</v>
      </c>
      <c r="B6" s="34">
        <v>38</v>
      </c>
      <c r="D6" s="32">
        <f t="shared" si="1"/>
        <v>0</v>
      </c>
      <c r="E6" s="3">
        <f>COUNTIF(Vertices[Degree],"&gt;= "&amp;D6)-COUNTIF(Vertices[Degree],"&gt;="&amp;D7)</f>
        <v>0</v>
      </c>
      <c r="F6" s="37">
        <f t="shared" si="2"/>
        <v>1.2093023255813953</v>
      </c>
      <c r="G6" s="38">
        <f>COUNTIF(Vertices[In-Degree],"&gt;= "&amp;F6)-COUNTIF(Vertices[In-Degree],"&gt;="&amp;F7)</f>
        <v>0</v>
      </c>
      <c r="H6" s="37">
        <f t="shared" si="3"/>
        <v>0.6511627906976745</v>
      </c>
      <c r="I6" s="38">
        <f>COUNTIF(Vertices[Out-Degree],"&gt;= "&amp;H6)-COUNTIF(Vertices[Out-Degree],"&gt;="&amp;H7)</f>
        <v>0</v>
      </c>
      <c r="J6" s="37">
        <f t="shared" si="4"/>
        <v>16.589147255813955</v>
      </c>
      <c r="K6" s="38">
        <f>COUNTIF(Vertices[Betweenness Centrality],"&gt;= "&amp;J6)-COUNTIF(Vertices[Betweenness Centrality],"&gt;="&amp;J7)</f>
        <v>0</v>
      </c>
      <c r="L6" s="37">
        <f t="shared" si="5"/>
        <v>0.018837511627906978</v>
      </c>
      <c r="M6" s="38">
        <f>COUNTIF(Vertices[Closeness Centrality],"&gt;= "&amp;L6)-COUNTIF(Vertices[Closeness Centrality],"&gt;="&amp;L7)</f>
        <v>4</v>
      </c>
      <c r="N6" s="37">
        <f t="shared" si="6"/>
        <v>0.01808627906976744</v>
      </c>
      <c r="O6" s="38">
        <f>COUNTIF(Vertices[Eigenvector Centrality],"&gt;= "&amp;N6)-COUNTIF(Vertices[Eigenvector Centrality],"&gt;="&amp;N7)</f>
        <v>2</v>
      </c>
      <c r="P6" s="37">
        <f t="shared" si="7"/>
        <v>0.6605246976744187</v>
      </c>
      <c r="Q6" s="38">
        <f>COUNTIF(Vertices[PageRank],"&gt;= "&amp;P6)-COUNTIF(Vertices[PageRank],"&gt;="&amp;P7)</f>
        <v>1</v>
      </c>
      <c r="R6" s="37">
        <f t="shared" si="8"/>
        <v>0.09302325581395349</v>
      </c>
      <c r="S6" s="43">
        <f>COUNTIF(Vertices[Clustering Coefficient],"&gt;= "&amp;R6)-COUNTIF(Vertices[Clustering Coefficient],"&gt;="&amp;R7)</f>
        <v>2</v>
      </c>
      <c r="T6" s="37" t="e">
        <f ca="1" t="shared" si="9"/>
        <v>#REF!</v>
      </c>
      <c r="U6" s="38" t="e">
        <f ca="1" t="shared" si="0"/>
        <v>#REF!</v>
      </c>
    </row>
    <row r="7" spans="1:21" ht="15">
      <c r="A7" s="34" t="s">
        <v>149</v>
      </c>
      <c r="B7" s="34">
        <v>19</v>
      </c>
      <c r="D7" s="32">
        <f t="shared" si="1"/>
        <v>0</v>
      </c>
      <c r="E7" s="3">
        <f>COUNTIF(Vertices[Degree],"&gt;= "&amp;D7)-COUNTIF(Vertices[Degree],"&gt;="&amp;D8)</f>
        <v>0</v>
      </c>
      <c r="F7" s="39">
        <f t="shared" si="2"/>
        <v>1.5116279069767442</v>
      </c>
      <c r="G7" s="40">
        <f>COUNTIF(Vertices[In-Degree],"&gt;= "&amp;F7)-COUNTIF(Vertices[In-Degree],"&gt;="&amp;F8)</f>
        <v>0</v>
      </c>
      <c r="H7" s="39">
        <f t="shared" si="3"/>
        <v>0.8139534883720931</v>
      </c>
      <c r="I7" s="40">
        <f>COUNTIF(Vertices[Out-Degree],"&gt;= "&amp;H7)-COUNTIF(Vertices[Out-Degree],"&gt;="&amp;H8)</f>
        <v>0</v>
      </c>
      <c r="J7" s="39">
        <f t="shared" si="4"/>
        <v>20.736434069767444</v>
      </c>
      <c r="K7" s="40">
        <f>COUNTIF(Vertices[Betweenness Centrality],"&gt;= "&amp;J7)-COUNTIF(Vertices[Betweenness Centrality],"&gt;="&amp;J8)</f>
        <v>0</v>
      </c>
      <c r="L7" s="39">
        <f t="shared" si="5"/>
        <v>0.019380139534883722</v>
      </c>
      <c r="M7" s="40">
        <f>COUNTIF(Vertices[Closeness Centrality],"&gt;= "&amp;L7)-COUNTIF(Vertices[Closeness Centrality],"&gt;="&amp;L8)</f>
        <v>0</v>
      </c>
      <c r="N7" s="39">
        <f t="shared" si="6"/>
        <v>0.020956348837209298</v>
      </c>
      <c r="O7" s="40">
        <f>COUNTIF(Vertices[Eigenvector Centrality],"&gt;= "&amp;N7)-COUNTIF(Vertices[Eigenvector Centrality],"&gt;="&amp;N8)</f>
        <v>0</v>
      </c>
      <c r="P7" s="39">
        <f t="shared" si="7"/>
        <v>0.7302313720930234</v>
      </c>
      <c r="Q7" s="40">
        <f>COUNTIF(Vertices[PageRank],"&gt;= "&amp;P7)-COUNTIF(Vertices[PageRank],"&gt;="&amp;P8)</f>
        <v>1</v>
      </c>
      <c r="R7" s="39">
        <f t="shared" si="8"/>
        <v>0.11627906976744186</v>
      </c>
      <c r="S7" s="44">
        <f>COUNTIF(Vertices[Clustering Coefficient],"&gt;= "&amp;R7)-COUNTIF(Vertices[Clustering Coefficient],"&gt;="&amp;R8)</f>
        <v>1</v>
      </c>
      <c r="T7" s="39" t="e">
        <f ca="1" t="shared" si="9"/>
        <v>#REF!</v>
      </c>
      <c r="U7" s="40" t="e">
        <f ca="1" t="shared" si="0"/>
        <v>#REF!</v>
      </c>
    </row>
    <row r="8" spans="1:21" ht="15">
      <c r="A8" s="34" t="s">
        <v>150</v>
      </c>
      <c r="B8" s="34">
        <v>57</v>
      </c>
      <c r="D8" s="32">
        <f t="shared" si="1"/>
        <v>0</v>
      </c>
      <c r="E8" s="3">
        <f>COUNTIF(Vertices[Degree],"&gt;= "&amp;D8)-COUNTIF(Vertices[Degree],"&gt;="&amp;D9)</f>
        <v>0</v>
      </c>
      <c r="F8" s="37">
        <f t="shared" si="2"/>
        <v>1.8139534883720931</v>
      </c>
      <c r="G8" s="38">
        <f>COUNTIF(Vertices[In-Degree],"&gt;= "&amp;F8)-COUNTIF(Vertices[In-Degree],"&gt;="&amp;F9)</f>
        <v>3</v>
      </c>
      <c r="H8" s="37">
        <f t="shared" si="3"/>
        <v>0.9767441860465118</v>
      </c>
      <c r="I8" s="38">
        <f>COUNTIF(Vertices[Out-Degree],"&gt;= "&amp;H8)-COUNTIF(Vertices[Out-Degree],"&gt;="&amp;H9)</f>
        <v>0</v>
      </c>
      <c r="J8" s="37">
        <f t="shared" si="4"/>
        <v>24.883720883720933</v>
      </c>
      <c r="K8" s="38">
        <f>COUNTIF(Vertices[Betweenness Centrality],"&gt;= "&amp;J8)-COUNTIF(Vertices[Betweenness Centrality],"&gt;="&amp;J9)</f>
        <v>0</v>
      </c>
      <c r="L8" s="37">
        <f t="shared" si="5"/>
        <v>0.019922767441860466</v>
      </c>
      <c r="M8" s="38">
        <f>COUNTIF(Vertices[Closeness Centrality],"&gt;= "&amp;L8)-COUNTIF(Vertices[Closeness Centrality],"&gt;="&amp;L9)</f>
        <v>0</v>
      </c>
      <c r="N8" s="37">
        <f t="shared" si="6"/>
        <v>0.023826418604651158</v>
      </c>
      <c r="O8" s="38">
        <f>COUNTIF(Vertices[Eigenvector Centrality],"&gt;= "&amp;N8)-COUNTIF(Vertices[Eigenvector Centrality],"&gt;="&amp;N9)</f>
        <v>0</v>
      </c>
      <c r="P8" s="37">
        <f t="shared" si="7"/>
        <v>0.799938046511628</v>
      </c>
      <c r="Q8" s="38">
        <f>COUNTIF(Vertices[PageRank],"&gt;= "&amp;P8)-COUNTIF(Vertices[PageRank],"&gt;="&amp;P9)</f>
        <v>0</v>
      </c>
      <c r="R8" s="37">
        <f t="shared" si="8"/>
        <v>0.13953488372093023</v>
      </c>
      <c r="S8" s="43">
        <f>COUNTIF(Vertices[Clustering Coefficient],"&gt;= "&amp;R8)-COUNTIF(Vertices[Clustering Coefficient],"&gt;="&amp;R9)</f>
        <v>0</v>
      </c>
      <c r="T8" s="37" t="e">
        <f ca="1" t="shared" si="9"/>
        <v>#REF!</v>
      </c>
      <c r="U8" s="38" t="e">
        <f ca="1" t="shared" si="0"/>
        <v>#REF!</v>
      </c>
    </row>
    <row r="9" spans="1:21" ht="15">
      <c r="A9" s="82"/>
      <c r="B9" s="82"/>
      <c r="D9" s="32">
        <f t="shared" si="1"/>
        <v>0</v>
      </c>
      <c r="E9" s="3">
        <f>COUNTIF(Vertices[Degree],"&gt;= "&amp;D9)-COUNTIF(Vertices[Degree],"&gt;="&amp;D10)</f>
        <v>0</v>
      </c>
      <c r="F9" s="39">
        <f t="shared" si="2"/>
        <v>2.116279069767442</v>
      </c>
      <c r="G9" s="40">
        <f>COUNTIF(Vertices[In-Degree],"&gt;= "&amp;F9)-COUNTIF(Vertices[In-Degree],"&gt;="&amp;F10)</f>
        <v>0</v>
      </c>
      <c r="H9" s="39">
        <f t="shared" si="3"/>
        <v>1.1395348837209305</v>
      </c>
      <c r="I9" s="40">
        <f>COUNTIF(Vertices[Out-Degree],"&gt;= "&amp;H9)-COUNTIF(Vertices[Out-Degree],"&gt;="&amp;H10)</f>
        <v>0</v>
      </c>
      <c r="J9" s="39">
        <f t="shared" si="4"/>
        <v>29.031007697674422</v>
      </c>
      <c r="K9" s="40">
        <f>COUNTIF(Vertices[Betweenness Centrality],"&gt;= "&amp;J9)-COUNTIF(Vertices[Betweenness Centrality],"&gt;="&amp;J10)</f>
        <v>1</v>
      </c>
      <c r="L9" s="39">
        <f t="shared" si="5"/>
        <v>0.02046539534883721</v>
      </c>
      <c r="M9" s="40">
        <f>COUNTIF(Vertices[Closeness Centrality],"&gt;= "&amp;L9)-COUNTIF(Vertices[Closeness Centrality],"&gt;="&amp;L10)</f>
        <v>0</v>
      </c>
      <c r="N9" s="39">
        <f t="shared" si="6"/>
        <v>0.026696488372093017</v>
      </c>
      <c r="O9" s="40">
        <f>COUNTIF(Vertices[Eigenvector Centrality],"&gt;= "&amp;N9)-COUNTIF(Vertices[Eigenvector Centrality],"&gt;="&amp;N10)</f>
        <v>1</v>
      </c>
      <c r="P9" s="39">
        <f t="shared" si="7"/>
        <v>0.8696447209302327</v>
      </c>
      <c r="Q9" s="40">
        <f>COUNTIF(Vertices[PageRank],"&gt;= "&amp;P9)-COUNTIF(Vertices[PageRank],"&gt;="&amp;P10)</f>
        <v>4</v>
      </c>
      <c r="R9" s="39">
        <f t="shared" si="8"/>
        <v>0.16279069767441862</v>
      </c>
      <c r="S9" s="44">
        <f>COUNTIF(Vertices[Clustering Coefficient],"&gt;= "&amp;R9)-COUNTIF(Vertices[Clustering Coefficient],"&gt;="&amp;R10)</f>
        <v>1</v>
      </c>
      <c r="T9" s="39" t="e">
        <f ca="1" t="shared" si="9"/>
        <v>#REF!</v>
      </c>
      <c r="U9" s="40" t="e">
        <f ca="1" t="shared" si="0"/>
        <v>#REF!</v>
      </c>
    </row>
    <row r="10" spans="1:21" ht="15">
      <c r="A10" s="34" t="s">
        <v>151</v>
      </c>
      <c r="B10" s="34">
        <v>0</v>
      </c>
      <c r="D10" s="32">
        <f t="shared" si="1"/>
        <v>0</v>
      </c>
      <c r="E10" s="3">
        <f>COUNTIF(Vertices[Degree],"&gt;= "&amp;D10)-COUNTIF(Vertices[Degree],"&gt;="&amp;D11)</f>
        <v>0</v>
      </c>
      <c r="F10" s="37">
        <f t="shared" si="2"/>
        <v>2.418604651162791</v>
      </c>
      <c r="G10" s="38">
        <f>COUNTIF(Vertices[In-Degree],"&gt;= "&amp;F10)-COUNTIF(Vertices[In-Degree],"&gt;="&amp;F11)</f>
        <v>0</v>
      </c>
      <c r="H10" s="37">
        <f t="shared" si="3"/>
        <v>1.3023255813953492</v>
      </c>
      <c r="I10" s="38">
        <f>COUNTIF(Vertices[Out-Degree],"&gt;= "&amp;H10)-COUNTIF(Vertices[Out-Degree],"&gt;="&amp;H11)</f>
        <v>0</v>
      </c>
      <c r="J10" s="37">
        <f t="shared" si="4"/>
        <v>33.17829451162791</v>
      </c>
      <c r="K10" s="38">
        <f>COUNTIF(Vertices[Betweenness Centrality],"&gt;= "&amp;J10)-COUNTIF(Vertices[Betweenness Centrality],"&gt;="&amp;J11)</f>
        <v>0</v>
      </c>
      <c r="L10" s="37">
        <f t="shared" si="5"/>
        <v>0.021008023255813954</v>
      </c>
      <c r="M10" s="38">
        <f>COUNTIF(Vertices[Closeness Centrality],"&gt;= "&amp;L10)-COUNTIF(Vertices[Closeness Centrality],"&gt;="&amp;L11)</f>
        <v>0</v>
      </c>
      <c r="N10" s="37">
        <f t="shared" si="6"/>
        <v>0.029566558139534876</v>
      </c>
      <c r="O10" s="38">
        <f>COUNTIF(Vertices[Eigenvector Centrality],"&gt;= "&amp;N10)-COUNTIF(Vertices[Eigenvector Centrality],"&gt;="&amp;N11)</f>
        <v>0</v>
      </c>
      <c r="P10" s="37">
        <f t="shared" si="7"/>
        <v>0.9393513953488374</v>
      </c>
      <c r="Q10" s="38">
        <f>COUNTIF(Vertices[PageRank],"&gt;= "&amp;P10)-COUNTIF(Vertices[PageRank],"&gt;="&amp;P11)</f>
        <v>0</v>
      </c>
      <c r="R10" s="37">
        <f t="shared" si="8"/>
        <v>0.18604651162790697</v>
      </c>
      <c r="S10" s="43">
        <f>COUNTIF(Vertices[Clustering Coefficient],"&gt;= "&amp;R10)-COUNTIF(Vertices[Clustering Coefficient],"&gt;="&amp;R11)</f>
        <v>0</v>
      </c>
      <c r="T10" s="37" t="e">
        <f ca="1" t="shared" si="9"/>
        <v>#REF!</v>
      </c>
      <c r="U10" s="38" t="e">
        <f ca="1" t="shared" si="0"/>
        <v>#REF!</v>
      </c>
    </row>
    <row r="11" spans="1:21" ht="15">
      <c r="A11" s="82"/>
      <c r="B11" s="82"/>
      <c r="D11" s="32">
        <f t="shared" si="1"/>
        <v>0</v>
      </c>
      <c r="E11" s="3">
        <f>COUNTIF(Vertices[Degree],"&gt;= "&amp;D11)-COUNTIF(Vertices[Degree],"&gt;="&amp;D12)</f>
        <v>0</v>
      </c>
      <c r="F11" s="39">
        <f t="shared" si="2"/>
        <v>2.72093023255814</v>
      </c>
      <c r="G11" s="40">
        <f>COUNTIF(Vertices[In-Degree],"&gt;= "&amp;F11)-COUNTIF(Vertices[In-Degree],"&gt;="&amp;F12)</f>
        <v>0</v>
      </c>
      <c r="H11" s="39">
        <f t="shared" si="3"/>
        <v>1.4651162790697678</v>
      </c>
      <c r="I11" s="40">
        <f>COUNTIF(Vertices[Out-Degree],"&gt;= "&amp;H11)-COUNTIF(Vertices[Out-Degree],"&gt;="&amp;H12)</f>
        <v>0</v>
      </c>
      <c r="J11" s="39">
        <f t="shared" si="4"/>
        <v>37.325581325581396</v>
      </c>
      <c r="K11" s="40">
        <f>COUNTIF(Vertices[Betweenness Centrality],"&gt;= "&amp;J11)-COUNTIF(Vertices[Betweenness Centrality],"&gt;="&amp;J12)</f>
        <v>1</v>
      </c>
      <c r="L11" s="39">
        <f t="shared" si="5"/>
        <v>0.021550651162790698</v>
      </c>
      <c r="M11" s="40">
        <f>COUNTIF(Vertices[Closeness Centrality],"&gt;= "&amp;L11)-COUNTIF(Vertices[Closeness Centrality],"&gt;="&amp;L12)</f>
        <v>0</v>
      </c>
      <c r="N11" s="39">
        <f t="shared" si="6"/>
        <v>0.03243662790697674</v>
      </c>
      <c r="O11" s="40">
        <f>COUNTIF(Vertices[Eigenvector Centrality],"&gt;= "&amp;N11)-COUNTIF(Vertices[Eigenvector Centrality],"&gt;="&amp;N12)</f>
        <v>0</v>
      </c>
      <c r="P11" s="39">
        <f t="shared" si="7"/>
        <v>1.009058069767442</v>
      </c>
      <c r="Q11" s="40">
        <f>COUNTIF(Vertices[PageRank],"&gt;= "&amp;P11)-COUNTIF(Vertices[PageRank],"&gt;="&amp;P12)</f>
        <v>0</v>
      </c>
      <c r="R11" s="39">
        <f t="shared" si="8"/>
        <v>0.20930232558139533</v>
      </c>
      <c r="S11" s="44">
        <f>COUNTIF(Vertices[Clustering Coefficient],"&gt;= "&amp;R11)-COUNTIF(Vertices[Clustering Coefficient],"&gt;="&amp;R12)</f>
        <v>0</v>
      </c>
      <c r="T11" s="39" t="e">
        <f ca="1" t="shared" si="9"/>
        <v>#REF!</v>
      </c>
      <c r="U11" s="40" t="e">
        <f ca="1" t="shared" si="0"/>
        <v>#REF!</v>
      </c>
    </row>
    <row r="12" spans="1:21" ht="15">
      <c r="A12" s="34" t="s">
        <v>170</v>
      </c>
      <c r="B12" s="34">
        <v>0.047619047619047616</v>
      </c>
      <c r="D12" s="32">
        <f t="shared" si="1"/>
        <v>0</v>
      </c>
      <c r="E12" s="3">
        <f>COUNTIF(Vertices[Degree],"&gt;= "&amp;D12)-COUNTIF(Vertices[Degree],"&gt;="&amp;D13)</f>
        <v>0</v>
      </c>
      <c r="F12" s="37">
        <f t="shared" si="2"/>
        <v>3.023255813953489</v>
      </c>
      <c r="G12" s="38">
        <f>COUNTIF(Vertices[In-Degree],"&gt;= "&amp;F12)-COUNTIF(Vertices[In-Degree],"&gt;="&amp;F13)</f>
        <v>0</v>
      </c>
      <c r="H12" s="37">
        <f t="shared" si="3"/>
        <v>1.6279069767441865</v>
      </c>
      <c r="I12" s="38">
        <f>COUNTIF(Vertices[Out-Degree],"&gt;= "&amp;H12)-COUNTIF(Vertices[Out-Degree],"&gt;="&amp;H13)</f>
        <v>0</v>
      </c>
      <c r="J12" s="37">
        <f t="shared" si="4"/>
        <v>41.47286813953488</v>
      </c>
      <c r="K12" s="38">
        <f>COUNTIF(Vertices[Betweenness Centrality],"&gt;= "&amp;J12)-COUNTIF(Vertices[Betweenness Centrality],"&gt;="&amp;J13)</f>
        <v>0</v>
      </c>
      <c r="L12" s="37">
        <f t="shared" si="5"/>
        <v>0.022093279069767442</v>
      </c>
      <c r="M12" s="38">
        <f>COUNTIF(Vertices[Closeness Centrality],"&gt;= "&amp;L12)-COUNTIF(Vertices[Closeness Centrality],"&gt;="&amp;L13)</f>
        <v>0</v>
      </c>
      <c r="N12" s="37">
        <f t="shared" si="6"/>
        <v>0.0353066976744186</v>
      </c>
      <c r="O12" s="38">
        <f>COUNTIF(Vertices[Eigenvector Centrality],"&gt;= "&amp;N12)-COUNTIF(Vertices[Eigenvector Centrality],"&gt;="&amp;N13)</f>
        <v>0</v>
      </c>
      <c r="P12" s="37">
        <f t="shared" si="7"/>
        <v>1.0787647441860466</v>
      </c>
      <c r="Q12" s="38">
        <f>COUNTIF(Vertices[PageRank],"&gt;= "&amp;P12)-COUNTIF(Vertices[PageRank],"&gt;="&amp;P13)</f>
        <v>0</v>
      </c>
      <c r="R12" s="37">
        <f t="shared" si="8"/>
        <v>0.2325581395348837</v>
      </c>
      <c r="S12" s="43">
        <f>COUNTIF(Vertices[Clustering Coefficient],"&gt;= "&amp;R12)-COUNTIF(Vertices[Clustering Coefficient],"&gt;="&amp;R13)</f>
        <v>1</v>
      </c>
      <c r="T12" s="37" t="e">
        <f ca="1" t="shared" si="9"/>
        <v>#REF!</v>
      </c>
      <c r="U12" s="38" t="e">
        <f ca="1" t="shared" si="0"/>
        <v>#REF!</v>
      </c>
    </row>
    <row r="13" spans="1:21" ht="15">
      <c r="A13" s="34" t="s">
        <v>171</v>
      </c>
      <c r="B13" s="34">
        <v>0.09090909090909091</v>
      </c>
      <c r="D13" s="32">
        <f t="shared" si="1"/>
        <v>0</v>
      </c>
      <c r="E13" s="3">
        <f>COUNTIF(Vertices[Degree],"&gt;= "&amp;D13)-COUNTIF(Vertices[Degree],"&gt;="&amp;D14)</f>
        <v>0</v>
      </c>
      <c r="F13" s="39">
        <f t="shared" si="2"/>
        <v>3.325581395348838</v>
      </c>
      <c r="G13" s="40">
        <f>COUNTIF(Vertices[In-Degree],"&gt;= "&amp;F13)-COUNTIF(Vertices[In-Degree],"&gt;="&amp;F14)</f>
        <v>0</v>
      </c>
      <c r="H13" s="39">
        <f t="shared" si="3"/>
        <v>1.7906976744186052</v>
      </c>
      <c r="I13" s="40">
        <f>COUNTIF(Vertices[Out-Degree],"&gt;= "&amp;H13)-COUNTIF(Vertices[Out-Degree],"&gt;="&amp;H14)</f>
        <v>0</v>
      </c>
      <c r="J13" s="39">
        <f t="shared" si="4"/>
        <v>45.62015495348837</v>
      </c>
      <c r="K13" s="40">
        <f>COUNTIF(Vertices[Betweenness Centrality],"&gt;= "&amp;J13)-COUNTIF(Vertices[Betweenness Centrality],"&gt;="&amp;J14)</f>
        <v>0</v>
      </c>
      <c r="L13" s="39">
        <f t="shared" si="5"/>
        <v>0.022635906976744186</v>
      </c>
      <c r="M13" s="40">
        <f>COUNTIF(Vertices[Closeness Centrality],"&gt;= "&amp;L13)-COUNTIF(Vertices[Closeness Centrality],"&gt;="&amp;L14)</f>
        <v>0</v>
      </c>
      <c r="N13" s="39">
        <f t="shared" si="6"/>
        <v>0.038176767441860465</v>
      </c>
      <c r="O13" s="40">
        <f>COUNTIF(Vertices[Eigenvector Centrality],"&gt;= "&amp;N13)-COUNTIF(Vertices[Eigenvector Centrality],"&gt;="&amp;N14)</f>
        <v>4</v>
      </c>
      <c r="P13" s="39">
        <f t="shared" si="7"/>
        <v>1.1484714186046512</v>
      </c>
      <c r="Q13" s="40">
        <f>COUNTIF(Vertices[PageRank],"&gt;= "&amp;P13)-COUNTIF(Vertices[PageRank],"&gt;="&amp;P14)</f>
        <v>0</v>
      </c>
      <c r="R13" s="39">
        <f t="shared" si="8"/>
        <v>0.25581395348837205</v>
      </c>
      <c r="S13" s="44">
        <f>COUNTIF(Vertices[Clustering Coefficient],"&gt;= "&amp;R13)-COUNTIF(Vertices[Clustering Coefficient],"&gt;="&amp;R14)</f>
        <v>0</v>
      </c>
      <c r="T13" s="39" t="e">
        <f ca="1" t="shared" si="9"/>
        <v>#REF!</v>
      </c>
      <c r="U13" s="40" t="e">
        <f ca="1" t="shared" si="0"/>
        <v>#REF!</v>
      </c>
    </row>
    <row r="14" spans="1:21" ht="15">
      <c r="A14" s="82"/>
      <c r="B14" s="82"/>
      <c r="D14" s="32">
        <f t="shared" si="1"/>
        <v>0</v>
      </c>
      <c r="E14" s="3">
        <f>COUNTIF(Vertices[Degree],"&gt;= "&amp;D14)-COUNTIF(Vertices[Degree],"&gt;="&amp;D15)</f>
        <v>0</v>
      </c>
      <c r="F14" s="37">
        <f t="shared" si="2"/>
        <v>3.6279069767441867</v>
      </c>
      <c r="G14" s="38">
        <f>COUNTIF(Vertices[In-Degree],"&gt;= "&amp;F14)-COUNTIF(Vertices[In-Degree],"&gt;="&amp;F15)</f>
        <v>0</v>
      </c>
      <c r="H14" s="37">
        <f t="shared" si="3"/>
        <v>1.9534883720930238</v>
      </c>
      <c r="I14" s="38">
        <f>COUNTIF(Vertices[Out-Degree],"&gt;= "&amp;H14)-COUNTIF(Vertices[Out-Degree],"&gt;="&amp;H15)</f>
        <v>4</v>
      </c>
      <c r="J14" s="37">
        <f t="shared" si="4"/>
        <v>49.76744176744185</v>
      </c>
      <c r="K14" s="38">
        <f>COUNTIF(Vertices[Betweenness Centrality],"&gt;= "&amp;J14)-COUNTIF(Vertices[Betweenness Centrality],"&gt;="&amp;J15)</f>
        <v>0</v>
      </c>
      <c r="L14" s="37">
        <f t="shared" si="5"/>
        <v>0.02317853488372093</v>
      </c>
      <c r="M14" s="38">
        <f>COUNTIF(Vertices[Closeness Centrality],"&gt;= "&amp;L14)-COUNTIF(Vertices[Closeness Centrality],"&gt;="&amp;L15)</f>
        <v>5</v>
      </c>
      <c r="N14" s="37">
        <f t="shared" si="6"/>
        <v>0.04104683720930233</v>
      </c>
      <c r="O14" s="38">
        <f>COUNTIF(Vertices[Eigenvector Centrality],"&gt;= "&amp;N14)-COUNTIF(Vertices[Eigenvector Centrality],"&gt;="&amp;N15)</f>
        <v>1</v>
      </c>
      <c r="P14" s="37">
        <f t="shared" si="7"/>
        <v>1.2181780930232557</v>
      </c>
      <c r="Q14" s="38">
        <f>COUNTIF(Vertices[PageRank],"&gt;= "&amp;P14)-COUNTIF(Vertices[PageRank],"&gt;="&amp;P15)</f>
        <v>1</v>
      </c>
      <c r="R14" s="37">
        <f t="shared" si="8"/>
        <v>0.2790697674418604</v>
      </c>
      <c r="S14" s="43">
        <f>COUNTIF(Vertices[Clustering Coefficient],"&gt;= "&amp;R14)-COUNTIF(Vertices[Clustering Coefficient],"&gt;="&amp;R15)</f>
        <v>0</v>
      </c>
      <c r="T14" s="37" t="e">
        <f ca="1" t="shared" si="9"/>
        <v>#REF!</v>
      </c>
      <c r="U14" s="38" t="e">
        <f ca="1" t="shared" si="0"/>
        <v>#REF!</v>
      </c>
    </row>
    <row r="15" spans="1:21" ht="15">
      <c r="A15" s="34" t="s">
        <v>152</v>
      </c>
      <c r="B15" s="34">
        <v>1</v>
      </c>
      <c r="D15" s="32">
        <f t="shared" si="1"/>
        <v>0</v>
      </c>
      <c r="E15" s="3">
        <f>COUNTIF(Vertices[Degree],"&gt;= "&amp;D15)-COUNTIF(Vertices[Degree],"&gt;="&amp;D16)</f>
        <v>0</v>
      </c>
      <c r="F15" s="39">
        <f t="shared" si="2"/>
        <v>3.9302325581395356</v>
      </c>
      <c r="G15" s="40">
        <f>COUNTIF(Vertices[In-Degree],"&gt;= "&amp;F15)-COUNTIF(Vertices[In-Degree],"&gt;="&amp;F16)</f>
        <v>2</v>
      </c>
      <c r="H15" s="39">
        <f t="shared" si="3"/>
        <v>2.1162790697674425</v>
      </c>
      <c r="I15" s="40">
        <f>COUNTIF(Vertices[Out-Degree],"&gt;= "&amp;H15)-COUNTIF(Vertices[Out-Degree],"&gt;="&amp;H16)</f>
        <v>0</v>
      </c>
      <c r="J15" s="39">
        <f t="shared" si="4"/>
        <v>53.91472858139534</v>
      </c>
      <c r="K15" s="40">
        <f>COUNTIF(Vertices[Betweenness Centrality],"&gt;= "&amp;J15)-COUNTIF(Vertices[Betweenness Centrality],"&gt;="&amp;J16)</f>
        <v>0</v>
      </c>
      <c r="L15" s="39">
        <f t="shared" si="5"/>
        <v>0.023721162790697674</v>
      </c>
      <c r="M15" s="40">
        <f>COUNTIF(Vertices[Closeness Centrality],"&gt;= "&amp;L15)-COUNTIF(Vertices[Closeness Centrality],"&gt;="&amp;L16)</f>
        <v>2</v>
      </c>
      <c r="N15" s="39">
        <f t="shared" si="6"/>
        <v>0.04391690697674419</v>
      </c>
      <c r="O15" s="40">
        <f>COUNTIF(Vertices[Eigenvector Centrality],"&gt;= "&amp;N15)-COUNTIF(Vertices[Eigenvector Centrality],"&gt;="&amp;N16)</f>
        <v>1</v>
      </c>
      <c r="P15" s="39">
        <f t="shared" si="7"/>
        <v>1.2878847674418603</v>
      </c>
      <c r="Q15" s="40">
        <f>COUNTIF(Vertices[PageRank],"&gt;= "&amp;P15)-COUNTIF(Vertices[PageRank],"&gt;="&amp;P16)</f>
        <v>1</v>
      </c>
      <c r="R15" s="39">
        <f t="shared" si="8"/>
        <v>0.30232558139534876</v>
      </c>
      <c r="S15" s="44">
        <f>COUNTIF(Vertices[Clustering Coefficient],"&gt;= "&amp;R15)-COUNTIF(Vertices[Clustering Coefficient],"&gt;="&amp;R16)</f>
        <v>0</v>
      </c>
      <c r="T15" s="39" t="e">
        <f ca="1" t="shared" si="9"/>
        <v>#REF!</v>
      </c>
      <c r="U15" s="40" t="e">
        <f ca="1" t="shared" si="0"/>
        <v>#REF!</v>
      </c>
    </row>
    <row r="16" spans="1:21" ht="15">
      <c r="A16" s="34" t="s">
        <v>153</v>
      </c>
      <c r="B16" s="34">
        <v>0</v>
      </c>
      <c r="D16" s="32">
        <f t="shared" si="1"/>
        <v>0</v>
      </c>
      <c r="E16" s="3">
        <f>COUNTIF(Vertices[Degree],"&gt;= "&amp;D16)-COUNTIF(Vertices[Degree],"&gt;="&amp;D17)</f>
        <v>0</v>
      </c>
      <c r="F16" s="37">
        <f t="shared" si="2"/>
        <v>4.232558139534884</v>
      </c>
      <c r="G16" s="38">
        <f>COUNTIF(Vertices[In-Degree],"&gt;= "&amp;F16)-COUNTIF(Vertices[In-Degree],"&gt;="&amp;F17)</f>
        <v>0</v>
      </c>
      <c r="H16" s="37">
        <f t="shared" si="3"/>
        <v>2.279069767441861</v>
      </c>
      <c r="I16" s="38">
        <f>COUNTIF(Vertices[Out-Degree],"&gt;= "&amp;H16)-COUNTIF(Vertices[Out-Degree],"&gt;="&amp;H17)</f>
        <v>0</v>
      </c>
      <c r="J16" s="37">
        <f t="shared" si="4"/>
        <v>58.06201539534882</v>
      </c>
      <c r="K16" s="38">
        <f>COUNTIF(Vertices[Betweenness Centrality],"&gt;= "&amp;J16)-COUNTIF(Vertices[Betweenness Centrality],"&gt;="&amp;J17)</f>
        <v>0</v>
      </c>
      <c r="L16" s="37">
        <f t="shared" si="5"/>
        <v>0.02426379069767442</v>
      </c>
      <c r="M16" s="38">
        <f>COUNTIF(Vertices[Closeness Centrality],"&gt;= "&amp;L16)-COUNTIF(Vertices[Closeness Centrality],"&gt;="&amp;L17)</f>
        <v>4</v>
      </c>
      <c r="N16" s="37">
        <f t="shared" si="6"/>
        <v>0.046786976744186054</v>
      </c>
      <c r="O16" s="38">
        <f>COUNTIF(Vertices[Eigenvector Centrality],"&gt;= "&amp;N16)-COUNTIF(Vertices[Eigenvector Centrality],"&gt;="&amp;N17)</f>
        <v>0</v>
      </c>
      <c r="P16" s="37">
        <f t="shared" si="7"/>
        <v>1.3575914418604649</v>
      </c>
      <c r="Q16" s="38">
        <f>COUNTIF(Vertices[PageRank],"&gt;= "&amp;P16)-COUNTIF(Vertices[PageRank],"&gt;="&amp;P17)</f>
        <v>0</v>
      </c>
      <c r="R16" s="37">
        <f t="shared" si="8"/>
        <v>0.3255813953488371</v>
      </c>
      <c r="S16" s="43">
        <f>COUNTIF(Vertices[Clustering Coefficient],"&gt;= "&amp;R16)-COUNTIF(Vertices[Clustering Coefficient],"&gt;="&amp;R17)</f>
        <v>2</v>
      </c>
      <c r="T16" s="37" t="e">
        <f ca="1" t="shared" si="9"/>
        <v>#REF!</v>
      </c>
      <c r="U16" s="38" t="e">
        <f ca="1" t="shared" si="0"/>
        <v>#REF!</v>
      </c>
    </row>
    <row r="17" spans="1:21" ht="15">
      <c r="A17" s="34" t="s">
        <v>154</v>
      </c>
      <c r="B17" s="34">
        <v>21</v>
      </c>
      <c r="D17" s="32">
        <f t="shared" si="1"/>
        <v>0</v>
      </c>
      <c r="E17" s="3">
        <f>COUNTIF(Vertices[Degree],"&gt;= "&amp;D17)-COUNTIF(Vertices[Degree],"&gt;="&amp;D18)</f>
        <v>0</v>
      </c>
      <c r="F17" s="39">
        <f t="shared" si="2"/>
        <v>4.534883720930233</v>
      </c>
      <c r="G17" s="40">
        <f>COUNTIF(Vertices[In-Degree],"&gt;= "&amp;F17)-COUNTIF(Vertices[In-Degree],"&gt;="&amp;F18)</f>
        <v>0</v>
      </c>
      <c r="H17" s="39">
        <f t="shared" si="3"/>
        <v>2.4418604651162794</v>
      </c>
      <c r="I17" s="40">
        <f>COUNTIF(Vertices[Out-Degree],"&gt;= "&amp;H17)-COUNTIF(Vertices[Out-Degree],"&gt;="&amp;H18)</f>
        <v>0</v>
      </c>
      <c r="J17" s="39">
        <f t="shared" si="4"/>
        <v>62.20930220930231</v>
      </c>
      <c r="K17" s="40">
        <f>COUNTIF(Vertices[Betweenness Centrality],"&gt;= "&amp;J17)-COUNTIF(Vertices[Betweenness Centrality],"&gt;="&amp;J18)</f>
        <v>0</v>
      </c>
      <c r="L17" s="39">
        <f t="shared" si="5"/>
        <v>0.024806418604651163</v>
      </c>
      <c r="M17" s="40">
        <f>COUNTIF(Vertices[Closeness Centrality],"&gt;= "&amp;L17)-COUNTIF(Vertices[Closeness Centrality],"&gt;="&amp;L18)</f>
        <v>0</v>
      </c>
      <c r="N17" s="39">
        <f t="shared" si="6"/>
        <v>0.04965704651162792</v>
      </c>
      <c r="O17" s="40">
        <f>COUNTIF(Vertices[Eigenvector Centrality],"&gt;= "&amp;N17)-COUNTIF(Vertices[Eigenvector Centrality],"&gt;="&amp;N18)</f>
        <v>1</v>
      </c>
      <c r="P17" s="39">
        <f t="shared" si="7"/>
        <v>1.4272981162790694</v>
      </c>
      <c r="Q17" s="40">
        <f>COUNTIF(Vertices[PageRank],"&gt;= "&amp;P17)-COUNTIF(Vertices[PageRank],"&gt;="&amp;P18)</f>
        <v>0</v>
      </c>
      <c r="R17" s="39">
        <f t="shared" si="8"/>
        <v>0.3488372093023255</v>
      </c>
      <c r="S17" s="44">
        <f>COUNTIF(Vertices[Clustering Coefficient],"&gt;= "&amp;R17)-COUNTIF(Vertices[Clustering Coefficient],"&gt;="&amp;R18)</f>
        <v>0</v>
      </c>
      <c r="T17" s="39" t="e">
        <f ca="1" t="shared" si="9"/>
        <v>#REF!</v>
      </c>
      <c r="U17" s="40" t="e">
        <f ca="1" t="shared" si="0"/>
        <v>#REF!</v>
      </c>
    </row>
    <row r="18" spans="1:21" ht="15">
      <c r="A18" s="34" t="s">
        <v>155</v>
      </c>
      <c r="B18" s="34">
        <v>57</v>
      </c>
      <c r="D18" s="32">
        <f t="shared" si="1"/>
        <v>0</v>
      </c>
      <c r="E18" s="3">
        <f>COUNTIF(Vertices[Degree],"&gt;= "&amp;D18)-COUNTIF(Vertices[Degree],"&gt;="&amp;D19)</f>
        <v>0</v>
      </c>
      <c r="F18" s="37">
        <f t="shared" si="2"/>
        <v>4.837209302325581</v>
      </c>
      <c r="G18" s="38">
        <f>COUNTIF(Vertices[In-Degree],"&gt;= "&amp;F18)-COUNTIF(Vertices[In-Degree],"&gt;="&amp;F19)</f>
        <v>0</v>
      </c>
      <c r="H18" s="37">
        <f t="shared" si="3"/>
        <v>2.604651162790698</v>
      </c>
      <c r="I18" s="38">
        <f>COUNTIF(Vertices[Out-Degree],"&gt;= "&amp;H18)-COUNTIF(Vertices[Out-Degree],"&gt;="&amp;H19)</f>
        <v>0</v>
      </c>
      <c r="J18" s="37">
        <f t="shared" si="4"/>
        <v>66.3565890232558</v>
      </c>
      <c r="K18" s="38">
        <f>COUNTIF(Vertices[Betweenness Centrality],"&gt;= "&amp;J18)-COUNTIF(Vertices[Betweenness Centrality],"&gt;="&amp;J19)</f>
        <v>0</v>
      </c>
      <c r="L18" s="37">
        <f t="shared" si="5"/>
        <v>0.025349046511627907</v>
      </c>
      <c r="M18" s="38">
        <f>COUNTIF(Vertices[Closeness Centrality],"&gt;= "&amp;L18)-COUNTIF(Vertices[Closeness Centrality],"&gt;="&amp;L19)</f>
        <v>1</v>
      </c>
      <c r="N18" s="37">
        <f t="shared" si="6"/>
        <v>0.05252711627906978</v>
      </c>
      <c r="O18" s="38">
        <f>COUNTIF(Vertices[Eigenvector Centrality],"&gt;= "&amp;N18)-COUNTIF(Vertices[Eigenvector Centrality],"&gt;="&amp;N19)</f>
        <v>2</v>
      </c>
      <c r="P18" s="37">
        <f t="shared" si="7"/>
        <v>1.497004790697674</v>
      </c>
      <c r="Q18" s="38">
        <f>COUNTIF(Vertices[PageRank],"&gt;= "&amp;P18)-COUNTIF(Vertices[PageRank],"&gt;="&amp;P19)</f>
        <v>0</v>
      </c>
      <c r="R18" s="37">
        <f t="shared" si="8"/>
        <v>0.37209302325581384</v>
      </c>
      <c r="S18" s="43">
        <f>COUNTIF(Vertices[Clustering Coefficient],"&gt;= "&amp;R18)-COUNTIF(Vertices[Clustering Coefficient],"&gt;="&amp;R19)</f>
        <v>0</v>
      </c>
      <c r="T18" s="37" t="e">
        <f ca="1" t="shared" si="9"/>
        <v>#REF!</v>
      </c>
      <c r="U18" s="38" t="e">
        <f ca="1" t="shared" si="0"/>
        <v>#REF!</v>
      </c>
    </row>
    <row r="19" spans="1:21" ht="15">
      <c r="A19" s="82"/>
      <c r="B19" s="82"/>
      <c r="D19" s="32">
        <f t="shared" si="1"/>
        <v>0</v>
      </c>
      <c r="E19" s="3">
        <f>COUNTIF(Vertices[Degree],"&gt;= "&amp;D19)-COUNTIF(Vertices[Degree],"&gt;="&amp;D20)</f>
        <v>0</v>
      </c>
      <c r="F19" s="39">
        <f t="shared" si="2"/>
        <v>5.13953488372093</v>
      </c>
      <c r="G19" s="40">
        <f>COUNTIF(Vertices[In-Degree],"&gt;= "&amp;F19)-COUNTIF(Vertices[In-Degree],"&gt;="&amp;F20)</f>
        <v>0</v>
      </c>
      <c r="H19" s="39">
        <f t="shared" si="3"/>
        <v>2.7674418604651163</v>
      </c>
      <c r="I19" s="40">
        <f>COUNTIF(Vertices[Out-Degree],"&gt;= "&amp;H19)-COUNTIF(Vertices[Out-Degree],"&gt;="&amp;H20)</f>
        <v>0</v>
      </c>
      <c r="J19" s="39">
        <f t="shared" si="4"/>
        <v>70.50387583720928</v>
      </c>
      <c r="K19" s="40">
        <f>COUNTIF(Vertices[Betweenness Centrality],"&gt;= "&amp;J19)-COUNTIF(Vertices[Betweenness Centrality],"&gt;="&amp;J20)</f>
        <v>0</v>
      </c>
      <c r="L19" s="39">
        <f t="shared" si="5"/>
        <v>0.02589167441860465</v>
      </c>
      <c r="M19" s="40">
        <f>COUNTIF(Vertices[Closeness Centrality],"&gt;= "&amp;L19)-COUNTIF(Vertices[Closeness Centrality],"&gt;="&amp;L20)</f>
        <v>0</v>
      </c>
      <c r="N19" s="39">
        <f t="shared" si="6"/>
        <v>0.05539718604651164</v>
      </c>
      <c r="O19" s="40">
        <f>COUNTIF(Vertices[Eigenvector Centrality],"&gt;= "&amp;N19)-COUNTIF(Vertices[Eigenvector Centrality],"&gt;="&amp;N20)</f>
        <v>1</v>
      </c>
      <c r="P19" s="39">
        <f t="shared" si="7"/>
        <v>1.5667114651162786</v>
      </c>
      <c r="Q19" s="40">
        <f>COUNTIF(Vertices[PageRank],"&gt;= "&amp;P19)-COUNTIF(Vertices[PageRank],"&gt;="&amp;P20)</f>
        <v>0</v>
      </c>
      <c r="R19" s="39">
        <f t="shared" si="8"/>
        <v>0.3953488372093022</v>
      </c>
      <c r="S19" s="44">
        <f>COUNTIF(Vertices[Clustering Coefficient],"&gt;= "&amp;R19)-COUNTIF(Vertices[Clustering Coefficient],"&gt;="&amp;R20)</f>
        <v>0</v>
      </c>
      <c r="T19" s="39" t="e">
        <f ca="1" t="shared" si="9"/>
        <v>#REF!</v>
      </c>
      <c r="U19" s="40" t="e">
        <f ca="1" t="shared" si="0"/>
        <v>#REF!</v>
      </c>
    </row>
    <row r="20" spans="1:21" ht="15">
      <c r="A20" s="34" t="s">
        <v>156</v>
      </c>
      <c r="B20" s="34">
        <v>4</v>
      </c>
      <c r="D20" s="32">
        <f t="shared" si="1"/>
        <v>0</v>
      </c>
      <c r="E20" s="3">
        <f>COUNTIF(Vertices[Degree],"&gt;= "&amp;D20)-COUNTIF(Vertices[Degree],"&gt;="&amp;D21)</f>
        <v>0</v>
      </c>
      <c r="F20" s="37">
        <f t="shared" si="2"/>
        <v>5.441860465116278</v>
      </c>
      <c r="G20" s="38">
        <f>COUNTIF(Vertices[In-Degree],"&gt;= "&amp;F20)-COUNTIF(Vertices[In-Degree],"&gt;="&amp;F21)</f>
        <v>0</v>
      </c>
      <c r="H20" s="37">
        <f t="shared" si="3"/>
        <v>2.9302325581395348</v>
      </c>
      <c r="I20" s="38">
        <f>COUNTIF(Vertices[Out-Degree],"&gt;= "&amp;H20)-COUNTIF(Vertices[Out-Degree],"&gt;="&amp;H21)</f>
        <v>4</v>
      </c>
      <c r="J20" s="37">
        <f t="shared" si="4"/>
        <v>74.65116265116276</v>
      </c>
      <c r="K20" s="38">
        <f>COUNTIF(Vertices[Betweenness Centrality],"&gt;= "&amp;J20)-COUNTIF(Vertices[Betweenness Centrality],"&gt;="&amp;J21)</f>
        <v>0</v>
      </c>
      <c r="L20" s="37">
        <f t="shared" si="5"/>
        <v>0.026434302325581395</v>
      </c>
      <c r="M20" s="38">
        <f>COUNTIF(Vertices[Closeness Centrality],"&gt;= "&amp;L20)-COUNTIF(Vertices[Closeness Centrality],"&gt;="&amp;L21)</f>
        <v>0</v>
      </c>
      <c r="N20" s="37">
        <f t="shared" si="6"/>
        <v>0.058267255813953506</v>
      </c>
      <c r="O20" s="38">
        <f>COUNTIF(Vertices[Eigenvector Centrality],"&gt;= "&amp;N20)-COUNTIF(Vertices[Eigenvector Centrality],"&gt;="&amp;N21)</f>
        <v>2</v>
      </c>
      <c r="P20" s="37">
        <f t="shared" si="7"/>
        <v>1.6364181395348831</v>
      </c>
      <c r="Q20" s="38">
        <f>COUNTIF(Vertices[PageRank],"&gt;= "&amp;P20)-COUNTIF(Vertices[PageRank],"&gt;="&amp;P21)</f>
        <v>0</v>
      </c>
      <c r="R20" s="37">
        <f t="shared" si="8"/>
        <v>0.41860465116279055</v>
      </c>
      <c r="S20" s="43">
        <f>COUNTIF(Vertices[Clustering Coefficient],"&gt;= "&amp;R20)-COUNTIF(Vertices[Clustering Coefficient],"&gt;="&amp;R21)</f>
        <v>0</v>
      </c>
      <c r="T20" s="37" t="e">
        <f ca="1" t="shared" si="9"/>
        <v>#REF!</v>
      </c>
      <c r="U20" s="38" t="e">
        <f ca="1" t="shared" si="0"/>
        <v>#REF!</v>
      </c>
    </row>
    <row r="21" spans="1:21" ht="15">
      <c r="A21" s="34" t="s">
        <v>157</v>
      </c>
      <c r="B21" s="34">
        <v>2.027211</v>
      </c>
      <c r="D21" s="32">
        <f t="shared" si="1"/>
        <v>0</v>
      </c>
      <c r="E21" s="3">
        <f>COUNTIF(Vertices[Degree],"&gt;= "&amp;D21)-COUNTIF(Vertices[Degree],"&gt;="&amp;D22)</f>
        <v>0</v>
      </c>
      <c r="F21" s="39">
        <f t="shared" si="2"/>
        <v>5.744186046511627</v>
      </c>
      <c r="G21" s="40">
        <f>COUNTIF(Vertices[In-Degree],"&gt;= "&amp;F21)-COUNTIF(Vertices[In-Degree],"&gt;="&amp;F22)</f>
        <v>0</v>
      </c>
      <c r="H21" s="39">
        <f t="shared" si="3"/>
        <v>3.093023255813953</v>
      </c>
      <c r="I21" s="40">
        <f>COUNTIF(Vertices[Out-Degree],"&gt;= "&amp;H21)-COUNTIF(Vertices[Out-Degree],"&gt;="&amp;H22)</f>
        <v>0</v>
      </c>
      <c r="J21" s="39">
        <f t="shared" si="4"/>
        <v>78.79844946511625</v>
      </c>
      <c r="K21" s="40">
        <f>COUNTIF(Vertices[Betweenness Centrality],"&gt;= "&amp;J21)-COUNTIF(Vertices[Betweenness Centrality],"&gt;="&amp;J22)</f>
        <v>0</v>
      </c>
      <c r="L21" s="39">
        <f t="shared" si="5"/>
        <v>0.02697693023255814</v>
      </c>
      <c r="M21" s="40">
        <f>COUNTIF(Vertices[Closeness Centrality],"&gt;= "&amp;L21)-COUNTIF(Vertices[Closeness Centrality],"&gt;="&amp;L22)</f>
        <v>0</v>
      </c>
      <c r="N21" s="39">
        <f t="shared" si="6"/>
        <v>0.06113732558139537</v>
      </c>
      <c r="O21" s="40">
        <f>COUNTIF(Vertices[Eigenvector Centrality],"&gt;= "&amp;N21)-COUNTIF(Vertices[Eigenvector Centrality],"&gt;="&amp;N22)</f>
        <v>0</v>
      </c>
      <c r="P21" s="39">
        <f t="shared" si="7"/>
        <v>1.7061248139534877</v>
      </c>
      <c r="Q21" s="40">
        <f>COUNTIF(Vertices[PageRank],"&gt;= "&amp;P21)-COUNTIF(Vertices[PageRank],"&gt;="&amp;P22)</f>
        <v>0</v>
      </c>
      <c r="R21" s="39">
        <f t="shared" si="8"/>
        <v>0.4418604651162789</v>
      </c>
      <c r="S21" s="44">
        <f>COUNTIF(Vertices[Clustering Coefficient],"&gt;= "&amp;R21)-COUNTIF(Vertices[Clustering Coefficient],"&gt;="&amp;R22)</f>
        <v>0</v>
      </c>
      <c r="T21" s="39" t="e">
        <f ca="1" t="shared" si="9"/>
        <v>#REF!</v>
      </c>
      <c r="U21" s="40" t="e">
        <f ca="1" t="shared" si="0"/>
        <v>#REF!</v>
      </c>
    </row>
    <row r="22" spans="1:21" ht="15">
      <c r="A22" s="82"/>
      <c r="B22" s="82"/>
      <c r="D22" s="32">
        <f t="shared" si="1"/>
        <v>0</v>
      </c>
      <c r="E22" s="3">
        <f>COUNTIF(Vertices[Degree],"&gt;= "&amp;D22)-COUNTIF(Vertices[Degree],"&gt;="&amp;D23)</f>
        <v>0</v>
      </c>
      <c r="F22" s="37">
        <f t="shared" si="2"/>
        <v>6.046511627906975</v>
      </c>
      <c r="G22" s="38">
        <f>COUNTIF(Vertices[In-Degree],"&gt;= "&amp;F22)-COUNTIF(Vertices[In-Degree],"&gt;="&amp;F23)</f>
        <v>0</v>
      </c>
      <c r="H22" s="37">
        <f t="shared" si="3"/>
        <v>3.2558139534883717</v>
      </c>
      <c r="I22" s="38">
        <f>COUNTIF(Vertices[Out-Degree],"&gt;= "&amp;H22)-COUNTIF(Vertices[Out-Degree],"&gt;="&amp;H23)</f>
        <v>0</v>
      </c>
      <c r="J22" s="37">
        <f t="shared" si="4"/>
        <v>82.94573627906973</v>
      </c>
      <c r="K22" s="38">
        <f>COUNTIF(Vertices[Betweenness Centrality],"&gt;= "&amp;J22)-COUNTIF(Vertices[Betweenness Centrality],"&gt;="&amp;J23)</f>
        <v>0</v>
      </c>
      <c r="L22" s="37">
        <f t="shared" si="5"/>
        <v>0.027519558139534883</v>
      </c>
      <c r="M22" s="38">
        <f>COUNTIF(Vertices[Closeness Centrality],"&gt;= "&amp;L22)-COUNTIF(Vertices[Closeness Centrality],"&gt;="&amp;L23)</f>
        <v>1</v>
      </c>
      <c r="N22" s="37">
        <f t="shared" si="6"/>
        <v>0.06400739534883723</v>
      </c>
      <c r="O22" s="38">
        <f>COUNTIF(Vertices[Eigenvector Centrality],"&gt;= "&amp;N22)-COUNTIF(Vertices[Eigenvector Centrality],"&gt;="&amp;N23)</f>
        <v>0</v>
      </c>
      <c r="P22" s="37">
        <f t="shared" si="7"/>
        <v>1.7758314883720923</v>
      </c>
      <c r="Q22" s="38">
        <f>COUNTIF(Vertices[PageRank],"&gt;= "&amp;P22)-COUNTIF(Vertices[PageRank],"&gt;="&amp;P23)</f>
        <v>0</v>
      </c>
      <c r="R22" s="37">
        <f t="shared" si="8"/>
        <v>0.46511627906976727</v>
      </c>
      <c r="S22" s="43">
        <f>COUNTIF(Vertices[Clustering Coefficient],"&gt;= "&amp;R22)-COUNTIF(Vertices[Clustering Coefficient],"&gt;="&amp;R23)</f>
        <v>0</v>
      </c>
      <c r="T22" s="37" t="e">
        <f ca="1" t="shared" si="9"/>
        <v>#REF!</v>
      </c>
      <c r="U22" s="38" t="e">
        <f ca="1" t="shared" si="0"/>
        <v>#REF!</v>
      </c>
    </row>
    <row r="23" spans="1:21" ht="15">
      <c r="A23" s="34" t="s">
        <v>158</v>
      </c>
      <c r="B23" s="34">
        <v>0.10476190476190476</v>
      </c>
      <c r="D23" s="32">
        <f t="shared" si="1"/>
        <v>0</v>
      </c>
      <c r="E23" s="3">
        <f>COUNTIF(Vertices[Degree],"&gt;= "&amp;D23)-COUNTIF(Vertices[Degree],"&gt;="&amp;D24)</f>
        <v>0</v>
      </c>
      <c r="F23" s="39">
        <f t="shared" si="2"/>
        <v>6.3488372093023235</v>
      </c>
      <c r="G23" s="40">
        <f>COUNTIF(Vertices[In-Degree],"&gt;= "&amp;F23)-COUNTIF(Vertices[In-Degree],"&gt;="&amp;F24)</f>
        <v>0</v>
      </c>
      <c r="H23" s="39">
        <f t="shared" si="3"/>
        <v>3.41860465116279</v>
      </c>
      <c r="I23" s="40">
        <f>COUNTIF(Vertices[Out-Degree],"&gt;= "&amp;H23)-COUNTIF(Vertices[Out-Degree],"&gt;="&amp;H24)</f>
        <v>0</v>
      </c>
      <c r="J23" s="39">
        <f t="shared" si="4"/>
        <v>87.09302309302322</v>
      </c>
      <c r="K23" s="40">
        <f>COUNTIF(Vertices[Betweenness Centrality],"&gt;= "&amp;J23)-COUNTIF(Vertices[Betweenness Centrality],"&gt;="&amp;J24)</f>
        <v>0</v>
      </c>
      <c r="L23" s="39">
        <f t="shared" si="5"/>
        <v>0.028062186046511627</v>
      </c>
      <c r="M23" s="40">
        <f>COUNTIF(Vertices[Closeness Centrality],"&gt;= "&amp;L23)-COUNTIF(Vertices[Closeness Centrality],"&gt;="&amp;L24)</f>
        <v>0</v>
      </c>
      <c r="N23" s="39">
        <f t="shared" si="6"/>
        <v>0.0668774651162791</v>
      </c>
      <c r="O23" s="40">
        <f>COUNTIF(Vertices[Eigenvector Centrality],"&gt;= "&amp;N23)-COUNTIF(Vertices[Eigenvector Centrality],"&gt;="&amp;N24)</f>
        <v>0</v>
      </c>
      <c r="P23" s="39">
        <f t="shared" si="7"/>
        <v>1.8455381627906968</v>
      </c>
      <c r="Q23" s="40">
        <f>COUNTIF(Vertices[PageRank],"&gt;= "&amp;P23)-COUNTIF(Vertices[PageRank],"&gt;="&amp;P24)</f>
        <v>1</v>
      </c>
      <c r="R23" s="39">
        <f t="shared" si="8"/>
        <v>0.4883720930232556</v>
      </c>
      <c r="S23" s="44">
        <f>COUNTIF(Vertices[Clustering Coefficient],"&gt;= "&amp;R23)-COUNTIF(Vertices[Clustering Coefficient],"&gt;="&amp;R24)</f>
        <v>8</v>
      </c>
      <c r="T23" s="39" t="e">
        <f ca="1" t="shared" si="9"/>
        <v>#REF!</v>
      </c>
      <c r="U23" s="40" t="e">
        <f ca="1" t="shared" si="0"/>
        <v>#REF!</v>
      </c>
    </row>
    <row r="24" spans="1:21" ht="15">
      <c r="A24" s="34" t="s">
        <v>223</v>
      </c>
      <c r="B24" s="34">
        <v>0.291167</v>
      </c>
      <c r="D24" s="32">
        <f t="shared" si="1"/>
        <v>0</v>
      </c>
      <c r="E24" s="3">
        <f>COUNTIF(Vertices[Degree],"&gt;= "&amp;D24)-COUNTIF(Vertices[Degree],"&gt;="&amp;D25)</f>
        <v>0</v>
      </c>
      <c r="F24" s="37">
        <f t="shared" si="2"/>
        <v>6.651162790697672</v>
      </c>
      <c r="G24" s="38">
        <f>COUNTIF(Vertices[In-Degree],"&gt;= "&amp;F24)-COUNTIF(Vertices[In-Degree],"&gt;="&amp;F25)</f>
        <v>0</v>
      </c>
      <c r="H24" s="37">
        <f t="shared" si="3"/>
        <v>3.5813953488372086</v>
      </c>
      <c r="I24" s="38">
        <f>COUNTIF(Vertices[Out-Degree],"&gt;= "&amp;H24)-COUNTIF(Vertices[Out-Degree],"&gt;="&amp;H25)</f>
        <v>0</v>
      </c>
      <c r="J24" s="37">
        <f t="shared" si="4"/>
        <v>91.2403099069767</v>
      </c>
      <c r="K24" s="38">
        <f>COUNTIF(Vertices[Betweenness Centrality],"&gt;= "&amp;J24)-COUNTIF(Vertices[Betweenness Centrality],"&gt;="&amp;J25)</f>
        <v>0</v>
      </c>
      <c r="L24" s="37">
        <f t="shared" si="5"/>
        <v>0.02860481395348837</v>
      </c>
      <c r="M24" s="38">
        <f>COUNTIF(Vertices[Closeness Centrality],"&gt;= "&amp;L24)-COUNTIF(Vertices[Closeness Centrality],"&gt;="&amp;L25)</f>
        <v>0</v>
      </c>
      <c r="N24" s="37">
        <f t="shared" si="6"/>
        <v>0.06974753488372096</v>
      </c>
      <c r="O24" s="38">
        <f>COUNTIF(Vertices[Eigenvector Centrality],"&gt;= "&amp;N24)-COUNTIF(Vertices[Eigenvector Centrality],"&gt;="&amp;N25)</f>
        <v>0</v>
      </c>
      <c r="P24" s="37">
        <f t="shared" si="7"/>
        <v>1.9152448372093014</v>
      </c>
      <c r="Q24" s="38">
        <f>COUNTIF(Vertices[PageRank],"&gt;= "&amp;P24)-COUNTIF(Vertices[PageRank],"&gt;="&amp;P25)</f>
        <v>0</v>
      </c>
      <c r="R24" s="37">
        <f t="shared" si="8"/>
        <v>0.511627906976744</v>
      </c>
      <c r="S24" s="43">
        <f>COUNTIF(Vertices[Clustering Coefficient],"&gt;= "&amp;R24)-COUNTIF(Vertices[Clustering Coefficient],"&gt;="&amp;R25)</f>
        <v>0</v>
      </c>
      <c r="T24" s="37" t="e">
        <f ca="1" t="shared" si="9"/>
        <v>#REF!</v>
      </c>
      <c r="U24" s="38" t="e">
        <f ca="1" t="shared" si="0"/>
        <v>#REF!</v>
      </c>
    </row>
    <row r="25" spans="1:21" ht="15">
      <c r="A25" s="82"/>
      <c r="B25" s="82"/>
      <c r="D25" s="32">
        <f t="shared" si="1"/>
        <v>0</v>
      </c>
      <c r="E25" s="3">
        <f>COUNTIF(Vertices[Degree],"&gt;= "&amp;D25)-COUNTIF(Vertices[Degree],"&gt;="&amp;D26)</f>
        <v>0</v>
      </c>
      <c r="F25" s="39">
        <f t="shared" si="2"/>
        <v>6.9534883720930205</v>
      </c>
      <c r="G25" s="40">
        <f>COUNTIF(Vertices[In-Degree],"&gt;= "&amp;F25)-COUNTIF(Vertices[In-Degree],"&gt;="&amp;F26)</f>
        <v>0</v>
      </c>
      <c r="H25" s="39">
        <f t="shared" si="3"/>
        <v>3.744186046511627</v>
      </c>
      <c r="I25" s="40">
        <f>COUNTIF(Vertices[Out-Degree],"&gt;= "&amp;H25)-COUNTIF(Vertices[Out-Degree],"&gt;="&amp;H26)</f>
        <v>0</v>
      </c>
      <c r="J25" s="39">
        <f t="shared" si="4"/>
        <v>95.38759672093019</v>
      </c>
      <c r="K25" s="40">
        <f>COUNTIF(Vertices[Betweenness Centrality],"&gt;= "&amp;J25)-COUNTIF(Vertices[Betweenness Centrality],"&gt;="&amp;J26)</f>
        <v>0</v>
      </c>
      <c r="L25" s="39">
        <f t="shared" si="5"/>
        <v>0.029147441860465115</v>
      </c>
      <c r="M25" s="40">
        <f>COUNTIF(Vertices[Closeness Centrality],"&gt;= "&amp;L25)-COUNTIF(Vertices[Closeness Centrality],"&gt;="&amp;L26)</f>
        <v>1</v>
      </c>
      <c r="N25" s="39">
        <f t="shared" si="6"/>
        <v>0.07261760465116282</v>
      </c>
      <c r="O25" s="40">
        <f>COUNTIF(Vertices[Eigenvector Centrality],"&gt;= "&amp;N25)-COUNTIF(Vertices[Eigenvector Centrality],"&gt;="&amp;N26)</f>
        <v>0</v>
      </c>
      <c r="P25" s="39">
        <f t="shared" si="7"/>
        <v>1.984951511627906</v>
      </c>
      <c r="Q25" s="40">
        <f>COUNTIF(Vertices[PageRank],"&gt;= "&amp;P25)-COUNTIF(Vertices[PageRank],"&gt;="&amp;P26)</f>
        <v>0</v>
      </c>
      <c r="R25" s="39">
        <f t="shared" si="8"/>
        <v>0.5348837209302324</v>
      </c>
      <c r="S25" s="44">
        <f>COUNTIF(Vertices[Clustering Coefficient],"&gt;= "&amp;R25)-COUNTIF(Vertices[Clustering Coefficient],"&gt;="&amp;R26)</f>
        <v>0</v>
      </c>
      <c r="T25" s="39" t="e">
        <f ca="1" t="shared" si="9"/>
        <v>#REF!</v>
      </c>
      <c r="U25" s="40" t="e">
        <f ca="1" t="shared" si="0"/>
        <v>#REF!</v>
      </c>
    </row>
    <row r="26" spans="1:21" ht="15">
      <c r="A26" s="34" t="s">
        <v>224</v>
      </c>
      <c r="B26" s="34" t="s">
        <v>1151</v>
      </c>
      <c r="D26" s="32">
        <f t="shared" si="1"/>
        <v>0</v>
      </c>
      <c r="E26" s="3">
        <f>COUNTIF(Vertices[Degree],"&gt;= "&amp;D26)-COUNTIF(Vertices[Degree],"&gt;="&amp;D27)</f>
        <v>0</v>
      </c>
      <c r="F26" s="37">
        <f t="shared" si="2"/>
        <v>7.255813953488369</v>
      </c>
      <c r="G26" s="38">
        <f>COUNTIF(Vertices[In-Degree],"&gt;= "&amp;F26)-COUNTIF(Vertices[In-Degree],"&gt;="&amp;F27)</f>
        <v>0</v>
      </c>
      <c r="H26" s="37">
        <f t="shared" si="3"/>
        <v>3.9069767441860455</v>
      </c>
      <c r="I26" s="38">
        <f>COUNTIF(Vertices[Out-Degree],"&gt;= "&amp;H26)-COUNTIF(Vertices[Out-Degree],"&gt;="&amp;H27)</f>
        <v>3</v>
      </c>
      <c r="J26" s="37">
        <f t="shared" si="4"/>
        <v>99.53488353488368</v>
      </c>
      <c r="K26" s="38">
        <f>COUNTIF(Vertices[Betweenness Centrality],"&gt;= "&amp;J26)-COUNTIF(Vertices[Betweenness Centrality],"&gt;="&amp;J27)</f>
        <v>0</v>
      </c>
      <c r="L26" s="37">
        <f t="shared" si="5"/>
        <v>0.02969006976744186</v>
      </c>
      <c r="M26" s="38">
        <f>COUNTIF(Vertices[Closeness Centrality],"&gt;= "&amp;L26)-COUNTIF(Vertices[Closeness Centrality],"&gt;="&amp;L27)</f>
        <v>0</v>
      </c>
      <c r="N26" s="37">
        <f t="shared" si="6"/>
        <v>0.07548767441860468</v>
      </c>
      <c r="O26" s="38">
        <f>COUNTIF(Vertices[Eigenvector Centrality],"&gt;= "&amp;N26)-COUNTIF(Vertices[Eigenvector Centrality],"&gt;="&amp;N27)</f>
        <v>1</v>
      </c>
      <c r="P26" s="37">
        <f t="shared" si="7"/>
        <v>2.0546581860465105</v>
      </c>
      <c r="Q26" s="38">
        <f>COUNTIF(Vertices[PageRank],"&gt;= "&amp;P26)-COUNTIF(Vertices[PageRank],"&gt;="&amp;P27)</f>
        <v>0</v>
      </c>
      <c r="R26" s="37">
        <f t="shared" si="8"/>
        <v>0.5581395348837208</v>
      </c>
      <c r="S26" s="43">
        <f>COUNTIF(Vertices[Clustering Coefficient],"&gt;= "&amp;R26)-COUNTIF(Vertices[Clustering Coefficient],"&gt;="&amp;R27)</f>
        <v>0</v>
      </c>
      <c r="T26" s="37" t="e">
        <f ca="1" t="shared" si="9"/>
        <v>#REF!</v>
      </c>
      <c r="U26" s="38" t="e">
        <f ca="1" t="shared" si="0"/>
        <v>#REF!</v>
      </c>
    </row>
    <row r="27" spans="1:21" ht="15">
      <c r="A27" s="82"/>
      <c r="B27" s="82"/>
      <c r="D27" s="32">
        <f t="shared" si="1"/>
        <v>0</v>
      </c>
      <c r="E27" s="3">
        <f>COUNTIF(Vertices[Degree],"&gt;= "&amp;D27)-COUNTIF(Vertices[Degree],"&gt;="&amp;D28)</f>
        <v>0</v>
      </c>
      <c r="F27" s="39">
        <f t="shared" si="2"/>
        <v>7.5581395348837175</v>
      </c>
      <c r="G27" s="40">
        <f>COUNTIF(Vertices[In-Degree],"&gt;= "&amp;F27)-COUNTIF(Vertices[In-Degree],"&gt;="&amp;F28)</f>
        <v>0</v>
      </c>
      <c r="H27" s="39">
        <f t="shared" si="3"/>
        <v>4.069767441860464</v>
      </c>
      <c r="I27" s="40">
        <f>COUNTIF(Vertices[Out-Degree],"&gt;= "&amp;H27)-COUNTIF(Vertices[Out-Degree],"&gt;="&amp;H28)</f>
        <v>0</v>
      </c>
      <c r="J27" s="39">
        <f t="shared" si="4"/>
        <v>103.68217034883716</v>
      </c>
      <c r="K27" s="40">
        <f>COUNTIF(Vertices[Betweenness Centrality],"&gt;= "&amp;J27)-COUNTIF(Vertices[Betweenness Centrality],"&gt;="&amp;J28)</f>
        <v>1</v>
      </c>
      <c r="L27" s="39">
        <f t="shared" si="5"/>
        <v>0.030232697674418604</v>
      </c>
      <c r="M27" s="40">
        <f>COUNTIF(Vertices[Closeness Centrality],"&gt;= "&amp;L27)-COUNTIF(Vertices[Closeness Centrality],"&gt;="&amp;L28)</f>
        <v>0</v>
      </c>
      <c r="N27" s="39">
        <f t="shared" si="6"/>
        <v>0.07835774418604655</v>
      </c>
      <c r="O27" s="40">
        <f>COUNTIF(Vertices[Eigenvector Centrality],"&gt;= "&amp;N27)-COUNTIF(Vertices[Eigenvector Centrality],"&gt;="&amp;N28)</f>
        <v>0</v>
      </c>
      <c r="P27" s="39">
        <f t="shared" si="7"/>
        <v>2.124364860465115</v>
      </c>
      <c r="Q27" s="40">
        <f>COUNTIF(Vertices[PageRank],"&gt;= "&amp;P27)-COUNTIF(Vertices[PageRank],"&gt;="&amp;P28)</f>
        <v>0</v>
      </c>
      <c r="R27" s="39">
        <f t="shared" si="8"/>
        <v>0.5813953488372092</v>
      </c>
      <c r="S27" s="44">
        <f>COUNTIF(Vertices[Clustering Coefficient],"&gt;= "&amp;R27)-COUNTIF(Vertices[Clustering Coefficient],"&gt;="&amp;R28)</f>
        <v>0</v>
      </c>
      <c r="T27" s="39" t="e">
        <f ca="1" t="shared" si="9"/>
        <v>#REF!</v>
      </c>
      <c r="U27" s="40" t="e">
        <f ca="1" t="shared" si="0"/>
        <v>#REF!</v>
      </c>
    </row>
    <row r="28" spans="1:21" ht="15">
      <c r="A28" s="34" t="s">
        <v>764</v>
      </c>
      <c r="B28" s="34" t="s">
        <v>1164</v>
      </c>
      <c r="D28" s="32">
        <f t="shared" si="1"/>
        <v>0</v>
      </c>
      <c r="E28" s="3">
        <f>COUNTIF(Vertices[Degree],"&gt;= "&amp;D28)-COUNTIF(Vertices[Degree],"&gt;="&amp;D29)</f>
        <v>0</v>
      </c>
      <c r="F28" s="37">
        <f t="shared" si="2"/>
        <v>7.860465116279066</v>
      </c>
      <c r="G28" s="38">
        <f>COUNTIF(Vertices[In-Degree],"&gt;= "&amp;F28)-COUNTIF(Vertices[In-Degree],"&gt;="&amp;F29)</f>
        <v>0</v>
      </c>
      <c r="H28" s="37">
        <f t="shared" si="3"/>
        <v>4.232558139534883</v>
      </c>
      <c r="I28" s="38">
        <f>COUNTIF(Vertices[Out-Degree],"&gt;= "&amp;H28)-COUNTIF(Vertices[Out-Degree],"&gt;="&amp;H29)</f>
        <v>0</v>
      </c>
      <c r="J28" s="37">
        <f t="shared" si="4"/>
        <v>107.82945716279065</v>
      </c>
      <c r="K28" s="38">
        <f>COUNTIF(Vertices[Betweenness Centrality],"&gt;= "&amp;J28)-COUNTIF(Vertices[Betweenness Centrality],"&gt;="&amp;J29)</f>
        <v>0</v>
      </c>
      <c r="L28" s="37">
        <f t="shared" si="5"/>
        <v>0.030775325581395348</v>
      </c>
      <c r="M28" s="38">
        <f>COUNTIF(Vertices[Closeness Centrality],"&gt;= "&amp;L28)-COUNTIF(Vertices[Closeness Centrality],"&gt;="&amp;L29)</f>
        <v>0</v>
      </c>
      <c r="N28" s="37">
        <f t="shared" si="6"/>
        <v>0.08122781395348841</v>
      </c>
      <c r="O28" s="38">
        <f>COUNTIF(Vertices[Eigenvector Centrality],"&gt;= "&amp;N28)-COUNTIF(Vertices[Eigenvector Centrality],"&gt;="&amp;N29)</f>
        <v>0</v>
      </c>
      <c r="P28" s="37">
        <f t="shared" si="7"/>
        <v>2.1940715348837196</v>
      </c>
      <c r="Q28" s="38">
        <f>COUNTIF(Vertices[PageRank],"&gt;= "&amp;P28)-COUNTIF(Vertices[PageRank],"&gt;="&amp;P29)</f>
        <v>0</v>
      </c>
      <c r="R28" s="37">
        <f t="shared" si="8"/>
        <v>0.6046511627906976</v>
      </c>
      <c r="S28" s="43">
        <f>COUNTIF(Vertices[Clustering Coefficient],"&gt;= "&amp;R28)-COUNTIF(Vertices[Clustering Coefficient],"&gt;="&amp;R29)</f>
        <v>0</v>
      </c>
      <c r="T28" s="37" t="e">
        <f ca="1" t="shared" si="9"/>
        <v>#REF!</v>
      </c>
      <c r="U28" s="38" t="e">
        <f ca="1" t="shared" si="0"/>
        <v>#REF!</v>
      </c>
    </row>
    <row r="29" spans="1:21" ht="15">
      <c r="A29" s="82"/>
      <c r="B29" s="82"/>
      <c r="D29" s="32">
        <f t="shared" si="1"/>
        <v>0</v>
      </c>
      <c r="E29" s="3">
        <f>COUNTIF(Vertices[Degree],"&gt;= "&amp;D29)-COUNTIF(Vertices[Degree],"&gt;="&amp;D30)</f>
        <v>0</v>
      </c>
      <c r="F29" s="39">
        <f t="shared" si="2"/>
        <v>8.162790697674415</v>
      </c>
      <c r="G29" s="40">
        <f>COUNTIF(Vertices[In-Degree],"&gt;= "&amp;F29)-COUNTIF(Vertices[In-Degree],"&gt;="&amp;F30)</f>
        <v>0</v>
      </c>
      <c r="H29" s="39">
        <f t="shared" si="3"/>
        <v>4.395348837209302</v>
      </c>
      <c r="I29" s="40">
        <f>COUNTIF(Vertices[Out-Degree],"&gt;= "&amp;H29)-COUNTIF(Vertices[Out-Degree],"&gt;="&amp;H30)</f>
        <v>0</v>
      </c>
      <c r="J29" s="39">
        <f t="shared" si="4"/>
        <v>111.97674397674413</v>
      </c>
      <c r="K29" s="40">
        <f>COUNTIF(Vertices[Betweenness Centrality],"&gt;= "&amp;J29)-COUNTIF(Vertices[Betweenness Centrality],"&gt;="&amp;J30)</f>
        <v>1</v>
      </c>
      <c r="L29" s="39">
        <f t="shared" si="5"/>
        <v>0.031317953488372095</v>
      </c>
      <c r="M29" s="40">
        <f>COUNTIF(Vertices[Closeness Centrality],"&gt;= "&amp;L29)-COUNTIF(Vertices[Closeness Centrality],"&gt;="&amp;L30)</f>
        <v>0</v>
      </c>
      <c r="N29" s="39">
        <f t="shared" si="6"/>
        <v>0.08409788372093027</v>
      </c>
      <c r="O29" s="40">
        <f>COUNTIF(Vertices[Eigenvector Centrality],"&gt;= "&amp;N29)-COUNTIF(Vertices[Eigenvector Centrality],"&gt;="&amp;N30)</f>
        <v>0</v>
      </c>
      <c r="P29" s="39">
        <f t="shared" si="7"/>
        <v>2.263778209302324</v>
      </c>
      <c r="Q29" s="40">
        <f>COUNTIF(Vertices[PageRank],"&gt;= "&amp;P29)-COUNTIF(Vertices[PageRank],"&gt;="&amp;P30)</f>
        <v>0</v>
      </c>
      <c r="R29" s="39">
        <f t="shared" si="8"/>
        <v>0.627906976744186</v>
      </c>
      <c r="S29" s="44">
        <f>COUNTIF(Vertices[Clustering Coefficient],"&gt;= "&amp;R29)-COUNTIF(Vertices[Clustering Coefficient],"&gt;="&amp;R30)</f>
        <v>0</v>
      </c>
      <c r="T29" s="39" t="e">
        <f ca="1" t="shared" si="9"/>
        <v>#REF!</v>
      </c>
      <c r="U29" s="40" t="e">
        <f ca="1" t="shared" si="0"/>
        <v>#REF!</v>
      </c>
    </row>
    <row r="30" spans="1:21" ht="15">
      <c r="A30" s="34" t="s">
        <v>765</v>
      </c>
      <c r="B30" s="34" t="s">
        <v>1159</v>
      </c>
      <c r="D30" s="32">
        <f t="shared" si="1"/>
        <v>0</v>
      </c>
      <c r="E30" s="3">
        <f>COUNTIF(Vertices[Degree],"&gt;= "&amp;D30)-COUNTIF(Vertices[Degree],"&gt;="&amp;D31)</f>
        <v>0</v>
      </c>
      <c r="F30" s="37">
        <f t="shared" si="2"/>
        <v>8.465116279069765</v>
      </c>
      <c r="G30" s="38">
        <f>COUNTIF(Vertices[In-Degree],"&gt;= "&amp;F30)-COUNTIF(Vertices[In-Degree],"&gt;="&amp;F31)</f>
        <v>0</v>
      </c>
      <c r="H30" s="37">
        <f t="shared" si="3"/>
        <v>4.558139534883721</v>
      </c>
      <c r="I30" s="38">
        <f>COUNTIF(Vertices[Out-Degree],"&gt;= "&amp;H30)-COUNTIF(Vertices[Out-Degree],"&gt;="&amp;H31)</f>
        <v>0</v>
      </c>
      <c r="J30" s="37">
        <f t="shared" si="4"/>
        <v>116.12403079069762</v>
      </c>
      <c r="K30" s="38">
        <f>COUNTIF(Vertices[Betweenness Centrality],"&gt;= "&amp;J30)-COUNTIF(Vertices[Betweenness Centrality],"&gt;="&amp;J31)</f>
        <v>0</v>
      </c>
      <c r="L30" s="37">
        <f t="shared" si="5"/>
        <v>0.03186058139534884</v>
      </c>
      <c r="M30" s="38">
        <f>COUNTIF(Vertices[Closeness Centrality],"&gt;= "&amp;L30)-COUNTIF(Vertices[Closeness Centrality],"&gt;="&amp;L31)</f>
        <v>0</v>
      </c>
      <c r="N30" s="37">
        <f t="shared" si="6"/>
        <v>0.08696795348837214</v>
      </c>
      <c r="O30" s="38">
        <f>COUNTIF(Vertices[Eigenvector Centrality],"&gt;= "&amp;N30)-COUNTIF(Vertices[Eigenvector Centrality],"&gt;="&amp;N31)</f>
        <v>0</v>
      </c>
      <c r="P30" s="37">
        <f t="shared" si="7"/>
        <v>2.3334848837209288</v>
      </c>
      <c r="Q30" s="38">
        <f>COUNTIF(Vertices[PageRank],"&gt;= "&amp;P30)-COUNTIF(Vertices[PageRank],"&gt;="&amp;P31)</f>
        <v>0</v>
      </c>
      <c r="R30" s="37">
        <f t="shared" si="8"/>
        <v>0.6511627906976745</v>
      </c>
      <c r="S30" s="43">
        <f>COUNTIF(Vertices[Clustering Coefficient],"&gt;= "&amp;R30)-COUNTIF(Vertices[Clustering Coefficient],"&gt;="&amp;R31)</f>
        <v>1</v>
      </c>
      <c r="T30" s="37" t="e">
        <f ca="1" t="shared" si="9"/>
        <v>#REF!</v>
      </c>
      <c r="U30" s="38" t="e">
        <f ca="1" t="shared" si="0"/>
        <v>#REF!</v>
      </c>
    </row>
    <row r="31" spans="1:21" ht="15">
      <c r="A31" s="34" t="s">
        <v>766</v>
      </c>
      <c r="B31" s="34" t="s">
        <v>1160</v>
      </c>
      <c r="D31" s="32">
        <f t="shared" si="1"/>
        <v>0</v>
      </c>
      <c r="E31" s="3">
        <f>COUNTIF(Vertices[Degree],"&gt;= "&amp;D31)-COUNTIF(Vertices[Degree],"&gt;="&amp;D32)</f>
        <v>0</v>
      </c>
      <c r="F31" s="39">
        <f t="shared" si="2"/>
        <v>8.767441860465114</v>
      </c>
      <c r="G31" s="40">
        <f>COUNTIF(Vertices[In-Degree],"&gt;= "&amp;F31)-COUNTIF(Vertices[In-Degree],"&gt;="&amp;F32)</f>
        <v>0</v>
      </c>
      <c r="H31" s="39">
        <f t="shared" si="3"/>
        <v>4.72093023255814</v>
      </c>
      <c r="I31" s="40">
        <f>COUNTIF(Vertices[Out-Degree],"&gt;= "&amp;H31)-COUNTIF(Vertices[Out-Degree],"&gt;="&amp;H32)</f>
        <v>0</v>
      </c>
      <c r="J31" s="39">
        <f t="shared" si="4"/>
        <v>120.2713176046511</v>
      </c>
      <c r="K31" s="40">
        <f>COUNTIF(Vertices[Betweenness Centrality],"&gt;= "&amp;J31)-COUNTIF(Vertices[Betweenness Centrality],"&gt;="&amp;J32)</f>
        <v>0</v>
      </c>
      <c r="L31" s="39">
        <f t="shared" si="5"/>
        <v>0.03240320930232559</v>
      </c>
      <c r="M31" s="40">
        <f>COUNTIF(Vertices[Closeness Centrality],"&gt;= "&amp;L31)-COUNTIF(Vertices[Closeness Centrality],"&gt;="&amp;L32)</f>
        <v>0</v>
      </c>
      <c r="N31" s="39">
        <f t="shared" si="6"/>
        <v>0.089838023255814</v>
      </c>
      <c r="O31" s="40">
        <f>COUNTIF(Vertices[Eigenvector Centrality],"&gt;= "&amp;N31)-COUNTIF(Vertices[Eigenvector Centrality],"&gt;="&amp;N32)</f>
        <v>0</v>
      </c>
      <c r="P31" s="39">
        <f t="shared" si="7"/>
        <v>2.4031915581395333</v>
      </c>
      <c r="Q31" s="40">
        <f>COUNTIF(Vertices[PageRank],"&gt;= "&amp;P31)-COUNTIF(Vertices[PageRank],"&gt;="&amp;P32)</f>
        <v>0</v>
      </c>
      <c r="R31" s="39">
        <f t="shared" si="8"/>
        <v>0.6744186046511629</v>
      </c>
      <c r="S31" s="44">
        <f>COUNTIF(Vertices[Clustering Coefficient],"&gt;= "&amp;R31)-COUNTIF(Vertices[Clustering Coefficient],"&gt;="&amp;R32)</f>
        <v>0</v>
      </c>
      <c r="T31" s="39" t="e">
        <f ca="1" t="shared" si="9"/>
        <v>#REF!</v>
      </c>
      <c r="U31" s="40" t="e">
        <f ca="1" t="shared" si="0"/>
        <v>#REF!</v>
      </c>
    </row>
    <row r="32" spans="1:21" ht="409.5">
      <c r="A32" s="34" t="s">
        <v>767</v>
      </c>
      <c r="B32" s="52" t="s">
        <v>1161</v>
      </c>
      <c r="D32" s="32">
        <f t="shared" si="1"/>
        <v>0</v>
      </c>
      <c r="E32" s="3">
        <f>COUNTIF(Vertices[Degree],"&gt;= "&amp;D32)-COUNTIF(Vertices[Degree],"&gt;="&amp;D33)</f>
        <v>0</v>
      </c>
      <c r="F32" s="37">
        <f t="shared" si="2"/>
        <v>9.069767441860463</v>
      </c>
      <c r="G32" s="38">
        <f>COUNTIF(Vertices[In-Degree],"&gt;= "&amp;F32)-COUNTIF(Vertices[In-Degree],"&gt;="&amp;F33)</f>
        <v>0</v>
      </c>
      <c r="H32" s="37">
        <f t="shared" si="3"/>
        <v>4.883720930232559</v>
      </c>
      <c r="I32" s="38">
        <f>COUNTIF(Vertices[Out-Degree],"&gt;= "&amp;H32)-COUNTIF(Vertices[Out-Degree],"&gt;="&amp;H33)</f>
        <v>1</v>
      </c>
      <c r="J32" s="37">
        <f t="shared" si="4"/>
        <v>124.41860441860459</v>
      </c>
      <c r="K32" s="38">
        <f>COUNTIF(Vertices[Betweenness Centrality],"&gt;= "&amp;J32)-COUNTIF(Vertices[Betweenness Centrality],"&gt;="&amp;J33)</f>
        <v>0</v>
      </c>
      <c r="L32" s="37">
        <f t="shared" si="5"/>
        <v>0.03294583720930234</v>
      </c>
      <c r="M32" s="38">
        <f>COUNTIF(Vertices[Closeness Centrality],"&gt;= "&amp;L32)-COUNTIF(Vertices[Closeness Centrality],"&gt;="&amp;L33)</f>
        <v>0</v>
      </c>
      <c r="N32" s="37">
        <f t="shared" si="6"/>
        <v>0.09270809302325586</v>
      </c>
      <c r="O32" s="38">
        <f>COUNTIF(Vertices[Eigenvector Centrality],"&gt;= "&amp;N32)-COUNTIF(Vertices[Eigenvector Centrality],"&gt;="&amp;N33)</f>
        <v>0</v>
      </c>
      <c r="P32" s="37">
        <f t="shared" si="7"/>
        <v>2.472898232558138</v>
      </c>
      <c r="Q32" s="38">
        <f>COUNTIF(Vertices[PageRank],"&gt;= "&amp;P32)-COUNTIF(Vertices[PageRank],"&gt;="&amp;P33)</f>
        <v>0</v>
      </c>
      <c r="R32" s="37">
        <f t="shared" si="8"/>
        <v>0.6976744186046513</v>
      </c>
      <c r="S32" s="43">
        <f>COUNTIF(Vertices[Clustering Coefficient],"&gt;= "&amp;R32)-COUNTIF(Vertices[Clustering Coefficient],"&gt;="&amp;R33)</f>
        <v>0</v>
      </c>
      <c r="T32" s="37" t="e">
        <f ca="1" t="shared" si="9"/>
        <v>#REF!</v>
      </c>
      <c r="U32" s="38" t="e">
        <f ca="1" t="shared" si="0"/>
        <v>#REF!</v>
      </c>
    </row>
    <row r="33" spans="1:21" ht="15">
      <c r="A33" s="34" t="s">
        <v>768</v>
      </c>
      <c r="B33" s="34" t="s">
        <v>1162</v>
      </c>
      <c r="D33" s="32">
        <f t="shared" si="1"/>
        <v>0</v>
      </c>
      <c r="E33" s="3">
        <f>COUNTIF(Vertices[Degree],"&gt;= "&amp;D33)-COUNTIF(Vertices[Degree],"&gt;="&amp;D34)</f>
        <v>0</v>
      </c>
      <c r="F33" s="39">
        <f t="shared" si="2"/>
        <v>9.372093023255813</v>
      </c>
      <c r="G33" s="40">
        <f>COUNTIF(Vertices[In-Degree],"&gt;= "&amp;F33)-COUNTIF(Vertices[In-Degree],"&gt;="&amp;F34)</f>
        <v>0</v>
      </c>
      <c r="H33" s="39">
        <f t="shared" si="3"/>
        <v>5.046511627906978</v>
      </c>
      <c r="I33" s="40">
        <f>COUNTIF(Vertices[Out-Degree],"&gt;= "&amp;H33)-COUNTIF(Vertices[Out-Degree],"&gt;="&amp;H34)</f>
        <v>0</v>
      </c>
      <c r="J33" s="39">
        <f t="shared" si="4"/>
        <v>128.56589123255807</v>
      </c>
      <c r="K33" s="40">
        <f>COUNTIF(Vertices[Betweenness Centrality],"&gt;= "&amp;J33)-COUNTIF(Vertices[Betweenness Centrality],"&gt;="&amp;J34)</f>
        <v>0</v>
      </c>
      <c r="L33" s="39">
        <f t="shared" si="5"/>
        <v>0.033488465116279086</v>
      </c>
      <c r="M33" s="40">
        <f>COUNTIF(Vertices[Closeness Centrality],"&gt;= "&amp;L33)-COUNTIF(Vertices[Closeness Centrality],"&gt;="&amp;L34)</f>
        <v>0</v>
      </c>
      <c r="N33" s="39">
        <f t="shared" si="6"/>
        <v>0.09557816279069772</v>
      </c>
      <c r="O33" s="40">
        <f>COUNTIF(Vertices[Eigenvector Centrality],"&gt;= "&amp;N33)-COUNTIF(Vertices[Eigenvector Centrality],"&gt;="&amp;N34)</f>
        <v>0</v>
      </c>
      <c r="P33" s="39">
        <f t="shared" si="7"/>
        <v>2.5426049069767425</v>
      </c>
      <c r="Q33" s="40">
        <f>COUNTIF(Vertices[PageRank],"&gt;= "&amp;P33)-COUNTIF(Vertices[PageRank],"&gt;="&amp;P34)</f>
        <v>0</v>
      </c>
      <c r="R33" s="39">
        <f t="shared" si="8"/>
        <v>0.7209302325581397</v>
      </c>
      <c r="S33" s="44">
        <f>COUNTIF(Vertices[Clustering Coefficient],"&gt;= "&amp;R33)-COUNTIF(Vertices[Clustering Coefficient],"&gt;="&amp;R34)</f>
        <v>0</v>
      </c>
      <c r="T33" s="39" t="e">
        <f ca="1" t="shared" si="9"/>
        <v>#REF!</v>
      </c>
      <c r="U33" s="40" t="e">
        <f ca="1" t="shared" si="0"/>
        <v>#REF!</v>
      </c>
    </row>
    <row r="34" spans="1:21" ht="15">
      <c r="A34" s="34" t="s">
        <v>769</v>
      </c>
      <c r="B34" s="34" t="s">
        <v>1163</v>
      </c>
      <c r="D34" s="32">
        <f t="shared" si="1"/>
        <v>0</v>
      </c>
      <c r="E34" s="3">
        <f>COUNTIF(Vertices[Degree],"&gt;= "&amp;D34)-COUNTIF(Vertices[Degree],"&gt;="&amp;D35)</f>
        <v>0</v>
      </c>
      <c r="F34" s="37">
        <f t="shared" si="2"/>
        <v>9.674418604651162</v>
      </c>
      <c r="G34" s="38">
        <f>COUNTIF(Vertices[In-Degree],"&gt;= "&amp;F34)-COUNTIF(Vertices[In-Degree],"&gt;="&amp;F35)</f>
        <v>0</v>
      </c>
      <c r="H34" s="37">
        <f t="shared" si="3"/>
        <v>5.209302325581397</v>
      </c>
      <c r="I34" s="38">
        <f>COUNTIF(Vertices[Out-Degree],"&gt;= "&amp;H34)-COUNTIF(Vertices[Out-Degree],"&gt;="&amp;H35)</f>
        <v>0</v>
      </c>
      <c r="J34" s="37">
        <f t="shared" si="4"/>
        <v>132.71317804651156</v>
      </c>
      <c r="K34" s="38">
        <f>COUNTIF(Vertices[Betweenness Centrality],"&gt;= "&amp;J34)-COUNTIF(Vertices[Betweenness Centrality],"&gt;="&amp;J35)</f>
        <v>0</v>
      </c>
      <c r="L34" s="37">
        <f t="shared" si="5"/>
        <v>0.03403109302325583</v>
      </c>
      <c r="M34" s="38">
        <f>COUNTIF(Vertices[Closeness Centrality],"&gt;= "&amp;L34)-COUNTIF(Vertices[Closeness Centrality],"&gt;="&amp;L35)</f>
        <v>0</v>
      </c>
      <c r="N34" s="37">
        <f t="shared" si="6"/>
        <v>0.09844823255813959</v>
      </c>
      <c r="O34" s="38">
        <f>COUNTIF(Vertices[Eigenvector Centrality],"&gt;= "&amp;N34)-COUNTIF(Vertices[Eigenvector Centrality],"&gt;="&amp;N35)</f>
        <v>0</v>
      </c>
      <c r="P34" s="37">
        <f t="shared" si="7"/>
        <v>2.612311581395347</v>
      </c>
      <c r="Q34" s="38">
        <f>COUNTIF(Vertices[PageRank],"&gt;= "&amp;P34)-COUNTIF(Vertices[PageRank],"&gt;="&amp;P35)</f>
        <v>0</v>
      </c>
      <c r="R34" s="37">
        <f t="shared" si="8"/>
        <v>0.7441860465116281</v>
      </c>
      <c r="S34" s="43">
        <f>COUNTIF(Vertices[Clustering Coefficient],"&gt;= "&amp;R34)-COUNTIF(Vertices[Clustering Coefficient],"&gt;="&amp;R35)</f>
        <v>0</v>
      </c>
      <c r="T34" s="37" t="e">
        <f ca="1" t="shared" si="9"/>
        <v>#REF!</v>
      </c>
      <c r="U34" s="38" t="e">
        <f ca="1" t="shared" si="0"/>
        <v>#REF!</v>
      </c>
    </row>
    <row r="35" spans="1:21" ht="15">
      <c r="A35" s="34" t="s">
        <v>1144</v>
      </c>
      <c r="B35" s="34" t="s">
        <v>219</v>
      </c>
      <c r="D35" s="32">
        <f t="shared" si="1"/>
        <v>0</v>
      </c>
      <c r="E35" s="3">
        <f>COUNTIF(Vertices[Degree],"&gt;= "&amp;D35)-COUNTIF(Vertices[Degree],"&gt;="&amp;D36)</f>
        <v>0</v>
      </c>
      <c r="F35" s="39">
        <f t="shared" si="2"/>
        <v>9.976744186046512</v>
      </c>
      <c r="G35" s="40">
        <f>COUNTIF(Vertices[In-Degree],"&gt;= "&amp;F35)-COUNTIF(Vertices[In-Degree],"&gt;="&amp;F36)</f>
        <v>0</v>
      </c>
      <c r="H35" s="39">
        <f t="shared" si="3"/>
        <v>5.3720930232558155</v>
      </c>
      <c r="I35" s="40">
        <f>COUNTIF(Vertices[Out-Degree],"&gt;= "&amp;H35)-COUNTIF(Vertices[Out-Degree],"&gt;="&amp;H36)</f>
        <v>0</v>
      </c>
      <c r="J35" s="39">
        <f t="shared" si="4"/>
        <v>136.86046486046504</v>
      </c>
      <c r="K35" s="40">
        <f>COUNTIF(Vertices[Betweenness Centrality],"&gt;= "&amp;J35)-COUNTIF(Vertices[Betweenness Centrality],"&gt;="&amp;J36)</f>
        <v>0</v>
      </c>
      <c r="L35" s="39">
        <f t="shared" si="5"/>
        <v>0.03457372093023258</v>
      </c>
      <c r="M35" s="40">
        <f>COUNTIF(Vertices[Closeness Centrality],"&gt;= "&amp;L35)-COUNTIF(Vertices[Closeness Centrality],"&gt;="&amp;L36)</f>
        <v>0</v>
      </c>
      <c r="N35" s="39">
        <f t="shared" si="6"/>
        <v>0.10131830232558145</v>
      </c>
      <c r="O35" s="40">
        <f>COUNTIF(Vertices[Eigenvector Centrality],"&gt;= "&amp;N35)-COUNTIF(Vertices[Eigenvector Centrality],"&gt;="&amp;N36)</f>
        <v>0</v>
      </c>
      <c r="P35" s="39">
        <f t="shared" si="7"/>
        <v>2.6820182558139516</v>
      </c>
      <c r="Q35" s="40">
        <f>COUNTIF(Vertices[PageRank],"&gt;= "&amp;P35)-COUNTIF(Vertices[PageRank],"&gt;="&amp;P36)</f>
        <v>0</v>
      </c>
      <c r="R35" s="39">
        <f t="shared" si="8"/>
        <v>0.7674418604651165</v>
      </c>
      <c r="S35" s="44">
        <f>COUNTIF(Vertices[Clustering Coefficient],"&gt;= "&amp;R35)-COUNTIF(Vertices[Clustering Coefficient],"&gt;="&amp;R36)</f>
        <v>0</v>
      </c>
      <c r="T35" s="39" t="e">
        <f ca="1" t="shared" si="9"/>
        <v>#REF!</v>
      </c>
      <c r="U35" s="40" t="e">
        <f ca="1" t="shared" si="0"/>
        <v>#REF!</v>
      </c>
    </row>
    <row r="36" spans="1:21" ht="15">
      <c r="A36" s="34" t="s">
        <v>1145</v>
      </c>
      <c r="B36" s="34" t="s">
        <v>219</v>
      </c>
      <c r="D36" s="32">
        <f t="shared" si="1"/>
        <v>0</v>
      </c>
      <c r="E36" s="3">
        <f>COUNTIF(Vertices[Degree],"&gt;= "&amp;D36)-COUNTIF(Vertices[Degree],"&gt;="&amp;D37)</f>
        <v>0</v>
      </c>
      <c r="F36" s="37">
        <f t="shared" si="2"/>
        <v>10.279069767441861</v>
      </c>
      <c r="G36" s="38">
        <f>COUNTIF(Vertices[In-Degree],"&gt;= "&amp;F36)-COUNTIF(Vertices[In-Degree],"&gt;="&amp;F37)</f>
        <v>0</v>
      </c>
      <c r="H36" s="37">
        <f t="shared" si="3"/>
        <v>5.534883720930234</v>
      </c>
      <c r="I36" s="38">
        <f>COUNTIF(Vertices[Out-Degree],"&gt;= "&amp;H36)-COUNTIF(Vertices[Out-Degree],"&gt;="&amp;H37)</f>
        <v>0</v>
      </c>
      <c r="J36" s="37">
        <f t="shared" si="4"/>
        <v>141.00775167441853</v>
      </c>
      <c r="K36" s="38">
        <f>COUNTIF(Vertices[Betweenness Centrality],"&gt;= "&amp;J36)-COUNTIF(Vertices[Betweenness Centrality],"&gt;="&amp;J37)</f>
        <v>0</v>
      </c>
      <c r="L36" s="37">
        <f t="shared" si="5"/>
        <v>0.03511634883720933</v>
      </c>
      <c r="M36" s="38">
        <f>COUNTIF(Vertices[Closeness Centrality],"&gt;= "&amp;L36)-COUNTIF(Vertices[Closeness Centrality],"&gt;="&amp;L37)</f>
        <v>0</v>
      </c>
      <c r="N36" s="37">
        <f t="shared" si="6"/>
        <v>0.10418837209302331</v>
      </c>
      <c r="O36" s="38">
        <f>COUNTIF(Vertices[Eigenvector Centrality],"&gt;= "&amp;N36)-COUNTIF(Vertices[Eigenvector Centrality],"&gt;="&amp;N37)</f>
        <v>0</v>
      </c>
      <c r="P36" s="37">
        <f t="shared" si="7"/>
        <v>2.751724930232556</v>
      </c>
      <c r="Q36" s="38">
        <f>COUNTIF(Vertices[PageRank],"&gt;= "&amp;P36)-COUNTIF(Vertices[PageRank],"&gt;="&amp;P37)</f>
        <v>0</v>
      </c>
      <c r="R36" s="37">
        <f t="shared" si="8"/>
        <v>0.790697674418605</v>
      </c>
      <c r="S36" s="43">
        <f>COUNTIF(Vertices[Clustering Coefficient],"&gt;= "&amp;R36)-COUNTIF(Vertices[Clustering Coefficient],"&gt;="&amp;R37)</f>
        <v>0</v>
      </c>
      <c r="T36" s="37" t="e">
        <f ca="1" t="shared" si="9"/>
        <v>#REF!</v>
      </c>
      <c r="U36" s="38" t="e">
        <f ca="1" t="shared" si="0"/>
        <v>#REF!</v>
      </c>
    </row>
    <row r="37" spans="1:21" ht="15">
      <c r="A37" s="34" t="s">
        <v>1146</v>
      </c>
      <c r="B37" s="34" t="s">
        <v>219</v>
      </c>
      <c r="D37" s="32">
        <f t="shared" si="1"/>
        <v>0</v>
      </c>
      <c r="E37" s="3">
        <f>COUNTIF(Vertices[Degree],"&gt;= "&amp;D37)-COUNTIF(Vertices[Degree],"&gt;="&amp;D38)</f>
        <v>0</v>
      </c>
      <c r="F37" s="39">
        <f t="shared" si="2"/>
        <v>10.58139534883721</v>
      </c>
      <c r="G37" s="40">
        <f>COUNTIF(Vertices[In-Degree],"&gt;= "&amp;F37)-COUNTIF(Vertices[In-Degree],"&gt;="&amp;F38)</f>
        <v>0</v>
      </c>
      <c r="H37" s="39">
        <f t="shared" si="3"/>
        <v>5.697674418604653</v>
      </c>
      <c r="I37" s="40">
        <f>COUNTIF(Vertices[Out-Degree],"&gt;= "&amp;H37)-COUNTIF(Vertices[Out-Degree],"&gt;="&amp;H38)</f>
        <v>0</v>
      </c>
      <c r="J37" s="39">
        <f t="shared" si="4"/>
        <v>145.155038488372</v>
      </c>
      <c r="K37" s="40">
        <f>COUNTIF(Vertices[Betweenness Centrality],"&gt;= "&amp;J37)-COUNTIF(Vertices[Betweenness Centrality],"&gt;="&amp;J38)</f>
        <v>0</v>
      </c>
      <c r="L37" s="39">
        <f t="shared" si="5"/>
        <v>0.035658976744186076</v>
      </c>
      <c r="M37" s="40">
        <f>COUNTIF(Vertices[Closeness Centrality],"&gt;= "&amp;L37)-COUNTIF(Vertices[Closeness Centrality],"&gt;="&amp;L38)</f>
        <v>0</v>
      </c>
      <c r="N37" s="39">
        <f t="shared" si="6"/>
        <v>0.10705844186046518</v>
      </c>
      <c r="O37" s="40">
        <f>COUNTIF(Vertices[Eigenvector Centrality],"&gt;= "&amp;N37)-COUNTIF(Vertices[Eigenvector Centrality],"&gt;="&amp;N38)</f>
        <v>0</v>
      </c>
      <c r="P37" s="39">
        <f t="shared" si="7"/>
        <v>2.8214316046511607</v>
      </c>
      <c r="Q37" s="40">
        <f>COUNTIF(Vertices[PageRank],"&gt;= "&amp;P37)-COUNTIF(Vertices[PageRank],"&gt;="&amp;P38)</f>
        <v>0</v>
      </c>
      <c r="R37" s="39">
        <f t="shared" si="8"/>
        <v>0.8139534883720934</v>
      </c>
      <c r="S37" s="44">
        <f>COUNTIF(Vertices[Clustering Coefficient],"&gt;= "&amp;R37)-COUNTIF(Vertices[Clustering Coefficient],"&gt;="&amp;R38)</f>
        <v>0</v>
      </c>
      <c r="T37" s="39" t="e">
        <f ca="1" t="shared" si="9"/>
        <v>#REF!</v>
      </c>
      <c r="U37" s="40" t="e">
        <f ca="1" t="shared" si="0"/>
        <v>#REF!</v>
      </c>
    </row>
    <row r="38" spans="1:21" ht="15">
      <c r="A38" s="34" t="s">
        <v>1147</v>
      </c>
      <c r="B38" s="34" t="s">
        <v>198</v>
      </c>
      <c r="D38" s="32">
        <f t="shared" si="1"/>
        <v>0</v>
      </c>
      <c r="E38" s="3">
        <f>COUNTIF(Vertices[Degree],"&gt;= "&amp;D38)-COUNTIF(Vertices[Degree],"&gt;="&amp;D39)</f>
        <v>0</v>
      </c>
      <c r="F38" s="37">
        <f t="shared" si="2"/>
        <v>10.88372093023256</v>
      </c>
      <c r="G38" s="38">
        <f>COUNTIF(Vertices[In-Degree],"&gt;= "&amp;F38)-COUNTIF(Vertices[In-Degree],"&gt;="&amp;F39)</f>
        <v>0</v>
      </c>
      <c r="H38" s="37">
        <f t="shared" si="3"/>
        <v>5.860465116279072</v>
      </c>
      <c r="I38" s="38">
        <f>COUNTIF(Vertices[Out-Degree],"&gt;= "&amp;H38)-COUNTIF(Vertices[Out-Degree],"&gt;="&amp;H39)</f>
        <v>0</v>
      </c>
      <c r="J38" s="37">
        <f t="shared" si="4"/>
        <v>149.3023253023255</v>
      </c>
      <c r="K38" s="38">
        <f>COUNTIF(Vertices[Betweenness Centrality],"&gt;= "&amp;J38)-COUNTIF(Vertices[Betweenness Centrality],"&gt;="&amp;J39)</f>
        <v>0</v>
      </c>
      <c r="L38" s="37">
        <f t="shared" si="5"/>
        <v>0.03620160465116282</v>
      </c>
      <c r="M38" s="38">
        <f>COUNTIF(Vertices[Closeness Centrality],"&gt;= "&amp;L38)-COUNTIF(Vertices[Closeness Centrality],"&gt;="&amp;L39)</f>
        <v>0</v>
      </c>
      <c r="N38" s="37">
        <f t="shared" si="6"/>
        <v>0.10992851162790704</v>
      </c>
      <c r="O38" s="38">
        <f>COUNTIF(Vertices[Eigenvector Centrality],"&gt;= "&amp;N38)-COUNTIF(Vertices[Eigenvector Centrality],"&gt;="&amp;N39)</f>
        <v>0</v>
      </c>
      <c r="P38" s="37">
        <f t="shared" si="7"/>
        <v>2.8911382790697653</v>
      </c>
      <c r="Q38" s="38">
        <f>COUNTIF(Vertices[PageRank],"&gt;= "&amp;P38)-COUNTIF(Vertices[PageRank],"&gt;="&amp;P39)</f>
        <v>1</v>
      </c>
      <c r="R38" s="37">
        <f t="shared" si="8"/>
        <v>0.8372093023255818</v>
      </c>
      <c r="S38" s="43">
        <f>COUNTIF(Vertices[Clustering Coefficient],"&gt;= "&amp;R38)-COUNTIF(Vertices[Clustering Coefficient],"&gt;="&amp;R39)</f>
        <v>0</v>
      </c>
      <c r="T38" s="37" t="e">
        <f ca="1" t="shared" si="9"/>
        <v>#REF!</v>
      </c>
      <c r="U38" s="38" t="e">
        <f ca="1" t="shared" si="0"/>
        <v>#REF!</v>
      </c>
    </row>
    <row r="39" spans="1:21" ht="15">
      <c r="A39" s="34" t="s">
        <v>21</v>
      </c>
      <c r="B39" s="34"/>
      <c r="D39" s="32">
        <f t="shared" si="1"/>
        <v>0</v>
      </c>
      <c r="E39" s="3">
        <f>COUNTIF(Vertices[Degree],"&gt;= "&amp;D39)-COUNTIF(Vertices[Degree],"&gt;="&amp;D40)</f>
        <v>0</v>
      </c>
      <c r="F39" s="39">
        <f t="shared" si="2"/>
        <v>11.186046511627909</v>
      </c>
      <c r="G39" s="40">
        <f>COUNTIF(Vertices[In-Degree],"&gt;= "&amp;F39)-COUNTIF(Vertices[In-Degree],"&gt;="&amp;F40)</f>
        <v>0</v>
      </c>
      <c r="H39" s="39">
        <f t="shared" si="3"/>
        <v>6.023255813953491</v>
      </c>
      <c r="I39" s="40">
        <f>COUNTIF(Vertices[Out-Degree],"&gt;= "&amp;H39)-COUNTIF(Vertices[Out-Degree],"&gt;="&amp;H40)</f>
        <v>0</v>
      </c>
      <c r="J39" s="39">
        <f t="shared" si="4"/>
        <v>153.44961211627898</v>
      </c>
      <c r="K39" s="40">
        <f>COUNTIF(Vertices[Betweenness Centrality],"&gt;= "&amp;J39)-COUNTIF(Vertices[Betweenness Centrality],"&gt;="&amp;J40)</f>
        <v>0</v>
      </c>
      <c r="L39" s="39">
        <f t="shared" si="5"/>
        <v>0.03674423255813957</v>
      </c>
      <c r="M39" s="40">
        <f>COUNTIF(Vertices[Closeness Centrality],"&gt;= "&amp;L39)-COUNTIF(Vertices[Closeness Centrality],"&gt;="&amp;L40)</f>
        <v>1</v>
      </c>
      <c r="N39" s="39">
        <f t="shared" si="6"/>
        <v>0.1127985813953489</v>
      </c>
      <c r="O39" s="40">
        <f>COUNTIF(Vertices[Eigenvector Centrality],"&gt;= "&amp;N39)-COUNTIF(Vertices[Eigenvector Centrality],"&gt;="&amp;N40)</f>
        <v>0</v>
      </c>
      <c r="P39" s="39">
        <f t="shared" si="7"/>
        <v>2.96084495348837</v>
      </c>
      <c r="Q39" s="40">
        <f>COUNTIF(Vertices[PageRank],"&gt;= "&amp;P39)-COUNTIF(Vertices[PageRank],"&gt;="&amp;P40)</f>
        <v>0</v>
      </c>
      <c r="R39" s="39">
        <f t="shared" si="8"/>
        <v>0.8604651162790702</v>
      </c>
      <c r="S39" s="44">
        <f>COUNTIF(Vertices[Clustering Coefficient],"&gt;= "&amp;R39)-COUNTIF(Vertices[Clustering Coefficient],"&gt;="&amp;R40)</f>
        <v>0</v>
      </c>
      <c r="T39" s="39" t="e">
        <f ca="1" t="shared" si="9"/>
        <v>#REF!</v>
      </c>
      <c r="U39" s="40" t="e">
        <f ca="1" t="shared" si="0"/>
        <v>#REF!</v>
      </c>
    </row>
    <row r="40" spans="1:21" ht="15">
      <c r="A40" s="34" t="s">
        <v>1148</v>
      </c>
      <c r="B40" s="34" t="s">
        <v>198</v>
      </c>
      <c r="D40" s="32">
        <f t="shared" si="1"/>
        <v>0</v>
      </c>
      <c r="E40" s="3">
        <f>COUNTIF(Vertices[Degree],"&gt;= "&amp;D40)-COUNTIF(Vertices[Degree],"&gt;="&amp;D41)</f>
        <v>0</v>
      </c>
      <c r="F40" s="37">
        <f t="shared" si="2"/>
        <v>11.488372093023258</v>
      </c>
      <c r="G40" s="38">
        <f>COUNTIF(Vertices[In-Degree],"&gt;= "&amp;F40)-COUNTIF(Vertices[In-Degree],"&gt;="&amp;F41)</f>
        <v>0</v>
      </c>
      <c r="H40" s="37">
        <f t="shared" si="3"/>
        <v>6.18604651162791</v>
      </c>
      <c r="I40" s="38">
        <f>COUNTIF(Vertices[Out-Degree],"&gt;= "&amp;H40)-COUNTIF(Vertices[Out-Degree],"&gt;="&amp;H41)</f>
        <v>0</v>
      </c>
      <c r="J40" s="37">
        <f t="shared" si="4"/>
        <v>157.59689893023247</v>
      </c>
      <c r="K40" s="38">
        <f>COUNTIF(Vertices[Betweenness Centrality],"&gt;= "&amp;J40)-COUNTIF(Vertices[Betweenness Centrality],"&gt;="&amp;J41)</f>
        <v>0</v>
      </c>
      <c r="L40" s="37">
        <f t="shared" si="5"/>
        <v>0.03728686046511632</v>
      </c>
      <c r="M40" s="38">
        <f>COUNTIF(Vertices[Closeness Centrality],"&gt;= "&amp;L40)-COUNTIF(Vertices[Closeness Centrality],"&gt;="&amp;L41)</f>
        <v>0</v>
      </c>
      <c r="N40" s="37">
        <f t="shared" si="6"/>
        <v>0.11566865116279076</v>
      </c>
      <c r="O40" s="38">
        <f>COUNTIF(Vertices[Eigenvector Centrality],"&gt;= "&amp;N40)-COUNTIF(Vertices[Eigenvector Centrality],"&gt;="&amp;N41)</f>
        <v>0</v>
      </c>
      <c r="P40" s="37">
        <f t="shared" si="7"/>
        <v>3.0305516279069744</v>
      </c>
      <c r="Q40" s="38">
        <f>COUNTIF(Vertices[PageRank],"&gt;= "&amp;P40)-COUNTIF(Vertices[PageRank],"&gt;="&amp;P41)</f>
        <v>0</v>
      </c>
      <c r="R40" s="37">
        <f t="shared" si="8"/>
        <v>0.8837209302325586</v>
      </c>
      <c r="S40" s="43">
        <f>COUNTIF(Vertices[Clustering Coefficient],"&gt;= "&amp;R40)-COUNTIF(Vertices[Clustering Coefficient],"&gt;="&amp;R41)</f>
        <v>0</v>
      </c>
      <c r="T40" s="37" t="e">
        <f ca="1" t="shared" si="9"/>
        <v>#REF!</v>
      </c>
      <c r="U40" s="38" t="e">
        <f ca="1" t="shared" si="0"/>
        <v>#REF!</v>
      </c>
    </row>
    <row r="41" spans="1:21" ht="15">
      <c r="A41" s="34" t="s">
        <v>1149</v>
      </c>
      <c r="B41" s="34"/>
      <c r="D41" s="32">
        <f t="shared" si="1"/>
        <v>0</v>
      </c>
      <c r="E41" s="3">
        <f>COUNTIF(Vertices[Degree],"&gt;= "&amp;D41)-COUNTIF(Vertices[Degree],"&gt;="&amp;D42)</f>
        <v>0</v>
      </c>
      <c r="F41" s="39">
        <f t="shared" si="2"/>
        <v>11.790697674418608</v>
      </c>
      <c r="G41" s="40">
        <f>COUNTIF(Vertices[In-Degree],"&gt;= "&amp;F41)-COUNTIF(Vertices[In-Degree],"&gt;="&amp;F42)</f>
        <v>1</v>
      </c>
      <c r="H41" s="39">
        <f t="shared" si="3"/>
        <v>6.348837209302329</v>
      </c>
      <c r="I41" s="40">
        <f>COUNTIF(Vertices[Out-Degree],"&gt;= "&amp;H41)-COUNTIF(Vertices[Out-Degree],"&gt;="&amp;H42)</f>
        <v>0</v>
      </c>
      <c r="J41" s="39">
        <f t="shared" si="4"/>
        <v>161.74418574418596</v>
      </c>
      <c r="K41" s="40">
        <f>COUNTIF(Vertices[Betweenness Centrality],"&gt;= "&amp;J41)-COUNTIF(Vertices[Betweenness Centrality],"&gt;="&amp;J42)</f>
        <v>0</v>
      </c>
      <c r="L41" s="39">
        <f t="shared" si="5"/>
        <v>0.037829488372093066</v>
      </c>
      <c r="M41" s="40">
        <f>COUNTIF(Vertices[Closeness Centrality],"&gt;= "&amp;L41)-COUNTIF(Vertices[Closeness Centrality],"&gt;="&amp;L42)</f>
        <v>0</v>
      </c>
      <c r="N41" s="39">
        <f t="shared" si="6"/>
        <v>0.11853872093023263</v>
      </c>
      <c r="O41" s="40">
        <f>COUNTIF(Vertices[Eigenvector Centrality],"&gt;= "&amp;N41)-COUNTIF(Vertices[Eigenvector Centrality],"&gt;="&amp;N42)</f>
        <v>1</v>
      </c>
      <c r="P41" s="39">
        <f t="shared" si="7"/>
        <v>3.100258302325579</v>
      </c>
      <c r="Q41" s="40">
        <f>COUNTIF(Vertices[PageRank],"&gt;= "&amp;P41)-COUNTIF(Vertices[PageRank],"&gt;="&amp;P42)</f>
        <v>0</v>
      </c>
      <c r="R41" s="39">
        <f t="shared" si="8"/>
        <v>0.906976744186047</v>
      </c>
      <c r="S41" s="44">
        <f>COUNTIF(Vertices[Clustering Coefficient],"&gt;= "&amp;R41)-COUNTIF(Vertices[Clustering Coefficient],"&gt;="&amp;R42)</f>
        <v>0</v>
      </c>
      <c r="T41" s="39" t="e">
        <f ca="1" t="shared" si="9"/>
        <v>#REF!</v>
      </c>
      <c r="U41" s="40" t="e">
        <f ca="1" t="shared" si="0"/>
        <v>#REF!</v>
      </c>
    </row>
    <row r="42" spans="1:21" ht="15">
      <c r="A42" s="34" t="s">
        <v>1150</v>
      </c>
      <c r="B42" s="34"/>
      <c r="D42" s="32">
        <f t="shared" si="1"/>
        <v>0</v>
      </c>
      <c r="E42" s="3">
        <f>COUNTIF(Vertices[Degree],"&gt;= "&amp;D42)-COUNTIF(Vertices[Degree],"&gt;="&amp;D43)</f>
        <v>0</v>
      </c>
      <c r="F42" s="37">
        <f t="shared" si="2"/>
        <v>12.093023255813957</v>
      </c>
      <c r="G42" s="38">
        <f>COUNTIF(Vertices[In-Degree],"&gt;= "&amp;F42)-COUNTIF(Vertices[In-Degree],"&gt;="&amp;F43)</f>
        <v>0</v>
      </c>
      <c r="H42" s="37">
        <f t="shared" si="3"/>
        <v>6.511627906976748</v>
      </c>
      <c r="I42" s="38">
        <f>COUNTIF(Vertices[Out-Degree],"&gt;= "&amp;H42)-COUNTIF(Vertices[Out-Degree],"&gt;="&amp;H43)</f>
        <v>0</v>
      </c>
      <c r="J42" s="37">
        <f t="shared" si="4"/>
        <v>165.89147255813944</v>
      </c>
      <c r="K42" s="38">
        <f>COUNTIF(Vertices[Betweenness Centrality],"&gt;= "&amp;J42)-COUNTIF(Vertices[Betweenness Centrality],"&gt;="&amp;J43)</f>
        <v>0</v>
      </c>
      <c r="L42" s="37">
        <f t="shared" si="5"/>
        <v>0.038372116279069814</v>
      </c>
      <c r="M42" s="38">
        <f>COUNTIF(Vertices[Closeness Centrality],"&gt;= "&amp;L42)-COUNTIF(Vertices[Closeness Centrality],"&gt;="&amp;L43)</f>
        <v>0</v>
      </c>
      <c r="N42" s="37">
        <f t="shared" si="6"/>
        <v>0.12140879069767449</v>
      </c>
      <c r="O42" s="38">
        <f>COUNTIF(Vertices[Eigenvector Centrality],"&gt;= "&amp;N42)-COUNTIF(Vertices[Eigenvector Centrality],"&gt;="&amp;N43)</f>
        <v>0</v>
      </c>
      <c r="P42" s="37">
        <f t="shared" si="7"/>
        <v>3.1699649767441835</v>
      </c>
      <c r="Q42" s="38">
        <f>COUNTIF(Vertices[PageRank],"&gt;= "&amp;P42)-COUNTIF(Vertices[PageRank],"&gt;="&amp;P43)</f>
        <v>0</v>
      </c>
      <c r="R42" s="37">
        <f t="shared" si="8"/>
        <v>0.9302325581395354</v>
      </c>
      <c r="S42" s="43">
        <f>COUNTIF(Vertices[Clustering Coefficient],"&gt;= "&amp;R42)-COUNTIF(Vertices[Clustering Coefficient],"&gt;="&amp;R43)</f>
        <v>0</v>
      </c>
      <c r="T42" s="37" t="e">
        <f ca="1" t="shared" si="9"/>
        <v>#REF!</v>
      </c>
      <c r="U42" s="38" t="e">
        <f ca="1" t="shared" si="0"/>
        <v>#REF!</v>
      </c>
    </row>
    <row r="43" spans="1:21" ht="15">
      <c r="A43" t="s">
        <v>163</v>
      </c>
      <c r="B43" t="s">
        <v>17</v>
      </c>
      <c r="D43" s="32">
        <f t="shared" si="1"/>
        <v>0</v>
      </c>
      <c r="E43" s="3">
        <f>COUNTIF(Vertices[Degree],"&gt;= "&amp;D43)-COUNTIF(Vertices[Degree],"&gt;="&amp;D44)</f>
        <v>0</v>
      </c>
      <c r="F43" s="39">
        <f t="shared" si="2"/>
        <v>12.395348837209307</v>
      </c>
      <c r="G43" s="40">
        <f>COUNTIF(Vertices[In-Degree],"&gt;= "&amp;F43)-COUNTIF(Vertices[In-Degree],"&gt;="&amp;F44)</f>
        <v>0</v>
      </c>
      <c r="H43" s="39">
        <f t="shared" si="3"/>
        <v>6.674418604651167</v>
      </c>
      <c r="I43" s="40">
        <f>COUNTIF(Vertices[Out-Degree],"&gt;= "&amp;H43)-COUNTIF(Vertices[Out-Degree],"&gt;="&amp;H44)</f>
        <v>0</v>
      </c>
      <c r="J43" s="39">
        <f t="shared" si="4"/>
        <v>170.03875937209293</v>
      </c>
      <c r="K43" s="40">
        <f>COUNTIF(Vertices[Betweenness Centrality],"&gt;= "&amp;J43)-COUNTIF(Vertices[Betweenness Centrality],"&gt;="&amp;J44)</f>
        <v>0</v>
      </c>
      <c r="L43" s="39">
        <f t="shared" si="5"/>
        <v>0.03891474418604656</v>
      </c>
      <c r="M43" s="40">
        <f>COUNTIF(Vertices[Closeness Centrality],"&gt;= "&amp;L43)-COUNTIF(Vertices[Closeness Centrality],"&gt;="&amp;L44)</f>
        <v>0</v>
      </c>
      <c r="N43" s="39">
        <f t="shared" si="6"/>
        <v>0.12427886046511635</v>
      </c>
      <c r="O43" s="40">
        <f>COUNTIF(Vertices[Eigenvector Centrality],"&gt;= "&amp;N43)-COUNTIF(Vertices[Eigenvector Centrality],"&gt;="&amp;N44)</f>
        <v>0</v>
      </c>
      <c r="P43" s="39">
        <f t="shared" si="7"/>
        <v>3.239671651162788</v>
      </c>
      <c r="Q43" s="40">
        <f>COUNTIF(Vertices[PageRank],"&gt;= "&amp;P43)-COUNTIF(Vertices[PageRank],"&gt;="&amp;P44)</f>
        <v>0</v>
      </c>
      <c r="R43" s="39">
        <f t="shared" si="8"/>
        <v>0.9534883720930238</v>
      </c>
      <c r="S43" s="44">
        <f>COUNTIF(Vertices[Clustering Coefficient],"&gt;= "&amp;R43)-COUNTIF(Vertices[Clustering Coefficient],"&gt;="&amp;R44)</f>
        <v>0</v>
      </c>
      <c r="T43" s="39" t="e">
        <f ca="1" t="shared" si="9"/>
        <v>#REF!</v>
      </c>
      <c r="U43" s="40" t="e">
        <f ca="1" t="shared" si="0"/>
        <v>#REF!</v>
      </c>
    </row>
    <row r="44" spans="1:21" ht="15">
      <c r="A44" s="33"/>
      <c r="B44" s="33"/>
      <c r="D44" s="32">
        <f t="shared" si="1"/>
        <v>0</v>
      </c>
      <c r="E44" s="3">
        <f>COUNTIF(Vertices[Degree],"&gt;= "&amp;D44)-COUNTIF(Vertices[Degree],"&gt;="&amp;D45)</f>
        <v>0</v>
      </c>
      <c r="F44" s="37">
        <f t="shared" si="2"/>
        <v>12.697674418604656</v>
      </c>
      <c r="G44" s="38">
        <f>COUNTIF(Vertices[In-Degree],"&gt;= "&amp;F44)-COUNTIF(Vertices[In-Degree],"&gt;="&amp;F45)</f>
        <v>0</v>
      </c>
      <c r="H44" s="37">
        <f t="shared" si="3"/>
        <v>6.8372093023255855</v>
      </c>
      <c r="I44" s="38">
        <f>COUNTIF(Vertices[Out-Degree],"&gt;= "&amp;H44)-COUNTIF(Vertices[Out-Degree],"&gt;="&amp;H45)</f>
        <v>0</v>
      </c>
      <c r="J44" s="37">
        <f t="shared" si="4"/>
        <v>174.1860461860464</v>
      </c>
      <c r="K44" s="38">
        <f>COUNTIF(Vertices[Betweenness Centrality],"&gt;= "&amp;J44)-COUNTIF(Vertices[Betweenness Centrality],"&gt;="&amp;J45)</f>
        <v>0</v>
      </c>
      <c r="L44" s="37">
        <f t="shared" si="5"/>
        <v>0.03945737209302331</v>
      </c>
      <c r="M44" s="38">
        <f>COUNTIF(Vertices[Closeness Centrality],"&gt;= "&amp;L44)-COUNTIF(Vertices[Closeness Centrality],"&gt;="&amp;L45)</f>
        <v>0</v>
      </c>
      <c r="N44" s="37">
        <f t="shared" si="6"/>
        <v>0.12714893023255822</v>
      </c>
      <c r="O44" s="38">
        <f>COUNTIF(Vertices[Eigenvector Centrality],"&gt;= "&amp;N44)-COUNTIF(Vertices[Eigenvector Centrality],"&gt;="&amp;N45)</f>
        <v>0</v>
      </c>
      <c r="P44" s="37">
        <f t="shared" si="7"/>
        <v>3.3093783255813927</v>
      </c>
      <c r="Q44" s="38">
        <f>COUNTIF(Vertices[PageRank],"&gt;= "&amp;P44)-COUNTIF(Vertices[PageRank],"&gt;="&amp;P45)</f>
        <v>0</v>
      </c>
      <c r="R44" s="37">
        <f t="shared" si="8"/>
        <v>0.9767441860465123</v>
      </c>
      <c r="S44" s="43">
        <f>COUNTIF(Vertices[Clustering Coefficient],"&gt;= "&amp;R44)-COUNTIF(Vertices[Clustering Coefficient],"&gt;="&amp;R45)</f>
        <v>0</v>
      </c>
      <c r="T44" s="37" t="e">
        <f ca="1" t="shared" si="9"/>
        <v>#REF!</v>
      </c>
      <c r="U44" s="38" t="e">
        <f ca="1" t="shared" si="0"/>
        <v>#REF!</v>
      </c>
    </row>
    <row r="45" spans="4:21" ht="15">
      <c r="D45" s="32">
        <f>MAX(Vertices[Degree])</f>
        <v>0</v>
      </c>
      <c r="E45" s="3">
        <f>COUNTIF(Vertices[Degree],"&gt;= "&amp;D45)-COUNTIF(Vertices[Degree],"&gt;="&amp;D46)</f>
        <v>0</v>
      </c>
      <c r="F45" s="41">
        <f>MAX(Vertices[In-Degree])</f>
        <v>13</v>
      </c>
      <c r="G45" s="42">
        <f>COUNTIF(Vertices[In-Degree],"&gt;= "&amp;F45)-COUNTIF(Vertices[In-Degree],"&gt;="&amp;F46)</f>
        <v>1</v>
      </c>
      <c r="H45" s="41">
        <f>MAX(Vertices[Out-Degree])</f>
        <v>7</v>
      </c>
      <c r="I45" s="42">
        <f>COUNTIF(Vertices[Out-Degree],"&gt;= "&amp;H45)-COUNTIF(Vertices[Out-Degree],"&gt;="&amp;H46)</f>
        <v>1</v>
      </c>
      <c r="J45" s="41">
        <f>MAX(Vertices[Betweenness Centrality])</f>
        <v>178.333333</v>
      </c>
      <c r="K45" s="42">
        <f>COUNTIF(Vertices[Betweenness Centrality],"&gt;= "&amp;J45)-COUNTIF(Vertices[Betweenness Centrality],"&gt;="&amp;J46)</f>
        <v>1</v>
      </c>
      <c r="L45" s="41">
        <f>MAX(Vertices[Closeness Centrality])</f>
        <v>0.04</v>
      </c>
      <c r="M45" s="42">
        <f>COUNTIF(Vertices[Closeness Centrality],"&gt;= "&amp;L45)-COUNTIF(Vertices[Closeness Centrality],"&gt;="&amp;L46)</f>
        <v>1</v>
      </c>
      <c r="N45" s="41">
        <f>MAX(Vertices[Eigenvector Centrality])</f>
        <v>0.130019</v>
      </c>
      <c r="O45" s="42">
        <f>COUNTIF(Vertices[Eigenvector Centrality],"&gt;= "&amp;N45)-COUNTIF(Vertices[Eigenvector Centrality],"&gt;="&amp;N46)</f>
        <v>1</v>
      </c>
      <c r="P45" s="41">
        <f>MAX(Vertices[PageRank])</f>
        <v>3.379085</v>
      </c>
      <c r="Q45" s="42">
        <f>COUNTIF(Vertices[PageRank],"&gt;= "&amp;P45)-COUNTIF(Vertices[PageRank],"&gt;="&amp;P46)</f>
        <v>1</v>
      </c>
      <c r="R45" s="41">
        <f>MAX(Vertices[Clustering Coefficient])</f>
        <v>1</v>
      </c>
      <c r="S45" s="45">
        <f>COUNTIF(Vertices[Clustering Coefficient],"&gt;= "&amp;R45)-COUNTIF(Vertices[Clustering Coefficient],"&gt;="&amp;R46)</f>
        <v>2</v>
      </c>
      <c r="T45" s="41" t="e">
        <f ca="1">MAX(INDIRECT(DynamicFilterSourceColumnRange))</f>
        <v>#REF!</v>
      </c>
      <c r="U45" s="42" t="e">
        <f ca="1" t="shared" si="0"/>
        <v>#REF!</v>
      </c>
    </row>
    <row r="57" spans="1:2" ht="15">
      <c r="A57" s="33" t="s">
        <v>81</v>
      </c>
      <c r="B57" s="46" t="str">
        <f>IF(COUNT(Vertices[Degree])&gt;0,D2,NoMetricMessage)</f>
        <v>Not Available</v>
      </c>
    </row>
    <row r="58" spans="1:2" ht="15">
      <c r="A58" s="33" t="s">
        <v>82</v>
      </c>
      <c r="B58" s="46" t="str">
        <f>IF(COUNT(Vertices[Degree])&gt;0,D45,NoMetricMessage)</f>
        <v>Not Available</v>
      </c>
    </row>
    <row r="59" spans="1:2" ht="15">
      <c r="A59" s="33" t="s">
        <v>83</v>
      </c>
      <c r="B59" s="47" t="str">
        <f>_xlfn.IFERROR(AVERAGE(Vertices[Degree]),NoMetricMessage)</f>
        <v>Not Available</v>
      </c>
    </row>
    <row r="60" spans="1:2" ht="15">
      <c r="A60" s="33" t="s">
        <v>84</v>
      </c>
      <c r="B60" s="47" t="str">
        <f>_xlfn.IFERROR(MEDIAN(Vertices[Degree]),NoMetricMessage)</f>
        <v>Not Available</v>
      </c>
    </row>
    <row r="71" spans="1:2" ht="15">
      <c r="A71" s="33" t="s">
        <v>88</v>
      </c>
      <c r="B71" s="46">
        <f>IF(COUNT(Vertices[In-Degree])&gt;0,F2,NoMetricMessage)</f>
        <v>0</v>
      </c>
    </row>
    <row r="72" spans="1:2" ht="15">
      <c r="A72" s="33" t="s">
        <v>89</v>
      </c>
      <c r="B72" s="46">
        <f>IF(COUNT(Vertices[In-Degree])&gt;0,F45,NoMetricMessage)</f>
        <v>13</v>
      </c>
    </row>
    <row r="73" spans="1:2" ht="15">
      <c r="A73" s="33" t="s">
        <v>90</v>
      </c>
      <c r="B73" s="47">
        <f>_xlfn.IFERROR(AVERAGE(Vertices[In-Degree]),NoMetricMessage)</f>
        <v>2.0952380952380953</v>
      </c>
    </row>
    <row r="74" spans="1:2" ht="15">
      <c r="A74" s="33" t="s">
        <v>91</v>
      </c>
      <c r="B74" s="47">
        <f>_xlfn.IFERROR(MEDIAN(Vertices[In-Degree]),NoMetricMessage)</f>
        <v>1</v>
      </c>
    </row>
    <row r="85" spans="1:2" ht="15">
      <c r="A85" s="33" t="s">
        <v>94</v>
      </c>
      <c r="B85" s="46">
        <f>IF(COUNT(Vertices[Out-Degree])&gt;0,H2,NoMetricMessage)</f>
        <v>0</v>
      </c>
    </row>
    <row r="86" spans="1:2" ht="15">
      <c r="A86" s="33" t="s">
        <v>95</v>
      </c>
      <c r="B86" s="46">
        <f>IF(COUNT(Vertices[Out-Degree])&gt;0,H45,NoMetricMessage)</f>
        <v>7</v>
      </c>
    </row>
    <row r="87" spans="1:2" ht="15">
      <c r="A87" s="33" t="s">
        <v>96</v>
      </c>
      <c r="B87" s="47">
        <f>_xlfn.IFERROR(AVERAGE(Vertices[Out-Degree]),NoMetricMessage)</f>
        <v>2.0952380952380953</v>
      </c>
    </row>
    <row r="88" spans="1:2" ht="15">
      <c r="A88" s="33" t="s">
        <v>97</v>
      </c>
      <c r="B88" s="47">
        <f>_xlfn.IFERROR(MEDIAN(Vertices[Out-Degree]),NoMetricMessage)</f>
        <v>2</v>
      </c>
    </row>
    <row r="99" spans="1:2" ht="15">
      <c r="A99" s="33" t="s">
        <v>100</v>
      </c>
      <c r="B99" s="47">
        <f>IF(COUNT(Vertices[Betweenness Centrality])&gt;0,J2,NoMetricMessage)</f>
        <v>0</v>
      </c>
    </row>
    <row r="100" spans="1:2" ht="15">
      <c r="A100" s="33" t="s">
        <v>101</v>
      </c>
      <c r="B100" s="47">
        <f>IF(COUNT(Vertices[Betweenness Centrality])&gt;0,J45,NoMetricMessage)</f>
        <v>178.333333</v>
      </c>
    </row>
    <row r="101" spans="1:2" ht="15">
      <c r="A101" s="33" t="s">
        <v>102</v>
      </c>
      <c r="B101" s="47">
        <f>_xlfn.IFERROR(AVERAGE(Vertices[Betweenness Centrality]),NoMetricMessage)</f>
        <v>22.571428523809523</v>
      </c>
    </row>
    <row r="102" spans="1:2" ht="15">
      <c r="A102" s="33" t="s">
        <v>103</v>
      </c>
      <c r="B102" s="47">
        <f>_xlfn.IFERROR(MEDIAN(Vertices[Betweenness Centrality]),NoMetricMessage)</f>
        <v>0</v>
      </c>
    </row>
    <row r="113" spans="1:2" ht="15">
      <c r="A113" s="33" t="s">
        <v>106</v>
      </c>
      <c r="B113" s="47">
        <f>IF(COUNT(Vertices[Closeness Centrality])&gt;0,L2,NoMetricMessage)</f>
        <v>0.016667</v>
      </c>
    </row>
    <row r="114" spans="1:2" ht="15">
      <c r="A114" s="33" t="s">
        <v>107</v>
      </c>
      <c r="B114" s="47">
        <f>IF(COUNT(Vertices[Closeness Centrality])&gt;0,L45,NoMetricMessage)</f>
        <v>0.04</v>
      </c>
    </row>
    <row r="115" spans="1:2" ht="15">
      <c r="A115" s="33" t="s">
        <v>108</v>
      </c>
      <c r="B115" s="47">
        <f>_xlfn.IFERROR(AVERAGE(Vertices[Closeness Centrality]),NoMetricMessage)</f>
        <v>0.02448538095238096</v>
      </c>
    </row>
    <row r="116" spans="1:2" ht="15">
      <c r="A116" s="33" t="s">
        <v>109</v>
      </c>
      <c r="B116" s="47">
        <f>_xlfn.IFERROR(MEDIAN(Vertices[Closeness Centrality]),NoMetricMessage)</f>
        <v>0.02381</v>
      </c>
    </row>
    <row r="127" spans="1:2" ht="15">
      <c r="A127" s="33" t="s">
        <v>112</v>
      </c>
      <c r="B127" s="47">
        <f>IF(COUNT(Vertices[Eigenvector Centrality])&gt;0,N2,NoMetricMessage)</f>
        <v>0.006606</v>
      </c>
    </row>
    <row r="128" spans="1:2" ht="15">
      <c r="A128" s="33" t="s">
        <v>113</v>
      </c>
      <c r="B128" s="47">
        <f>IF(COUNT(Vertices[Eigenvector Centrality])&gt;0,N45,NoMetricMessage)</f>
        <v>0.130019</v>
      </c>
    </row>
    <row r="129" spans="1:2" ht="15">
      <c r="A129" s="33" t="s">
        <v>114</v>
      </c>
      <c r="B129" s="47">
        <f>_xlfn.IFERROR(AVERAGE(Vertices[Eigenvector Centrality]),NoMetricMessage)</f>
        <v>0.04761904761904763</v>
      </c>
    </row>
    <row r="130" spans="1:2" ht="15">
      <c r="A130" s="33" t="s">
        <v>115</v>
      </c>
      <c r="B130" s="47">
        <f>_xlfn.IFERROR(MEDIAN(Vertices[Eigenvector Centrality]),NoMetricMessage)</f>
        <v>0.041078</v>
      </c>
    </row>
    <row r="141" spans="1:2" ht="15">
      <c r="A141" s="33" t="s">
        <v>140</v>
      </c>
      <c r="B141" s="47">
        <f>IF(COUNT(Vertices[PageRank])&gt;0,P2,NoMetricMessage)</f>
        <v>0.381698</v>
      </c>
    </row>
    <row r="142" spans="1:2" ht="15">
      <c r="A142" s="33" t="s">
        <v>141</v>
      </c>
      <c r="B142" s="47">
        <f>IF(COUNT(Vertices[PageRank])&gt;0,P45,NoMetricMessage)</f>
        <v>3.379085</v>
      </c>
    </row>
    <row r="143" spans="1:2" ht="15">
      <c r="A143" s="33" t="s">
        <v>142</v>
      </c>
      <c r="B143" s="47">
        <f>_xlfn.IFERROR(AVERAGE(Vertices[PageRank]),NoMetricMessage)</f>
        <v>0.9999753333333332</v>
      </c>
    </row>
    <row r="144" spans="1:2" ht="15">
      <c r="A144" s="33" t="s">
        <v>143</v>
      </c>
      <c r="B144" s="47">
        <f>_xlfn.IFERROR(MEDIAN(Vertices[PageRank]),NoMetricMessage)</f>
        <v>0.721472</v>
      </c>
    </row>
    <row r="155" spans="1:2" ht="15">
      <c r="A155" s="33" t="s">
        <v>118</v>
      </c>
      <c r="B155" s="47">
        <f>IF(COUNT(Vertices[Clustering Coefficient])&gt;0,R2,NoMetricMessage)</f>
        <v>0</v>
      </c>
    </row>
    <row r="156" spans="1:2" ht="15">
      <c r="A156" s="33" t="s">
        <v>119</v>
      </c>
      <c r="B156" s="47">
        <f>IF(COUNT(Vertices[Clustering Coefficient])&gt;0,R45,NoMetricMessage)</f>
        <v>1</v>
      </c>
    </row>
    <row r="157" spans="1:2" ht="15">
      <c r="A157" s="33" t="s">
        <v>120</v>
      </c>
      <c r="B157" s="47">
        <f>_xlfn.IFERROR(AVERAGE(Vertices[Clustering Coefficient]),NoMetricMessage)</f>
        <v>0.38497296354439214</v>
      </c>
    </row>
    <row r="158" spans="1:2" ht="15">
      <c r="A158" s="33" t="s">
        <v>121</v>
      </c>
      <c r="B158" s="47">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331</v>
      </c>
    </row>
    <row r="6" spans="1:18" ht="409.5">
      <c r="A6">
        <v>0</v>
      </c>
      <c r="B6" s="1" t="s">
        <v>136</v>
      </c>
      <c r="C6">
        <v>1</v>
      </c>
      <c r="D6" t="s">
        <v>59</v>
      </c>
      <c r="E6" t="s">
        <v>59</v>
      </c>
      <c r="F6">
        <v>0</v>
      </c>
      <c r="H6" t="s">
        <v>71</v>
      </c>
      <c r="J6" t="s">
        <v>173</v>
      </c>
      <c r="K6" s="13" t="s">
        <v>332</v>
      </c>
      <c r="R6" t="s">
        <v>129</v>
      </c>
    </row>
    <row r="7" spans="1:11" ht="409.5">
      <c r="A7">
        <v>2</v>
      </c>
      <c r="B7">
        <v>1</v>
      </c>
      <c r="C7">
        <v>0</v>
      </c>
      <c r="D7" t="s">
        <v>60</v>
      </c>
      <c r="E7" t="s">
        <v>60</v>
      </c>
      <c r="F7">
        <v>2</v>
      </c>
      <c r="H7" t="s">
        <v>72</v>
      </c>
      <c r="J7" t="s">
        <v>174</v>
      </c>
      <c r="K7" s="13" t="s">
        <v>333</v>
      </c>
    </row>
    <row r="8" spans="1:11" ht="409.5">
      <c r="A8"/>
      <c r="B8">
        <v>2</v>
      </c>
      <c r="C8">
        <v>2</v>
      </c>
      <c r="D8" t="s">
        <v>61</v>
      </c>
      <c r="E8" t="s">
        <v>61</v>
      </c>
      <c r="H8" t="s">
        <v>73</v>
      </c>
      <c r="J8" t="s">
        <v>175</v>
      </c>
      <c r="K8" s="13" t="s">
        <v>334</v>
      </c>
    </row>
    <row r="9" spans="1:11" ht="409.5">
      <c r="A9"/>
      <c r="B9">
        <v>3</v>
      </c>
      <c r="C9">
        <v>4</v>
      </c>
      <c r="D9" t="s">
        <v>62</v>
      </c>
      <c r="E9" t="s">
        <v>62</v>
      </c>
      <c r="H9" t="s">
        <v>74</v>
      </c>
      <c r="J9" t="s">
        <v>176</v>
      </c>
      <c r="K9" s="13" t="s">
        <v>335</v>
      </c>
    </row>
    <row r="10" spans="1:11" ht="409.5">
      <c r="A10"/>
      <c r="B10">
        <v>4</v>
      </c>
      <c r="D10" t="s">
        <v>63</v>
      </c>
      <c r="E10" t="s">
        <v>63</v>
      </c>
      <c r="H10" t="s">
        <v>75</v>
      </c>
      <c r="J10" t="s">
        <v>177</v>
      </c>
      <c r="K10" s="108" t="s">
        <v>336</v>
      </c>
    </row>
    <row r="11" spans="1:11" ht="409.5">
      <c r="A11"/>
      <c r="B11">
        <v>5</v>
      </c>
      <c r="D11" t="s">
        <v>46</v>
      </c>
      <c r="E11">
        <v>1</v>
      </c>
      <c r="H11" t="s">
        <v>76</v>
      </c>
      <c r="J11" t="s">
        <v>178</v>
      </c>
      <c r="K11" s="13" t="s">
        <v>1165</v>
      </c>
    </row>
    <row r="12" spans="1:11" ht="15">
      <c r="A12"/>
      <c r="B12"/>
      <c r="D12" t="s">
        <v>64</v>
      </c>
      <c r="E12">
        <v>2</v>
      </c>
      <c r="H12">
        <v>0</v>
      </c>
      <c r="J12" t="s">
        <v>179</v>
      </c>
      <c r="K12">
        <v>7</v>
      </c>
    </row>
    <row r="13" spans="1:11" ht="15">
      <c r="A13"/>
      <c r="B13"/>
      <c r="D13">
        <v>1</v>
      </c>
      <c r="E13">
        <v>3</v>
      </c>
      <c r="H13">
        <v>1</v>
      </c>
      <c r="J13" t="s">
        <v>181</v>
      </c>
      <c r="K13" t="s">
        <v>1157</v>
      </c>
    </row>
    <row r="14" spans="4:11" ht="409.5">
      <c r="D14">
        <v>2</v>
      </c>
      <c r="E14">
        <v>4</v>
      </c>
      <c r="H14">
        <v>2</v>
      </c>
      <c r="J14" t="s">
        <v>182</v>
      </c>
      <c r="K14" s="13" t="s">
        <v>1158</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225</v>
      </c>
      <c r="B2" s="84" t="s">
        <v>226</v>
      </c>
      <c r="C2" s="52" t="s">
        <v>227</v>
      </c>
    </row>
    <row r="3" spans="1:3" ht="15">
      <c r="A3" s="83" t="s">
        <v>220</v>
      </c>
      <c r="B3" s="83" t="s">
        <v>220</v>
      </c>
      <c r="C3" s="34">
        <v>21</v>
      </c>
    </row>
    <row r="4" spans="1:3" ht="15">
      <c r="A4" s="140" t="s">
        <v>220</v>
      </c>
      <c r="B4" s="139" t="s">
        <v>700</v>
      </c>
      <c r="C4" s="34">
        <v>4</v>
      </c>
    </row>
    <row r="5" spans="1:3" ht="15">
      <c r="A5" s="140" t="s">
        <v>699</v>
      </c>
      <c r="B5" s="139" t="s">
        <v>220</v>
      </c>
      <c r="C5" s="34">
        <v>5</v>
      </c>
    </row>
    <row r="6" spans="1:3" ht="15">
      <c r="A6" s="140" t="s">
        <v>699</v>
      </c>
      <c r="B6" s="139" t="s">
        <v>699</v>
      </c>
      <c r="C6" s="34">
        <v>9</v>
      </c>
    </row>
    <row r="7" spans="1:3" ht="15">
      <c r="A7" s="140" t="s">
        <v>700</v>
      </c>
      <c r="B7" s="139" t="s">
        <v>220</v>
      </c>
      <c r="C7" s="34">
        <v>10</v>
      </c>
    </row>
    <row r="8" spans="1:3" ht="15">
      <c r="A8" s="140" t="s">
        <v>700</v>
      </c>
      <c r="B8" s="139" t="s">
        <v>700</v>
      </c>
      <c r="C8" s="34">
        <v>5</v>
      </c>
    </row>
    <row r="9" spans="1:3" ht="15">
      <c r="A9" s="140" t="s">
        <v>701</v>
      </c>
      <c r="B9" s="139" t="s">
        <v>220</v>
      </c>
      <c r="C9" s="34">
        <v>2</v>
      </c>
    </row>
    <row r="10" spans="1:3" ht="15">
      <c r="A10" s="140" t="s">
        <v>701</v>
      </c>
      <c r="B10" s="139" t="s">
        <v>701</v>
      </c>
      <c r="C10" s="34">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1494787A-1908-44DD-9CBF-D21F6048CEC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unosocialmedialab</cp:lastModifiedBy>
  <dcterms:created xsi:type="dcterms:W3CDTF">2008-01-30T00:41:58Z</dcterms:created>
  <dcterms:modified xsi:type="dcterms:W3CDTF">2019-10-25T17:00:18Z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ssemblyLocation">
    <vt:lpwstr>http://www.nodexlgraphgallery.org/NodeXLSetup/Smrf.NodeXL.ExcelTemplate.vsto|aa51c0f3-62b4-4782-83a8-a15dcdd17698</vt:lpwstr>
  </property>
  <property fmtid="{D5CDD505-2E9C-101B-9397-08002B2CF9AE}" pid="3" name="_AssemblyName">
    <vt:lpwstr>4E3C66D5-58D4-491E-A7D4-64AF99AF6E8B</vt:lpwstr>
  </property>
  <property fmtid="{D5CDD505-2E9C-101B-9397-08002B2CF9AE}" pid="4" name="WorkbookGuid">
    <vt:lpwstr>29456691-2a8b-4fb8-a0a7-f632286d46d2</vt:lpwstr>
  </property>
  <property fmtid="{D5CDD505-2E9C-101B-9397-08002B2CF9AE}" pid="5" name="Solution ID">
    <vt:lpwstr>{15727DE6-F92D-4E46-ACB4-0E2C58B31A18}</vt:lpwstr>
  </property>
</Properties>
</file>