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<sst xmlns="http://schemas.openxmlformats.org/spreadsheetml/2006/main" count="698" uniqueCount="415">
  <si>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</si>
  <si>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</si>
  <si>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</si>
  <si>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</si>
  <si>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</si>
  <si>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</si>
  <si>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</si>
  <si>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</si>
  <si>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</si>
  <si>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</si>
  <si>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</si>
  <si>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</si>
  <si>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</si>
  <si>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</si>
  <si>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</si>
  <si>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</si>
  <si>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</si>
  <si>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</si>
  <si>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</si>
  <si>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</si>
  <si>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</si>
  <si>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</si>
  <si>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</si>
  <si>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</si>
  <si>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</si>
  <si>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</si>
  <si>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</si>
  <si>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</si>
  <si>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</si>
  <si>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</si>
  <si>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</si>
  <si>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</si>
  <si>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</si>
  <si>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</si>
  <si>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</si>
  <si>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</si>
  <si>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</si>
  <si>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</si>
  <si>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</si>
  <si>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</si>
  <si>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</si>
  <si>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</si>
  <si>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</si>
  <si>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</si>
  <si>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</si>
  <si>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</si>
  <si>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</si>
  <si>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</si>
  <si>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</si>
  <si>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</si>
  <si>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</si>
  <si>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</si>
  <si>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</si>
  <si>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</si>
  <si>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</si>
  <si>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</si>
  <si>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</si>
  <si>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</si>
  <si>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</si>
  <si>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</si>
  <si>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</si>
  <si>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</si>
  <si>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</si>
  <si>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</si>
  <si>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</si>
  <si>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</si>
  <si>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</si>
  <si>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</si>
  <si>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</si>
  <si>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</si>
  <si>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</si>
  <si>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</si>
  <si>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</si>
  <si>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</si>
  <si>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</si>
  <si>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</si>
  <si>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</si>
  <si>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</si>
  <si>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</si>
  <si>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</si>
  <si>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</si>
  <si>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</si>
  <si>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</si>
  <si>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</si>
  <si>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</si>
  <si>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</si>
  <si>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</si>
  <si>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</si>
  <si>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</si>
  <si>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</si>
  <si>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</si>
  <si>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</si>
  <si>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</si>
  <si>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</si>
  <si>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</si>
  <si>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</si>
  <si>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</si>
  <si>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</si>
  <si>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</si>
  <si>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</si>
  <si>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</si>
  <si>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</si>
  <si>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</si>
  <si>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</si>
  <si>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</si>
  <si>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</si>
  <si>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</si>
  <si>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</si>
  <si>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</si>
  <si>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</si>
  <si>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</si>
  <si>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</si>
  <si>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</si>
  <si>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</si>
  <si>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</si>
  <si>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</si>
  <si>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</si>
  <si>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</si>
  <si>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</si>
  <si>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</si>
  <si>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</si>
  <si>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</si>
  <si>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</si>
  <si>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</si>
  <si>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</si>
  <si>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</si>
  <si>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</si>
  <si>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</si>
  <si>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</si>
  <si>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</si>
  <si>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</si>
  <si>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</si>
  <si>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</si>
  <si>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</si>
  <si>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</si>
  <si>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</si>
  <si>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</si>
  <si>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</si>
  <si>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</si>
  <si>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</si>
  <si>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</si>
  <si>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</si>
  <si>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</si>
  <si>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</si>
  <si>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</si>
  <si>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</si>
  <si>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</si>
  <si>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</si>
  <si>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</si>
  <si>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</si>
  <si>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</si>
  <si>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</si>
  <si>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</si>
  <si>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</si>
  <si>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</si>
  <si>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</si>
  <si>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</si>
  <si>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</si>
  <si>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</si>
  <si>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</si>
  <si>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</si>
  <si>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</si>
  <si>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</si>
  <si>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</si>
  <si>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</si>
  <si>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</si>
  <si>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</si>
  <si>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</si>
  <si>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</si>
  <si>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</si>
  <si>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</si>
  <si>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</si>
  <si>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</si>
  <si>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</si>
  <si>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</si>
  <si>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</si>
  <si>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</si>
  <si>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</si>
  <si>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</si>
  <si>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</si>
  <si>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</si>
  <si>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</si>
  <si>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</si>
  <si>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</si>
  <si>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</si>
  <si>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</si>
  <si>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</si>
  <si>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</si>
  <si>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</si>
  <si>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</si>
  <si>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</si>
  <si>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</si>
  <si>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</si>
  <si>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</si>
  <si>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</si>
  <si>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</si>
  <si>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</si>
  <si>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</si>
  <si>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</si>
  <si>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</si>
  <si>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</si>
  <si>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</si>
  <si>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</si>
  <si>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</si>
  <si>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</si>
  <si>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</si>
  <si>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</si>
  <si>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</si>
  <si>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</si>
  <si>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</si>
  <si>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</si>
  <si>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</si>
  <si>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sixtey3</t>
  </si>
  <si>
    <t>yarabmakka</t>
  </si>
  <si>
    <t>I'm at dar al saha in Al Farwaniyah Governorate https://t.co/bjuqKaLhUY</t>
  </si>
  <si>
    <t>تردد قناة الساحة AL Saha TV الجديد على نايل سات 2019 https://t.co/nOA3uUMnRs</t>
  </si>
  <si>
    <t>https://www.swarmapp.com/c/ltxwsOlWq5z</t>
  </si>
  <si>
    <t>https://www.alwzayef.com/%d8%aa%d8%b1%d8%af%d8%af-%d9%82%d9%86%d8%a7%d8%a9-%d8%a7%d9%84%d8%b3%d8%a7%d8%ad%d8%a9-al-saha-tv-%d8%a7%d9%84%d8%ac%d8%af%d9%8a%d8%af-%d8%b9%d9%84%d9%89-%d9%86%d8%a7%d9%8a%d9%84-%d8%b3%d8%a7%d8%aa-20/</t>
  </si>
  <si>
    <t>swarmapp.com</t>
  </si>
  <si>
    <t>alwzayef.com</t>
  </si>
  <si>
    <t>http://pbs.twimg.com/profile_images/1168947224157593608/HPLNf4x-_normal.jpg</t>
  </si>
  <si>
    <t>http://pbs.twimg.com/profile_images/1088143267739377666/WmdvyPNA_normal.jpg</t>
  </si>
  <si>
    <t>https://twitter.com/#!/sixtey3/status/1169157208984231939</t>
  </si>
  <si>
    <t>https://twitter.com/#!/yarabmakka/status/1170805070281302018</t>
  </si>
  <si>
    <t>1169157208984231939</t>
  </si>
  <si>
    <t>1170805070281302018</t>
  </si>
  <si>
    <t/>
  </si>
  <si>
    <t>tl</t>
  </si>
  <si>
    <t>ar</t>
  </si>
  <si>
    <t>Foursquare Swarm</t>
  </si>
  <si>
    <t>WordPress.com</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</si>
  <si>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</si>
  <si>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</si>
  <si>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</si>
  <si>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</si>
  <si>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</si>
  <si>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</si>
  <si>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</si>
  <si>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</si>
  <si>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</si>
  <si>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</si>
  <si>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</si>
  <si>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</si>
  <si>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</si>
  <si>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</si>
  <si>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</si>
  <si>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</si>
  <si>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</si>
  <si>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</si>
  <si>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</si>
  <si>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</si>
  <si>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</si>
  <si>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
  </si>
  <si>
    <t>وزارة العمل _xD83C__xDDF8__xD83C__xDDE6_</t>
  </si>
  <si>
    <t>‏‏‏‏‏‏‏ تابعنى اتابعك ‏‏‏‏‏تبادل رتويت 5/5 - حقك محفوظ - ارسل تم
‎‎‎‎#الوظايف_دوت_كوم _xD83C__xDDF8__xD83C__xDDE6_</t>
  </si>
  <si>
    <t>Dammam</t>
  </si>
  <si>
    <t>https://t.co/5Q5oufFDrl</t>
  </si>
  <si>
    <t>http://www.alwzayef.com</t>
  </si>
  <si>
    <t>https://pbs.twimg.com/profile_banners/1016498326194327552/1560264115</t>
  </si>
  <si>
    <t>https://pbs.twimg.com/profile_banners/1088142965002985473/1548268718</t>
  </si>
  <si>
    <t>Open Twitter Page for This Person</t>
  </si>
  <si>
    <t>https://twitter.com/sixtey3</t>
  </si>
  <si>
    <t>https://twitter.com/yarabmakka</t>
  </si>
  <si>
    <t>sixtey3
I'm at dar al saha in Al Farwaniyah
Governorate https://t.co/bjuqKaLhUY</t>
  </si>
  <si>
    <t>yarabmakka
تردد قناة الساحة AL Saha TV الجديد
على نايل سات 2019 https://t.co/nOA3uUMnRs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</si>
  <si>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</si>
  <si>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</si>
  <si>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</si>
  <si>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</si>
  <si>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</si>
  <si>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</si>
  <si>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</si>
  <si>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</si>
  <si>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</si>
  <si>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</si>
  <si>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</si>
  <si>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</si>
  <si>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</si>
  <si>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</si>
  <si>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</si>
  <si>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</si>
  <si>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</si>
  <si>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</si>
  <si>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</si>
  <si>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</si>
  <si>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</si>
  <si>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</si>
  <si>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</si>
  <si>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</si>
  <si>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</si>
  <si>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</si>
  <si>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</si>
  <si>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</si>
  <si>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</si>
  <si>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</si>
  <si>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</si>
  <si>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</si>
  <si>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</si>
  <si>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</si>
  <si>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</si>
  <si>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</si>
  <si>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</si>
  <si>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</si>
  <si>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</si>
  <si>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</si>
  <si>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</si>
  <si>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</si>
  <si>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</si>
  <si>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</si>
  <si>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</si>
  <si>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</si>
  <si>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</si>
  <si>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</si>
  <si>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</si>
  <si>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</si>
  <si>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https://www.swarmapp.com/c/ltxwsOlWq5z https://www.alwzayef.com/%d8%aa%d8%b1%d8%af%d8%af-%d9%82%d9%86%d8%a7%d8%a9-%d8%a7%d9%84%d8%b3%d8%a7%d8%ad%d8%a9-al-saha-tv-%d8%a7%d9%84%d8%ac%d8%af%d9%8a%d8%af-%d8%b9%d9%84%d9%89-%d9%86%d8%a7%d9%8a%d9%84-%d8%b3%d8%a7%d8%aa-20/</t>
  </si>
  <si>
    <t>Top Domains in Tweet in Entire Graph</t>
  </si>
  <si>
    <t>Top Domains in Tweet in G1</t>
  </si>
  <si>
    <t>Top Domains in Tweet</t>
  </si>
  <si>
    <t>swarmapp.com alwzayef.com</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</si>
  <si>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</si>
  <si>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</si>
  <si>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</si>
  <si>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</si>
  <si>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</si>
  <si>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</si>
  <si>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</si>
  <si>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</si>
  <si>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</si>
  <si>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saha</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</si>
  <si>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</si>
  <si>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</si>
  <si>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</si>
  <si>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</si>
  <si>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</si>
  <si>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</si>
  <si>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</si>
  <si>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</si>
  <si>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</si>
  <si>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</si>
  <si>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</si>
  <si>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</si>
  <si>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</si>
  <si>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</si>
  <si>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yarabmakka sixtey3</t>
  </si>
  <si>
    <t>Top URLs in Tweet by Count</t>
  </si>
  <si>
    <t>Top URLs in Tweet by Salience</t>
  </si>
  <si>
    <t>Top Domains in Tweet by Count</t>
  </si>
  <si>
    <t>Top Domains in Tweet by Salience</t>
  </si>
  <si>
    <t>Top Hashtags in Tweet by Count</t>
  </si>
  <si>
    <t>Top Hashtags in Tweet by Salience</t>
  </si>
  <si>
    <t>Top Words in Tweet by Count</t>
  </si>
  <si>
    <t>al dar saha farwaniyah governorate</t>
  </si>
  <si>
    <t>تردد قناة الساحة al saha tv الجديد على نايل سات</t>
  </si>
  <si>
    <t>Top Words in Tweet by Salience</t>
  </si>
  <si>
    <t>Top Word Pairs in Tweet by Count</t>
  </si>
  <si>
    <t>dar,al  al,saha  saha,al  al,farwaniyah  farwaniyah,governorate</t>
  </si>
  <si>
    <t>تردد,قناة  قناة,الساحة  الساحة,al  al,saha  saha,tv  tv,الجديد  الجديد,على  على,نايل  نايل,سات  سات,2019</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</si>
  <si>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</si>
  <si>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</si>
  <si>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</si>
  <si>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</si>
  <si>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</si>
  <si>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</si>
  <si>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</si>
  <si>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</si>
  <si>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</si>
  <si>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</si>
  <si>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</si>
  <si>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</si>
  <si>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</si>
  <si>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</si>
  <si>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</si>
  <si>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</si>
  <si>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</si>
  <si>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</si>
  <si>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</si>
  <si>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</si>
  <si>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</si>
  <si>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</si>
  <si>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</si>
  <si>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</si>
  <si>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</si>
  <si>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</si>
  <si>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</si>
  <si>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</si>
  <si>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</si>
  <si>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</si>
  <si>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</si>
  <si>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</si>
  <si>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</si>
  <si>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</si>
  <si>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</si>
  <si>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</si>
  <si>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</si>
  <si>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</si>
  <si>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</si>
  <si>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</si>
  <si>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</si>
  <si>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</si>
  <si>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</si>
  <si>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</si>
  <si>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</si>
  <si>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</si>
  <si>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</si>
  <si>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</si>
  <si>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</si>
  <si>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</si>
  <si>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</si>
  <si>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</si>
  <si>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</si>
  <si>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saha</t>
  </si>
  <si>
    <t>Autofill Workbook Results</t>
  </si>
  <si>
    <t>Edge Weight▓1▓1▓0▓True▓Gray▓Red▓▓Edge Weight▓1▓1▓0▓3▓10▓False▓Edge Weight▓1▓1▓0▓35▓12▓False▓▓0▓0▓0▓True▓Black▓Black▓▓Followers▓1103▓1432▓0▓162▓1000▓False▓▓0▓0▓0▓0▓0▓False▓▓0▓0▓0▓0▓0▓False▓▓0▓0▓0▓0▓0▓False</t>
  </si>
  <si>
    <t>GraphSource░GraphServerTwitterSearch▓GraphTerm░%22Al Saha%22▓ImportDescription░The graph represents a network of 2 Twitter users whose tweets in the requested range contained "%22Al Saha%22", or who were replied to or mentioned in those tweets.  The network was obtained from the NodeXL Graph Server on Sunday, 15 September 2019 at 00:15 UTC.
The requested start date was Sunday, 15 September 2019 at 00:01 UTC and the maximum number of days (going backward) was 14.
The maximum number of tweets collected was 5,000.
The tweets in the network were tweeted over the 4-day, 13-hour, 8-minute period from Wednesday, 04 September 2019 at 07:56 UTC to Sunday, 08 September 2019 at 21:04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</si>
</sst>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859645"/>
        <c:axId val="21627942"/>
      </c:barChart>
      <c:catAx>
        <c:axId val="98596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27942"/>
        <c:crosses val="autoZero"/>
        <c:auto val="1"/>
        <c:lblOffset val="100"/>
        <c:noMultiLvlLbl val="0"/>
      </c:catAx>
      <c:valAx>
        <c:axId val="2162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9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9/4/2019 7:56</c:v>
                </c:pt>
                <c:pt idx="1">
                  <c:v>9/8/2019 21:04</c:v>
                </c:pt>
              </c:strCache>
            </c:strRef>
          </c:cat>
          <c:val>
            <c:numRef>
              <c:f>'Time Series'!$B$26:$B$28</c:f>
              <c:numCache>
                <c:formatCode>General</c:formatCode>
                <c:ptCount val="2"/>
                <c:pt idx="0">
                  <c:v>1</c:v>
                </c:pt>
                <c:pt idx="1">
                  <c:v>1</c:v>
                </c:pt>
              </c:numCache>
            </c:numRef>
          </c:val>
        </c:ser>
        <c:axId val="2992807"/>
        <c:axId val="26935264"/>
      </c:barChart>
      <c:catAx>
        <c:axId val="2992807"/>
        <c:scaling>
          <c:orientation val="minMax"/>
        </c:scaling>
        <c:axPos val="b"/>
        <c:delete val="0"/>
        <c:numFmt formatCode="General" sourceLinked="1"/>
        <c:majorTickMark val="out"/>
        <c:minorTickMark val="none"/>
        <c:tickLblPos val="nextTo"/>
        <c:crossAx val="26935264"/>
        <c:crosses val="autoZero"/>
        <c:auto val="1"/>
        <c:lblOffset val="100"/>
        <c:noMultiLvlLbl val="0"/>
      </c:catAx>
      <c:valAx>
        <c:axId val="26935264"/>
        <c:scaling>
          <c:orientation val="minMax"/>
        </c:scaling>
        <c:axPos val="l"/>
        <c:majorGridlines/>
        <c:delete val="0"/>
        <c:numFmt formatCode="General" sourceLinked="1"/>
        <c:majorTickMark val="out"/>
        <c:minorTickMark val="none"/>
        <c:tickLblPos val="nextTo"/>
        <c:crossAx val="29928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433751"/>
        <c:axId val="7032848"/>
      </c:barChart>
      <c:catAx>
        <c:axId val="604337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032848"/>
        <c:crosses val="autoZero"/>
        <c:auto val="1"/>
        <c:lblOffset val="100"/>
        <c:noMultiLvlLbl val="0"/>
      </c:catAx>
      <c:valAx>
        <c:axId val="703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33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295633"/>
        <c:axId val="32789786"/>
      </c:barChart>
      <c:catAx>
        <c:axId val="632956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789786"/>
        <c:crosses val="autoZero"/>
        <c:auto val="1"/>
        <c:lblOffset val="100"/>
        <c:noMultiLvlLbl val="0"/>
      </c:catAx>
      <c:valAx>
        <c:axId val="32789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5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672619"/>
        <c:axId val="38726980"/>
      </c:barChart>
      <c:catAx>
        <c:axId val="266726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26980"/>
        <c:crosses val="autoZero"/>
        <c:auto val="1"/>
        <c:lblOffset val="100"/>
        <c:noMultiLvlLbl val="0"/>
      </c:catAx>
      <c:valAx>
        <c:axId val="38726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2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998501"/>
        <c:axId val="49877646"/>
      </c:barChart>
      <c:catAx>
        <c:axId val="12998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77646"/>
        <c:crosses val="autoZero"/>
        <c:auto val="1"/>
        <c:lblOffset val="100"/>
        <c:noMultiLvlLbl val="0"/>
      </c:catAx>
      <c:valAx>
        <c:axId val="49877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9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245631"/>
        <c:axId val="13557496"/>
      </c:barChart>
      <c:catAx>
        <c:axId val="462456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557496"/>
        <c:crosses val="autoZero"/>
        <c:auto val="1"/>
        <c:lblOffset val="100"/>
        <c:noMultiLvlLbl val="0"/>
      </c:catAx>
      <c:valAx>
        <c:axId val="13557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5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908601"/>
        <c:axId val="24415362"/>
      </c:barChart>
      <c:catAx>
        <c:axId val="549086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15362"/>
        <c:crosses val="autoZero"/>
        <c:auto val="1"/>
        <c:lblOffset val="100"/>
        <c:noMultiLvlLbl val="0"/>
      </c:catAx>
      <c:valAx>
        <c:axId val="24415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8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411667"/>
        <c:axId val="31487276"/>
      </c:barChart>
      <c:catAx>
        <c:axId val="184116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487276"/>
        <c:crosses val="autoZero"/>
        <c:auto val="1"/>
        <c:lblOffset val="100"/>
        <c:noMultiLvlLbl val="0"/>
      </c:catAx>
      <c:valAx>
        <c:axId val="31487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11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950029"/>
        <c:axId val="332534"/>
      </c:barChart>
      <c:catAx>
        <c:axId val="14950029"/>
        <c:scaling>
          <c:orientation val="minMax"/>
        </c:scaling>
        <c:axPos val="b"/>
        <c:delete val="1"/>
        <c:majorTickMark val="out"/>
        <c:minorTickMark val="none"/>
        <c:tickLblPos val="none"/>
        <c:crossAx val="332534"/>
        <c:crosses val="autoZero"/>
        <c:auto val="1"/>
        <c:lblOffset val="100"/>
        <c:noMultiLvlLbl val="0"/>
      </c:catAx>
      <c:valAx>
        <c:axId val="332534"/>
        <c:scaling>
          <c:orientation val="minMax"/>
        </c:scaling>
        <c:axPos val="l"/>
        <c:delete val="1"/>
        <c:majorTickMark val="out"/>
        <c:minorTickMark val="none"/>
        <c:tickLblPos val="none"/>
        <c:crossAx val="149500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19-09-04T07:56:15.000"/>
        <d v="2019-09-08T21:04:1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sixtey3"/>
    <s v="sixtey3"/>
    <m/>
    <m/>
    <m/>
    <m/>
    <m/>
    <m/>
    <m/>
    <m/>
    <s v="No"/>
    <n v="3"/>
    <m/>
    <m/>
    <x v="0"/>
    <d v="2019-09-04T07:56:15.000"/>
    <s v="I'm at dar al saha in Al Farwaniyah Governorate https://t.co/bjuqKaLhUY"/>
    <s v="https://www.swarmapp.com/c/ltxwsOlWq5z"/>
    <s v="swarmapp.com"/>
    <x v="0"/>
    <m/>
    <s v="http://pbs.twimg.com/profile_images/1168947224157593608/HPLNf4x-_normal.jpg"/>
    <x v="0"/>
    <s v="https://twitter.com/#!/sixtey3/status/1169157208984231939"/>
    <m/>
    <m/>
    <s v="1169157208984231939"/>
    <m/>
    <b v="0"/>
    <n v="0"/>
    <s v=""/>
    <b v="0"/>
    <s v="tl"/>
    <m/>
    <s v=""/>
    <b v="0"/>
    <n v="0"/>
    <s v=""/>
    <s v="Foursquare Swarm"/>
    <b v="0"/>
    <s v="1169157208984231939"/>
    <s v="Tweet"/>
    <n v="0"/>
    <n v="0"/>
    <m/>
    <m/>
    <m/>
    <m/>
    <m/>
    <m/>
    <m/>
    <m/>
    <n v="1"/>
    <s v="1"/>
    <s v="1"/>
    <n v="0"/>
    <n v="0"/>
    <n v="0"/>
    <n v="0"/>
    <n v="0"/>
    <n v="0"/>
    <n v="9"/>
    <n v="100"/>
    <n v="9"/>
  </r>
  <r>
    <s v="yarabmakka"/>
    <s v="yarabmakka"/>
    <m/>
    <m/>
    <m/>
    <m/>
    <m/>
    <m/>
    <m/>
    <m/>
    <s v="No"/>
    <n v="4"/>
    <m/>
    <m/>
    <x v="0"/>
    <d v="2019-09-08T21:04:15.000"/>
    <s v="تردد قناة الساحة AL Saha TV الجديد على نايل سات 2019 https://t.co/nOA3uUMnRs"/>
    <s v="https://www.alwzayef.com/%d8%aa%d8%b1%d8%af%d8%af-%d9%82%d9%86%d8%a7%d8%a9-%d8%a7%d9%84%d8%b3%d8%a7%d8%ad%d8%a9-al-saha-tv-%d8%a7%d9%84%d8%ac%d8%af%d9%8a%d8%af-%d8%b9%d9%84%d9%89-%d9%86%d8%a7%d9%8a%d9%84-%d8%b3%d8%a7%d8%aa-20/"/>
    <s v="alwzayef.com"/>
    <x v="0"/>
    <m/>
    <s v="http://pbs.twimg.com/profile_images/1088143267739377666/WmdvyPNA_normal.jpg"/>
    <x v="1"/>
    <s v="https://twitter.com/#!/yarabmakka/status/1170805070281302018"/>
    <m/>
    <m/>
    <s v="1170805070281302018"/>
    <m/>
    <b v="0"/>
    <n v="0"/>
    <s v=""/>
    <b v="0"/>
    <s v="ar"/>
    <m/>
    <s v=""/>
    <b v="0"/>
    <n v="0"/>
    <s v=""/>
    <s v="WordPress.com"/>
    <b v="0"/>
    <s v="1170805070281302018"/>
    <s v="Tweet"/>
    <n v="0"/>
    <n v="0"/>
    <m/>
    <m/>
    <m/>
    <m/>
    <m/>
    <m/>
    <m/>
    <m/>
    <n v="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52" dataDxfId="351">
  <autoFilter ref="A2:BL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207" dataDxfId="206">
  <autoFilter ref="A1:D3"/>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8" totalsRowShown="0" headerRowDxfId="200" dataDxfId="199">
  <autoFilter ref="A6:D8"/>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D12" totalsRowShown="0" headerRowDxfId="193" dataDxfId="192">
  <autoFilter ref="A11:D12"/>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4:D20" totalsRowShown="0" headerRowDxfId="186" dataDxfId="185">
  <autoFilter ref="A14:D20"/>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3:D24" totalsRowShown="0" headerRowDxfId="179" dataDxfId="178">
  <autoFilter ref="A23:D24"/>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6:D27" totalsRowShown="0" headerRowDxfId="172" dataDxfId="171">
  <autoFilter ref="A26:D27"/>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9:D30" totalsRowShown="0" headerRowDxfId="169" dataDxfId="168">
  <autoFilter ref="A29:D30"/>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2:D34" totalsRowShown="0" headerRowDxfId="158" dataDxfId="157">
  <autoFilter ref="A32:D34"/>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 totalsRowShown="0" headerRowDxfId="141" dataDxfId="140">
  <autoFilter ref="A1:G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9" dataDxfId="298">
  <autoFilter ref="A2:BS4"/>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3" totalsRowShown="0" headerRowDxfId="70" dataDxfId="69">
  <autoFilter ref="A1:B3"/>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53" dataDxfId="252">
  <autoFilter ref="A1:C3"/>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warmapp.com/c/ltxwsOlWq5z" TargetMode="External" /><Relationship Id="rId2" Type="http://schemas.openxmlformats.org/officeDocument/2006/relationships/hyperlink" Target="https://www.alwzayef.com/%d8%aa%d8%b1%d8%af%d8%af-%d9%82%d9%86%d8%a7%d8%a9-%d8%a7%d9%84%d8%b3%d8%a7%d8%ad%d8%a9-al-saha-tv-%d8%a7%d9%84%d8%ac%d8%af%d9%8a%d8%af-%d8%b9%d9%84%d9%89-%d9%86%d8%a7%d9%8a%d9%84-%d8%b3%d8%a7%d8%aa-20/" TargetMode="External" /><Relationship Id="rId3" Type="http://schemas.openxmlformats.org/officeDocument/2006/relationships/hyperlink" Target="http://pbs.twimg.com/profile_images/1168947224157593608/HPLNf4x-_normal.jpg" TargetMode="External" /><Relationship Id="rId4" Type="http://schemas.openxmlformats.org/officeDocument/2006/relationships/hyperlink" Target="http://pbs.twimg.com/profile_images/1088143267739377666/WmdvyPNA_normal.jpg" TargetMode="External" /><Relationship Id="rId5" Type="http://schemas.openxmlformats.org/officeDocument/2006/relationships/hyperlink" Target="https://twitter.com/#!/sixtey3/status/1169157208984231939" TargetMode="External" /><Relationship Id="rId6" Type="http://schemas.openxmlformats.org/officeDocument/2006/relationships/hyperlink" Target="https://twitter.com/#!/yarabmakka/status/1170805070281302018"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warmapp.com/c/ltxwsOlWq5z" TargetMode="External" /><Relationship Id="rId2" Type="http://schemas.openxmlformats.org/officeDocument/2006/relationships/hyperlink" Target="https://www.alwzayef.com/%d8%aa%d8%b1%d8%af%d8%af-%d9%82%d9%86%d8%a7%d8%a9-%d8%a7%d9%84%d8%b3%d8%a7%d8%ad%d8%a9-al-saha-tv-%d8%a7%d9%84%d8%ac%d8%af%d9%8a%d8%af-%d8%b9%d9%84%d9%89-%d9%86%d8%a7%d9%8a%d9%84-%d8%b3%d8%a7%d8%aa-20/" TargetMode="External" /><Relationship Id="rId3" Type="http://schemas.openxmlformats.org/officeDocument/2006/relationships/hyperlink" Target="http://pbs.twimg.com/profile_images/1168947224157593608/HPLNf4x-_normal.jpg" TargetMode="External" /><Relationship Id="rId4" Type="http://schemas.openxmlformats.org/officeDocument/2006/relationships/hyperlink" Target="http://pbs.twimg.com/profile_images/1088143267739377666/WmdvyPNA_normal.jpg" TargetMode="External" /><Relationship Id="rId5" Type="http://schemas.openxmlformats.org/officeDocument/2006/relationships/hyperlink" Target="https://twitter.com/#!/sixtey3/status/1169157208984231939" TargetMode="External" /><Relationship Id="rId6" Type="http://schemas.openxmlformats.org/officeDocument/2006/relationships/hyperlink" Target="https://twitter.com/#!/yarabmakka/status/1170805070281302018" TargetMode="External" /><Relationship Id="rId7" Type="http://schemas.openxmlformats.org/officeDocument/2006/relationships/comments" Target="../comments13.xml" /><Relationship Id="rId8" Type="http://schemas.openxmlformats.org/officeDocument/2006/relationships/vmlDrawing" Target="../drawings/vmlDrawing6.vml" /><Relationship Id="rId9" Type="http://schemas.openxmlformats.org/officeDocument/2006/relationships/table" Target="../tables/table23.xml" /><Relationship Id="rId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Q5oufFDrl" TargetMode="External" /><Relationship Id="rId2" Type="http://schemas.openxmlformats.org/officeDocument/2006/relationships/hyperlink" Target="http://www.alwzayef.com/" TargetMode="External" /><Relationship Id="rId3" Type="http://schemas.openxmlformats.org/officeDocument/2006/relationships/hyperlink" Target="https://pbs.twimg.com/profile_banners/1016498326194327552/1560264115" TargetMode="External" /><Relationship Id="rId4" Type="http://schemas.openxmlformats.org/officeDocument/2006/relationships/hyperlink" Target="https://pbs.twimg.com/profile_banners/1088142965002985473/1548268718" TargetMode="External" /><Relationship Id="rId5" Type="http://schemas.openxmlformats.org/officeDocument/2006/relationships/hyperlink" Target="http://pbs.twimg.com/profile_images/1168947224157593608/HPLNf4x-_normal.jpg" TargetMode="External" /><Relationship Id="rId6" Type="http://schemas.openxmlformats.org/officeDocument/2006/relationships/hyperlink" Target="http://pbs.twimg.com/profile_images/1088143267739377666/WmdvyPNA_normal.jpg" TargetMode="External" /><Relationship Id="rId7" Type="http://schemas.openxmlformats.org/officeDocument/2006/relationships/hyperlink" Target="https://twitter.com/sixtey3" TargetMode="External" /><Relationship Id="rId8" Type="http://schemas.openxmlformats.org/officeDocument/2006/relationships/hyperlink" Target="https://twitter.com/yarabmakka"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table" Target="../tables/table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lwzayef.com/%d8%aa%d8%b1%d8%af%d8%af-%d9%82%d9%86%d8%a7%d8%a9-%d8%a7%d9%84%d8%b3%d8%a7%d8%ad%d8%a9-al-saha-tv-%d8%a7%d9%84%d8%ac%d8%af%d9%8a%d8%af-%d8%b9%d9%84%d9%89-%d9%86%d8%a7%d9%8a%d9%84-%d8%b3%d8%a7%d8%aa-20/" TargetMode="External" /><Relationship Id="rId2" Type="http://schemas.openxmlformats.org/officeDocument/2006/relationships/hyperlink" Target="https://www.swarmapp.com/c/ltxwsOlWq5z" TargetMode="External" /><Relationship Id="rId3" Type="http://schemas.openxmlformats.org/officeDocument/2006/relationships/hyperlink" Target="https://www.swarmapp.com/c/ltxwsOlWq5z" TargetMode="External" /><Relationship Id="rId4" Type="http://schemas.openxmlformats.org/officeDocument/2006/relationships/hyperlink" Target="https://www.alwzayef.com/%d8%aa%d8%b1%d8%af%d8%af-%d9%82%d9%86%d8%a7%d8%a9-%d8%a7%d9%84%d8%b3%d8%a7%d8%ad%d8%a9-al-saha-tv-%d8%a7%d9%84%d8%ac%d8%af%d9%8a%d8%af-%d8%b9%d9%84%d9%89-%d9%86%d8%a7%d9%8a%d9%84-%d8%b3%d8%a7%d8%aa-20/"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303</v>
      </c>
      <c r="BB2" s="13" t="s">
        <v>307</v>
      </c>
      <c r="BC2" s="13" t="s">
        <v>308</v>
      </c>
      <c r="BD2" s="67" t="s">
        <v>375</v>
      </c>
      <c r="BE2" s="67" t="s">
        <v>376</v>
      </c>
      <c r="BF2" s="67" t="s">
        <v>377</v>
      </c>
      <c r="BG2" s="67" t="s">
        <v>378</v>
      </c>
      <c r="BH2" s="67" t="s">
        <v>379</v>
      </c>
      <c r="BI2" s="67" t="s">
        <v>380</v>
      </c>
      <c r="BJ2" s="67" t="s">
        <v>381</v>
      </c>
      <c r="BK2" s="67" t="s">
        <v>382</v>
      </c>
      <c r="BL2" s="67" t="s">
        <v>383</v>
      </c>
    </row>
    <row r="3" spans="1:64" ht="15" customHeight="1">
      <c r="A3" s="82" t="s">
        <v>212</v>
      </c>
      <c r="B3" s="82" t="s">
        <v>212</v>
      </c>
      <c r="C3" s="52" t="s">
        <v>410</v>
      </c>
      <c r="D3" s="53">
        <v>3</v>
      </c>
      <c r="E3" s="65" t="s">
        <v>132</v>
      </c>
      <c r="F3" s="54">
        <v>35</v>
      </c>
      <c r="G3" s="52"/>
      <c r="H3" s="56"/>
      <c r="I3" s="55"/>
      <c r="J3" s="55"/>
      <c r="K3" s="35" t="s">
        <v>65</v>
      </c>
      <c r="L3" s="61">
        <v>3</v>
      </c>
      <c r="M3" s="61"/>
      <c r="N3" s="62"/>
      <c r="O3" s="83" t="s">
        <v>176</v>
      </c>
      <c r="P3" s="85">
        <v>43712.330729166664</v>
      </c>
      <c r="Q3" s="83" t="s">
        <v>214</v>
      </c>
      <c r="R3" s="87" t="s">
        <v>216</v>
      </c>
      <c r="S3" s="83" t="s">
        <v>218</v>
      </c>
      <c r="T3" s="83"/>
      <c r="U3" s="83"/>
      <c r="V3" s="87" t="s">
        <v>220</v>
      </c>
      <c r="W3" s="85">
        <v>43712.330729166664</v>
      </c>
      <c r="X3" s="87" t="s">
        <v>222</v>
      </c>
      <c r="Y3" s="83"/>
      <c r="Z3" s="83"/>
      <c r="AA3" s="89" t="s">
        <v>224</v>
      </c>
      <c r="AB3" s="83"/>
      <c r="AC3" s="83" t="b">
        <v>0</v>
      </c>
      <c r="AD3" s="83">
        <v>0</v>
      </c>
      <c r="AE3" s="89" t="s">
        <v>226</v>
      </c>
      <c r="AF3" s="83" t="b">
        <v>0</v>
      </c>
      <c r="AG3" s="83" t="s">
        <v>227</v>
      </c>
      <c r="AH3" s="83"/>
      <c r="AI3" s="89" t="s">
        <v>226</v>
      </c>
      <c r="AJ3" s="83" t="b">
        <v>0</v>
      </c>
      <c r="AK3" s="83">
        <v>0</v>
      </c>
      <c r="AL3" s="89" t="s">
        <v>226</v>
      </c>
      <c r="AM3" s="83" t="s">
        <v>229</v>
      </c>
      <c r="AN3" s="83" t="b">
        <v>0</v>
      </c>
      <c r="AO3" s="89" t="s">
        <v>224</v>
      </c>
      <c r="AP3" s="83" t="s">
        <v>176</v>
      </c>
      <c r="AQ3" s="83">
        <v>0</v>
      </c>
      <c r="AR3" s="83">
        <v>0</v>
      </c>
      <c r="AS3" s="83"/>
      <c r="AT3" s="83"/>
      <c r="AU3" s="83"/>
      <c r="AV3" s="83"/>
      <c r="AW3" s="83"/>
      <c r="AX3" s="83"/>
      <c r="AY3" s="83"/>
      <c r="AZ3" s="83"/>
      <c r="BA3">
        <v>1</v>
      </c>
      <c r="BB3" s="83" t="str">
        <f>REPLACE(INDEX(GroupVertices[Group],MATCH(Edges[[#This Row],[Vertex 1]],GroupVertices[Vertex],0)),1,1,"")</f>
        <v>1</v>
      </c>
      <c r="BC3" s="83" t="str">
        <f>REPLACE(INDEX(GroupVertices[Group],MATCH(Edges[[#This Row],[Vertex 2]],GroupVertices[Vertex],0)),1,1,"")</f>
        <v>1</v>
      </c>
      <c r="BD3" s="50">
        <v>0</v>
      </c>
      <c r="BE3" s="51">
        <v>0</v>
      </c>
      <c r="BF3" s="50">
        <v>0</v>
      </c>
      <c r="BG3" s="51">
        <v>0</v>
      </c>
      <c r="BH3" s="50">
        <v>0</v>
      </c>
      <c r="BI3" s="51">
        <v>0</v>
      </c>
      <c r="BJ3" s="50">
        <v>9</v>
      </c>
      <c r="BK3" s="51">
        <v>100</v>
      </c>
      <c r="BL3" s="50">
        <v>9</v>
      </c>
    </row>
    <row r="4" spans="1:64" ht="15" customHeight="1">
      <c r="A4" s="82" t="s">
        <v>213</v>
      </c>
      <c r="B4" s="82" t="s">
        <v>213</v>
      </c>
      <c r="C4" s="52" t="s">
        <v>410</v>
      </c>
      <c r="D4" s="53">
        <v>3</v>
      </c>
      <c r="E4" s="65" t="s">
        <v>132</v>
      </c>
      <c r="F4" s="54">
        <v>35</v>
      </c>
      <c r="G4" s="52"/>
      <c r="H4" s="56"/>
      <c r="I4" s="55"/>
      <c r="J4" s="55"/>
      <c r="K4" s="35" t="s">
        <v>65</v>
      </c>
      <c r="L4" s="81">
        <v>4</v>
      </c>
      <c r="M4" s="81"/>
      <c r="N4" s="62"/>
      <c r="O4" s="84" t="s">
        <v>176</v>
      </c>
      <c r="P4" s="86">
        <v>43716.87795138889</v>
      </c>
      <c r="Q4" s="84" t="s">
        <v>215</v>
      </c>
      <c r="R4" s="88" t="s">
        <v>217</v>
      </c>
      <c r="S4" s="84" t="s">
        <v>219</v>
      </c>
      <c r="T4" s="84"/>
      <c r="U4" s="84"/>
      <c r="V4" s="88" t="s">
        <v>221</v>
      </c>
      <c r="W4" s="86">
        <v>43716.87795138889</v>
      </c>
      <c r="X4" s="88" t="s">
        <v>223</v>
      </c>
      <c r="Y4" s="84"/>
      <c r="Z4" s="84"/>
      <c r="AA4" s="90" t="s">
        <v>225</v>
      </c>
      <c r="AB4" s="84"/>
      <c r="AC4" s="84" t="b">
        <v>0</v>
      </c>
      <c r="AD4" s="84">
        <v>0</v>
      </c>
      <c r="AE4" s="90" t="s">
        <v>226</v>
      </c>
      <c r="AF4" s="84" t="b">
        <v>0</v>
      </c>
      <c r="AG4" s="84" t="s">
        <v>228</v>
      </c>
      <c r="AH4" s="84"/>
      <c r="AI4" s="90" t="s">
        <v>226</v>
      </c>
      <c r="AJ4" s="84" t="b">
        <v>0</v>
      </c>
      <c r="AK4" s="84">
        <v>0</v>
      </c>
      <c r="AL4" s="90" t="s">
        <v>226</v>
      </c>
      <c r="AM4" s="84" t="s">
        <v>230</v>
      </c>
      <c r="AN4" s="84" t="b">
        <v>0</v>
      </c>
      <c r="AO4" s="90" t="s">
        <v>225</v>
      </c>
      <c r="AP4" s="84" t="s">
        <v>176</v>
      </c>
      <c r="AQ4" s="84">
        <v>0</v>
      </c>
      <c r="AR4" s="84">
        <v>0</v>
      </c>
      <c r="AS4" s="84"/>
      <c r="AT4" s="84"/>
      <c r="AU4" s="84"/>
      <c r="AV4" s="84"/>
      <c r="AW4" s="84"/>
      <c r="AX4" s="84"/>
      <c r="AY4" s="84"/>
      <c r="AZ4" s="84"/>
      <c r="BA4">
        <v>1</v>
      </c>
      <c r="BB4" s="83" t="str">
        <f>REPLACE(INDEX(GroupVertices[Group],MATCH(Edges[[#This Row],[Vertex 1]],GroupVertices[Vertex],0)),1,1,"")</f>
        <v>1</v>
      </c>
      <c r="BC4" s="83" t="str">
        <f>REPLACE(INDEX(GroupVertices[Group],MATCH(Edges[[#This Row],[Vertex 2]],GroupVertices[Vertex],0)),1,1,"")</f>
        <v>1</v>
      </c>
      <c r="BD4" s="50">
        <v>0</v>
      </c>
      <c r="BE4" s="51">
        <v>0</v>
      </c>
      <c r="BF4" s="50">
        <v>0</v>
      </c>
      <c r="BG4" s="51">
        <v>0</v>
      </c>
      <c r="BH4" s="50">
        <v>0</v>
      </c>
      <c r="BI4" s="51">
        <v>0</v>
      </c>
      <c r="BJ4" s="50">
        <v>11</v>
      </c>
      <c r="BK4" s="51">
        <v>100</v>
      </c>
      <c r="BL4" s="50">
        <v>11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swarmapp.com/c/ltxwsOlWq5z"/>
    <hyperlink ref="R4" r:id="rId2" display="https://www.alwzayef.com/%d8%aa%d8%b1%d8%af%d8%af-%d9%82%d9%86%d8%a7%d8%a9-%d8%a7%d9%84%d8%b3%d8%a7%d8%ad%d8%a9-al-saha-tv-%d8%a7%d9%84%d8%ac%d8%af%d9%8a%d8%af-%d8%b9%d9%84%d9%89-%d9%86%d8%a7%d9%8a%d9%84-%d8%b3%d8%a7%d8%aa-20/"/>
    <hyperlink ref="V3" r:id="rId3" display="http://pbs.twimg.com/profile_images/1168947224157593608/HPLNf4x-_normal.jpg"/>
    <hyperlink ref="V4" r:id="rId4" display="http://pbs.twimg.com/profile_images/1088143267739377666/WmdvyPNA_normal.jpg"/>
    <hyperlink ref="X3" r:id="rId5" display="https://twitter.com/#!/sixtey3/status/1169157208984231939"/>
    <hyperlink ref="X4" r:id="rId6" display="https://twitter.com/#!/yarabmakka/status/1170805070281302018"/>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366</v>
      </c>
      <c r="B1" s="83" t="s">
        <v>367</v>
      </c>
      <c r="C1" s="83" t="s">
        <v>360</v>
      </c>
      <c r="D1" s="83" t="s">
        <v>361</v>
      </c>
      <c r="E1" s="83" t="s">
        <v>368</v>
      </c>
      <c r="F1" s="83" t="s">
        <v>144</v>
      </c>
      <c r="G1" s="83" t="s">
        <v>369</v>
      </c>
      <c r="H1" s="83" t="s">
        <v>370</v>
      </c>
      <c r="I1" s="83" t="s">
        <v>371</v>
      </c>
      <c r="J1" s="83" t="s">
        <v>372</v>
      </c>
      <c r="K1" s="83" t="s">
        <v>373</v>
      </c>
      <c r="L1" s="83" t="s">
        <v>374</v>
      </c>
    </row>
    <row r="2" spans="1:12" ht="15">
      <c r="A2" s="83"/>
      <c r="B2" s="83"/>
      <c r="C2" s="83"/>
      <c r="D2" s="112"/>
      <c r="E2" s="112"/>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386</v>
      </c>
      <c r="B2" s="116" t="s">
        <v>387</v>
      </c>
      <c r="C2" s="67" t="s">
        <v>388</v>
      </c>
    </row>
    <row r="3" spans="1:3" ht="15">
      <c r="A3" s="115" t="s">
        <v>304</v>
      </c>
      <c r="B3" s="115" t="s">
        <v>304</v>
      </c>
      <c r="C3" s="35">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394</v>
      </c>
      <c r="B1" s="13" t="s">
        <v>17</v>
      </c>
    </row>
    <row r="2" spans="1:2" ht="15">
      <c r="A2" s="83" t="s">
        <v>395</v>
      </c>
      <c r="B2" s="83" t="s">
        <v>401</v>
      </c>
    </row>
    <row r="3" spans="1:2" ht="15">
      <c r="A3" s="83" t="s">
        <v>396</v>
      </c>
      <c r="B3" s="83" t="s">
        <v>402</v>
      </c>
    </row>
    <row r="4" spans="1:2" ht="15">
      <c r="A4" s="83" t="s">
        <v>397</v>
      </c>
      <c r="B4" s="83" t="s">
        <v>403</v>
      </c>
    </row>
    <row r="5" spans="1:2" ht="15">
      <c r="A5" s="83" t="s">
        <v>398</v>
      </c>
      <c r="B5" s="83" t="s">
        <v>404</v>
      </c>
    </row>
    <row r="6" spans="1:2" ht="15">
      <c r="A6" s="83" t="s">
        <v>399</v>
      </c>
      <c r="B6" s="83" t="s">
        <v>405</v>
      </c>
    </row>
    <row r="7" spans="1:2" ht="15">
      <c r="A7" s="83" t="s">
        <v>400</v>
      </c>
      <c r="B7" s="83" t="s">
        <v>402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303</v>
      </c>
      <c r="BB2" s="13" t="s">
        <v>307</v>
      </c>
      <c r="BC2" s="13" t="s">
        <v>308</v>
      </c>
      <c r="BD2" s="67" t="s">
        <v>375</v>
      </c>
      <c r="BE2" s="67" t="s">
        <v>376</v>
      </c>
      <c r="BF2" s="67" t="s">
        <v>377</v>
      </c>
      <c r="BG2" s="67" t="s">
        <v>378</v>
      </c>
      <c r="BH2" s="67" t="s">
        <v>379</v>
      </c>
      <c r="BI2" s="67" t="s">
        <v>380</v>
      </c>
      <c r="BJ2" s="67" t="s">
        <v>381</v>
      </c>
      <c r="BK2" s="67" t="s">
        <v>382</v>
      </c>
      <c r="BL2" s="67" t="s">
        <v>383</v>
      </c>
    </row>
    <row r="3" spans="1:64" ht="15" customHeight="1">
      <c r="A3" s="82" t="s">
        <v>212</v>
      </c>
      <c r="B3" s="82" t="s">
        <v>212</v>
      </c>
      <c r="C3" s="52"/>
      <c r="D3" s="53"/>
      <c r="E3" s="65"/>
      <c r="F3" s="54"/>
      <c r="G3" s="52"/>
      <c r="H3" s="56"/>
      <c r="I3" s="55"/>
      <c r="J3" s="55"/>
      <c r="K3" s="35" t="s">
        <v>65</v>
      </c>
      <c r="L3" s="61">
        <v>3</v>
      </c>
      <c r="M3" s="61"/>
      <c r="N3" s="62"/>
      <c r="O3" s="83" t="s">
        <v>176</v>
      </c>
      <c r="P3" s="85">
        <v>43712.330729166664</v>
      </c>
      <c r="Q3" s="83" t="s">
        <v>214</v>
      </c>
      <c r="R3" s="87" t="s">
        <v>216</v>
      </c>
      <c r="S3" s="83" t="s">
        <v>218</v>
      </c>
      <c r="T3" s="83"/>
      <c r="U3" s="83"/>
      <c r="V3" s="87" t="s">
        <v>220</v>
      </c>
      <c r="W3" s="85">
        <v>43712.330729166664</v>
      </c>
      <c r="X3" s="87" t="s">
        <v>222</v>
      </c>
      <c r="Y3" s="83"/>
      <c r="Z3" s="83"/>
      <c r="AA3" s="89" t="s">
        <v>224</v>
      </c>
      <c r="AB3" s="83"/>
      <c r="AC3" s="83" t="b">
        <v>0</v>
      </c>
      <c r="AD3" s="83">
        <v>0</v>
      </c>
      <c r="AE3" s="89" t="s">
        <v>226</v>
      </c>
      <c r="AF3" s="83" t="b">
        <v>0</v>
      </c>
      <c r="AG3" s="83" t="s">
        <v>227</v>
      </c>
      <c r="AH3" s="83"/>
      <c r="AI3" s="89" t="s">
        <v>226</v>
      </c>
      <c r="AJ3" s="83" t="b">
        <v>0</v>
      </c>
      <c r="AK3" s="83">
        <v>0</v>
      </c>
      <c r="AL3" s="89" t="s">
        <v>226</v>
      </c>
      <c r="AM3" s="83" t="s">
        <v>229</v>
      </c>
      <c r="AN3" s="83" t="b">
        <v>0</v>
      </c>
      <c r="AO3" s="89" t="s">
        <v>224</v>
      </c>
      <c r="AP3" s="83" t="s">
        <v>176</v>
      </c>
      <c r="AQ3" s="83">
        <v>0</v>
      </c>
      <c r="AR3" s="83">
        <v>0</v>
      </c>
      <c r="AS3" s="83"/>
      <c r="AT3" s="83"/>
      <c r="AU3" s="83"/>
      <c r="AV3" s="83"/>
      <c r="AW3" s="83"/>
      <c r="AX3" s="83"/>
      <c r="AY3" s="83"/>
      <c r="AZ3" s="83"/>
      <c r="BA3">
        <v>1</v>
      </c>
      <c r="BB3" s="83" t="str">
        <f>REPLACE(INDEX(GroupVertices[Group],MATCH(Edges25[[#This Row],[Vertex 1]],GroupVertices[Vertex],0)),1,1,"")</f>
        <v>1</v>
      </c>
      <c r="BC3" s="83" t="str">
        <f>REPLACE(INDEX(GroupVertices[Group],MATCH(Edges25[[#This Row],[Vertex 2]],GroupVertices[Vertex],0)),1,1,"")</f>
        <v>1</v>
      </c>
      <c r="BD3" s="50">
        <v>0</v>
      </c>
      <c r="BE3" s="51">
        <v>0</v>
      </c>
      <c r="BF3" s="50">
        <v>0</v>
      </c>
      <c r="BG3" s="51">
        <v>0</v>
      </c>
      <c r="BH3" s="50">
        <v>0</v>
      </c>
      <c r="BI3" s="51">
        <v>0</v>
      </c>
      <c r="BJ3" s="50">
        <v>9</v>
      </c>
      <c r="BK3" s="51">
        <v>100</v>
      </c>
      <c r="BL3" s="50">
        <v>9</v>
      </c>
    </row>
    <row r="4" spans="1:64" ht="15" customHeight="1">
      <c r="A4" s="82" t="s">
        <v>213</v>
      </c>
      <c r="B4" s="82" t="s">
        <v>213</v>
      </c>
      <c r="C4" s="52"/>
      <c r="D4" s="53"/>
      <c r="E4" s="65"/>
      <c r="F4" s="54"/>
      <c r="G4" s="52"/>
      <c r="H4" s="56"/>
      <c r="I4" s="55"/>
      <c r="J4" s="55"/>
      <c r="K4" s="35" t="s">
        <v>65</v>
      </c>
      <c r="L4" s="81">
        <v>4</v>
      </c>
      <c r="M4" s="81"/>
      <c r="N4" s="62"/>
      <c r="O4" s="84" t="s">
        <v>176</v>
      </c>
      <c r="P4" s="86">
        <v>43716.87795138889</v>
      </c>
      <c r="Q4" s="84" t="s">
        <v>215</v>
      </c>
      <c r="R4" s="88" t="s">
        <v>217</v>
      </c>
      <c r="S4" s="84" t="s">
        <v>219</v>
      </c>
      <c r="T4" s="84"/>
      <c r="U4" s="84"/>
      <c r="V4" s="88" t="s">
        <v>221</v>
      </c>
      <c r="W4" s="86">
        <v>43716.87795138889</v>
      </c>
      <c r="X4" s="88" t="s">
        <v>223</v>
      </c>
      <c r="Y4" s="84"/>
      <c r="Z4" s="84"/>
      <c r="AA4" s="90" t="s">
        <v>225</v>
      </c>
      <c r="AB4" s="84"/>
      <c r="AC4" s="84" t="b">
        <v>0</v>
      </c>
      <c r="AD4" s="84">
        <v>0</v>
      </c>
      <c r="AE4" s="90" t="s">
        <v>226</v>
      </c>
      <c r="AF4" s="84" t="b">
        <v>0</v>
      </c>
      <c r="AG4" s="84" t="s">
        <v>228</v>
      </c>
      <c r="AH4" s="84"/>
      <c r="AI4" s="90" t="s">
        <v>226</v>
      </c>
      <c r="AJ4" s="84" t="b">
        <v>0</v>
      </c>
      <c r="AK4" s="84">
        <v>0</v>
      </c>
      <c r="AL4" s="90" t="s">
        <v>226</v>
      </c>
      <c r="AM4" s="84" t="s">
        <v>230</v>
      </c>
      <c r="AN4" s="84" t="b">
        <v>0</v>
      </c>
      <c r="AO4" s="90" t="s">
        <v>225</v>
      </c>
      <c r="AP4" s="84" t="s">
        <v>176</v>
      </c>
      <c r="AQ4" s="84">
        <v>0</v>
      </c>
      <c r="AR4" s="84">
        <v>0</v>
      </c>
      <c r="AS4" s="84"/>
      <c r="AT4" s="84"/>
      <c r="AU4" s="84"/>
      <c r="AV4" s="84"/>
      <c r="AW4" s="84"/>
      <c r="AX4" s="84"/>
      <c r="AY4" s="84"/>
      <c r="AZ4" s="84"/>
      <c r="BA4">
        <v>1</v>
      </c>
      <c r="BB4" s="83" t="str">
        <f>REPLACE(INDEX(GroupVertices[Group],MATCH(Edges25[[#This Row],[Vertex 1]],GroupVertices[Vertex],0)),1,1,"")</f>
        <v>1</v>
      </c>
      <c r="BC4" s="83" t="str">
        <f>REPLACE(INDEX(GroupVertices[Group],MATCH(Edges25[[#This Row],[Vertex 2]],GroupVertices[Vertex],0)),1,1,"")</f>
        <v>1</v>
      </c>
      <c r="BD4" s="50">
        <v>0</v>
      </c>
      <c r="BE4" s="51">
        <v>0</v>
      </c>
      <c r="BF4" s="50">
        <v>0</v>
      </c>
      <c r="BG4" s="51">
        <v>0</v>
      </c>
      <c r="BH4" s="50">
        <v>0</v>
      </c>
      <c r="BI4" s="51">
        <v>0</v>
      </c>
      <c r="BJ4" s="50">
        <v>11</v>
      </c>
      <c r="BK4" s="51">
        <v>100</v>
      </c>
      <c r="BL4" s="50">
        <v>11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swarmapp.com/c/ltxwsOlWq5z"/>
    <hyperlink ref="R4" r:id="rId2" display="https://www.alwzayef.com/%d8%aa%d8%b1%d8%af%d8%af-%d9%82%d9%86%d8%a7%d8%a9-%d8%a7%d9%84%d8%b3%d8%a7%d8%ad%d8%a9-al-saha-tv-%d8%a7%d9%84%d8%ac%d8%af%d9%8a%d8%af-%d8%b9%d9%84%d9%89-%d9%86%d8%a7%d9%8a%d9%84-%d8%b3%d8%a7%d8%aa-20/"/>
    <hyperlink ref="V3" r:id="rId3" display="http://pbs.twimg.com/profile_images/1168947224157593608/HPLNf4x-_normal.jpg"/>
    <hyperlink ref="V4" r:id="rId4" display="http://pbs.twimg.com/profile_images/1088143267739377666/WmdvyPNA_normal.jpg"/>
    <hyperlink ref="X3" r:id="rId5" display="https://twitter.com/#!/sixtey3/status/1169157208984231939"/>
    <hyperlink ref="X4" r:id="rId6" display="https://twitter.com/#!/yarabmakka/status/1170805070281302018"/>
  </hyperlinks>
  <printOptions/>
  <pageMargins left="0.7" right="0.7" top="0.75" bottom="0.75" header="0.3" footer="0.3"/>
  <pageSetup horizontalDpi="600" verticalDpi="600" orientation="portrait" r:id="rId10"/>
  <legacyDrawing r:id="rId8"/>
  <tableParts>
    <tablePart r:id="rId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406</v>
      </c>
      <c r="B1" s="13" t="s">
        <v>34</v>
      </c>
    </row>
    <row r="2" spans="1:2" ht="15">
      <c r="A2" s="108" t="s">
        <v>213</v>
      </c>
      <c r="B2" s="83">
        <v>0</v>
      </c>
    </row>
    <row r="3" spans="1:2" ht="15">
      <c r="A3" s="108" t="s">
        <v>212</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408</v>
      </c>
      <c r="B25" t="s">
        <v>407</v>
      </c>
    </row>
    <row r="26" spans="1:2" ht="15">
      <c r="A26" s="119">
        <v>43712.330729166664</v>
      </c>
      <c r="B26" s="3">
        <v>1</v>
      </c>
    </row>
    <row r="27" spans="1:2" ht="15">
      <c r="A27" s="119">
        <v>43716.87795138889</v>
      </c>
      <c r="B27" s="3">
        <v>1</v>
      </c>
    </row>
    <row r="28" spans="1:2" ht="15">
      <c r="A28" s="119" t="s">
        <v>409</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192</v>
      </c>
      <c r="AT2" s="13" t="s">
        <v>246</v>
      </c>
      <c r="AU2" s="13" t="s">
        <v>247</v>
      </c>
      <c r="AV2" s="13" t="s">
        <v>248</v>
      </c>
      <c r="AW2" s="13" t="s">
        <v>249</v>
      </c>
      <c r="AX2" s="13" t="s">
        <v>250</v>
      </c>
      <c r="AY2" s="13" t="s">
        <v>251</v>
      </c>
      <c r="AZ2" s="13" t="s">
        <v>306</v>
      </c>
      <c r="BA2" s="110" t="s">
        <v>345</v>
      </c>
      <c r="BB2" s="110" t="s">
        <v>346</v>
      </c>
      <c r="BC2" s="110" t="s">
        <v>347</v>
      </c>
      <c r="BD2" s="110" t="s">
        <v>348</v>
      </c>
      <c r="BE2" s="110" t="s">
        <v>349</v>
      </c>
      <c r="BF2" s="110" t="s">
        <v>350</v>
      </c>
      <c r="BG2" s="110" t="s">
        <v>351</v>
      </c>
      <c r="BH2" s="110" t="s">
        <v>354</v>
      </c>
      <c r="BI2" s="110" t="s">
        <v>355</v>
      </c>
      <c r="BJ2" s="110" t="s">
        <v>358</v>
      </c>
      <c r="BK2" s="110" t="s">
        <v>375</v>
      </c>
      <c r="BL2" s="110" t="s">
        <v>376</v>
      </c>
      <c r="BM2" s="110" t="s">
        <v>377</v>
      </c>
      <c r="BN2" s="110" t="s">
        <v>378</v>
      </c>
      <c r="BO2" s="110" t="s">
        <v>379</v>
      </c>
      <c r="BP2" s="110" t="s">
        <v>380</v>
      </c>
      <c r="BQ2" s="110" t="s">
        <v>381</v>
      </c>
      <c r="BR2" s="110" t="s">
        <v>382</v>
      </c>
      <c r="BS2" s="110" t="s">
        <v>384</v>
      </c>
      <c r="BT2" s="3"/>
      <c r="BU2" s="3"/>
    </row>
    <row r="3" spans="1:73" ht="15" customHeight="1">
      <c r="A3" s="49" t="s">
        <v>212</v>
      </c>
      <c r="B3" s="52"/>
      <c r="C3" s="52" t="s">
        <v>64</v>
      </c>
      <c r="D3" s="53">
        <v>1000</v>
      </c>
      <c r="E3" s="54"/>
      <c r="F3" s="104" t="s">
        <v>220</v>
      </c>
      <c r="G3" s="52"/>
      <c r="H3" s="56" t="s">
        <v>212</v>
      </c>
      <c r="I3" s="55"/>
      <c r="J3" s="55"/>
      <c r="K3" s="106" t="s">
        <v>263</v>
      </c>
      <c r="L3" s="58">
        <v>1</v>
      </c>
      <c r="M3" s="59">
        <v>4999.5</v>
      </c>
      <c r="N3" s="59">
        <v>2676.202880859375</v>
      </c>
      <c r="O3" s="57"/>
      <c r="P3" s="60"/>
      <c r="Q3" s="60"/>
      <c r="R3" s="50"/>
      <c r="S3" s="50">
        <v>1</v>
      </c>
      <c r="T3" s="50">
        <v>1</v>
      </c>
      <c r="U3" s="51">
        <v>0</v>
      </c>
      <c r="V3" s="51">
        <v>0</v>
      </c>
      <c r="W3" s="51">
        <v>0.5</v>
      </c>
      <c r="X3" s="51">
        <v>0.999717</v>
      </c>
      <c r="Y3" s="51">
        <v>0</v>
      </c>
      <c r="Z3" s="51" t="s">
        <v>309</v>
      </c>
      <c r="AA3" s="61">
        <v>3</v>
      </c>
      <c r="AB3" s="61"/>
      <c r="AC3" s="62"/>
      <c r="AD3" s="83" t="s">
        <v>252</v>
      </c>
      <c r="AE3" s="83">
        <v>987</v>
      </c>
      <c r="AF3" s="83">
        <v>1432</v>
      </c>
      <c r="AG3" s="83">
        <v>4508</v>
      </c>
      <c r="AH3" s="83">
        <v>298</v>
      </c>
      <c r="AI3" s="83"/>
      <c r="AJ3" s="83"/>
      <c r="AK3" s="83"/>
      <c r="AL3" s="87" t="s">
        <v>256</v>
      </c>
      <c r="AM3" s="83"/>
      <c r="AN3" s="85">
        <v>43291.07246527778</v>
      </c>
      <c r="AO3" s="87" t="s">
        <v>258</v>
      </c>
      <c r="AP3" s="83" t="b">
        <v>1</v>
      </c>
      <c r="AQ3" s="83" t="b">
        <v>0</v>
      </c>
      <c r="AR3" s="83" t="b">
        <v>0</v>
      </c>
      <c r="AS3" s="83"/>
      <c r="AT3" s="83">
        <v>2</v>
      </c>
      <c r="AU3" s="83"/>
      <c r="AV3" s="83" t="b">
        <v>0</v>
      </c>
      <c r="AW3" s="83" t="s">
        <v>260</v>
      </c>
      <c r="AX3" s="87" t="s">
        <v>261</v>
      </c>
      <c r="AY3" s="83" t="s">
        <v>66</v>
      </c>
      <c r="AZ3" s="83" t="str">
        <f>REPLACE(INDEX(GroupVertices[Group],MATCH(Vertices[[#This Row],[Vertex]],GroupVertices[Vertex],0)),1,1,"")</f>
        <v>1</v>
      </c>
      <c r="BA3" s="50" t="s">
        <v>216</v>
      </c>
      <c r="BB3" s="50" t="s">
        <v>216</v>
      </c>
      <c r="BC3" s="50" t="s">
        <v>218</v>
      </c>
      <c r="BD3" s="50" t="s">
        <v>218</v>
      </c>
      <c r="BE3" s="50"/>
      <c r="BF3" s="50"/>
      <c r="BG3" s="111" t="s">
        <v>352</v>
      </c>
      <c r="BH3" s="111" t="s">
        <v>352</v>
      </c>
      <c r="BI3" s="111" t="s">
        <v>356</v>
      </c>
      <c r="BJ3" s="111" t="s">
        <v>356</v>
      </c>
      <c r="BK3" s="111">
        <v>0</v>
      </c>
      <c r="BL3" s="114">
        <v>0</v>
      </c>
      <c r="BM3" s="111">
        <v>0</v>
      </c>
      <c r="BN3" s="114">
        <v>0</v>
      </c>
      <c r="BO3" s="111">
        <v>0</v>
      </c>
      <c r="BP3" s="114">
        <v>0</v>
      </c>
      <c r="BQ3" s="111">
        <v>9</v>
      </c>
      <c r="BR3" s="114">
        <v>100</v>
      </c>
      <c r="BS3" s="111">
        <v>9</v>
      </c>
      <c r="BT3" s="3"/>
      <c r="BU3" s="3"/>
    </row>
    <row r="4" spans="1:76" ht="15">
      <c r="A4" s="91" t="s">
        <v>213</v>
      </c>
      <c r="B4" s="92"/>
      <c r="C4" s="92" t="s">
        <v>64</v>
      </c>
      <c r="D4" s="93">
        <v>162</v>
      </c>
      <c r="E4" s="94"/>
      <c r="F4" s="105" t="s">
        <v>221</v>
      </c>
      <c r="G4" s="92"/>
      <c r="H4" s="95" t="s">
        <v>213</v>
      </c>
      <c r="I4" s="96"/>
      <c r="J4" s="96"/>
      <c r="K4" s="107" t="s">
        <v>264</v>
      </c>
      <c r="L4" s="97">
        <v>1</v>
      </c>
      <c r="M4" s="98">
        <v>4999.5</v>
      </c>
      <c r="N4" s="98">
        <v>7322.796875</v>
      </c>
      <c r="O4" s="99"/>
      <c r="P4" s="100"/>
      <c r="Q4" s="100"/>
      <c r="R4" s="101"/>
      <c r="S4" s="50">
        <v>1</v>
      </c>
      <c r="T4" s="50">
        <v>1</v>
      </c>
      <c r="U4" s="51">
        <v>0</v>
      </c>
      <c r="V4" s="51">
        <v>0</v>
      </c>
      <c r="W4" s="51">
        <v>0.5</v>
      </c>
      <c r="X4" s="51">
        <v>0.999717</v>
      </c>
      <c r="Y4" s="51">
        <v>0</v>
      </c>
      <c r="Z4" s="51" t="s">
        <v>309</v>
      </c>
      <c r="AA4" s="102">
        <v>4</v>
      </c>
      <c r="AB4" s="102"/>
      <c r="AC4" s="103"/>
      <c r="AD4" s="83" t="s">
        <v>253</v>
      </c>
      <c r="AE4" s="83">
        <v>1765</v>
      </c>
      <c r="AF4" s="83">
        <v>1103</v>
      </c>
      <c r="AG4" s="83">
        <v>23918</v>
      </c>
      <c r="AH4" s="83">
        <v>52</v>
      </c>
      <c r="AI4" s="83"/>
      <c r="AJ4" s="83" t="s">
        <v>254</v>
      </c>
      <c r="AK4" s="83" t="s">
        <v>255</v>
      </c>
      <c r="AL4" s="87" t="s">
        <v>257</v>
      </c>
      <c r="AM4" s="83"/>
      <c r="AN4" s="85">
        <v>43488.77400462963</v>
      </c>
      <c r="AO4" s="87" t="s">
        <v>259</v>
      </c>
      <c r="AP4" s="83" t="b">
        <v>1</v>
      </c>
      <c r="AQ4" s="83" t="b">
        <v>0</v>
      </c>
      <c r="AR4" s="83" t="b">
        <v>0</v>
      </c>
      <c r="AS4" s="83"/>
      <c r="AT4" s="83">
        <v>0</v>
      </c>
      <c r="AU4" s="83"/>
      <c r="AV4" s="83" t="b">
        <v>0</v>
      </c>
      <c r="AW4" s="83" t="s">
        <v>260</v>
      </c>
      <c r="AX4" s="87" t="s">
        <v>262</v>
      </c>
      <c r="AY4" s="83" t="s">
        <v>66</v>
      </c>
      <c r="AZ4" s="83" t="str">
        <f>REPLACE(INDEX(GroupVertices[Group],MATCH(Vertices[[#This Row],[Vertex]],GroupVertices[Vertex],0)),1,1,"")</f>
        <v>1</v>
      </c>
      <c r="BA4" s="50" t="s">
        <v>217</v>
      </c>
      <c r="BB4" s="50" t="s">
        <v>217</v>
      </c>
      <c r="BC4" s="50" t="s">
        <v>219</v>
      </c>
      <c r="BD4" s="50" t="s">
        <v>219</v>
      </c>
      <c r="BE4" s="50"/>
      <c r="BF4" s="50"/>
      <c r="BG4" s="111" t="s">
        <v>353</v>
      </c>
      <c r="BH4" s="111" t="s">
        <v>353</v>
      </c>
      <c r="BI4" s="111" t="s">
        <v>357</v>
      </c>
      <c r="BJ4" s="111" t="s">
        <v>357</v>
      </c>
      <c r="BK4" s="111">
        <v>0</v>
      </c>
      <c r="BL4" s="114">
        <v>0</v>
      </c>
      <c r="BM4" s="111">
        <v>0</v>
      </c>
      <c r="BN4" s="114">
        <v>0</v>
      </c>
      <c r="BO4" s="111">
        <v>0</v>
      </c>
      <c r="BP4" s="114">
        <v>0</v>
      </c>
      <c r="BQ4" s="111">
        <v>11</v>
      </c>
      <c r="BR4" s="114">
        <v>100</v>
      </c>
      <c r="BS4" s="111">
        <v>11</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s://t.co/5Q5oufFDrl"/>
    <hyperlink ref="AL4" r:id="rId2" display="http://www.alwzayef.com/"/>
    <hyperlink ref="AO3" r:id="rId3" display="https://pbs.twimg.com/profile_banners/1016498326194327552/1560264115"/>
    <hyperlink ref="AO4" r:id="rId4" display="https://pbs.twimg.com/profile_banners/1088142965002985473/1548268718"/>
    <hyperlink ref="F3" r:id="rId5" display="http://pbs.twimg.com/profile_images/1168947224157593608/HPLNf4x-_normal.jpg"/>
    <hyperlink ref="F4" r:id="rId6" display="http://pbs.twimg.com/profile_images/1088143267739377666/WmdvyPNA_normal.jpg"/>
    <hyperlink ref="AX3" r:id="rId7" display="https://twitter.com/sixtey3"/>
    <hyperlink ref="AX4" r:id="rId8" display="https://twitter.com/yarabmakka"/>
  </hyperlinks>
  <printOptions/>
  <pageMargins left="0.7" right="0.7" top="0.75" bottom="0.75" header="0.3" footer="0.3"/>
  <pageSetup horizontalDpi="600" verticalDpi="600" orientation="portrait" r:id="rId12"/>
  <legacyDrawing r:id="rId10"/>
  <tableParts>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v>
      </c>
      <c r="Z2" s="13" t="s">
        <v>318</v>
      </c>
      <c r="AA2" s="13" t="s">
        <v>322</v>
      </c>
      <c r="AB2" s="13" t="s">
        <v>331</v>
      </c>
      <c r="AC2" s="13" t="s">
        <v>334</v>
      </c>
      <c r="AD2" s="13" t="s">
        <v>339</v>
      </c>
      <c r="AE2" s="13" t="s">
        <v>340</v>
      </c>
      <c r="AF2" s="13" t="s">
        <v>343</v>
      </c>
      <c r="AG2" s="67" t="s">
        <v>375</v>
      </c>
      <c r="AH2" s="67" t="s">
        <v>376</v>
      </c>
      <c r="AI2" s="67" t="s">
        <v>377</v>
      </c>
      <c r="AJ2" s="67" t="s">
        <v>378</v>
      </c>
      <c r="AK2" s="67" t="s">
        <v>379</v>
      </c>
      <c r="AL2" s="67" t="s">
        <v>380</v>
      </c>
      <c r="AM2" s="67" t="s">
        <v>381</v>
      </c>
      <c r="AN2" s="67" t="s">
        <v>382</v>
      </c>
      <c r="AO2" s="67" t="s">
        <v>385</v>
      </c>
    </row>
    <row r="3" spans="1:41" ht="15">
      <c r="A3" s="82" t="s">
        <v>304</v>
      </c>
      <c r="B3" s="109" t="s">
        <v>305</v>
      </c>
      <c r="C3" s="109" t="s">
        <v>56</v>
      </c>
      <c r="D3" s="14"/>
      <c r="E3" s="14"/>
      <c r="F3" s="15" t="s">
        <v>411</v>
      </c>
      <c r="G3" s="77"/>
      <c r="H3" s="77"/>
      <c r="I3" s="63">
        <v>3</v>
      </c>
      <c r="J3" s="63"/>
      <c r="K3" s="50">
        <v>2</v>
      </c>
      <c r="L3" s="50">
        <v>2</v>
      </c>
      <c r="M3" s="50">
        <v>0</v>
      </c>
      <c r="N3" s="50">
        <v>2</v>
      </c>
      <c r="O3" s="50">
        <v>2</v>
      </c>
      <c r="P3" s="51" t="s">
        <v>309</v>
      </c>
      <c r="Q3" s="51" t="s">
        <v>309</v>
      </c>
      <c r="R3" s="50">
        <v>2</v>
      </c>
      <c r="S3" s="50">
        <v>2</v>
      </c>
      <c r="T3" s="50">
        <v>1</v>
      </c>
      <c r="U3" s="50">
        <v>1</v>
      </c>
      <c r="V3" s="50">
        <v>0</v>
      </c>
      <c r="W3" s="51">
        <v>0</v>
      </c>
      <c r="X3" s="51">
        <v>0</v>
      </c>
      <c r="Y3" s="83" t="s">
        <v>315</v>
      </c>
      <c r="Z3" s="83" t="s">
        <v>319</v>
      </c>
      <c r="AA3" s="83"/>
      <c r="AB3" s="89" t="s">
        <v>329</v>
      </c>
      <c r="AC3" s="89" t="s">
        <v>226</v>
      </c>
      <c r="AD3" s="89"/>
      <c r="AE3" s="89"/>
      <c r="AF3" s="89" t="s">
        <v>344</v>
      </c>
      <c r="AG3" s="111">
        <v>0</v>
      </c>
      <c r="AH3" s="114">
        <v>0</v>
      </c>
      <c r="AI3" s="111">
        <v>0</v>
      </c>
      <c r="AJ3" s="114">
        <v>0</v>
      </c>
      <c r="AK3" s="111">
        <v>0</v>
      </c>
      <c r="AL3" s="114">
        <v>0</v>
      </c>
      <c r="AM3" s="111">
        <v>20</v>
      </c>
      <c r="AN3" s="114">
        <v>100</v>
      </c>
      <c r="AO3" s="111">
        <v>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304</v>
      </c>
      <c r="B2" s="89" t="s">
        <v>212</v>
      </c>
      <c r="C2" s="83">
        <f>VLOOKUP(GroupVertices[[#This Row],[Vertex]],Vertices[],MATCH("ID",Vertices[[#Headers],[Vertex]:[Vertex Content Word Count]],0),FALSE)</f>
        <v>3</v>
      </c>
    </row>
    <row r="3" spans="1:3" ht="15">
      <c r="A3" s="83" t="s">
        <v>304</v>
      </c>
      <c r="B3" s="89" t="s">
        <v>213</v>
      </c>
      <c r="C3" s="83">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389</v>
      </c>
      <c r="B2" s="35" t="s">
        <v>265</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7"/>
      <c r="B3" s="117"/>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390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2</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7"/>
      <c r="B13" s="117"/>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2</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7"/>
      <c r="B15" s="117"/>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309</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309</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7"/>
      <c r="B18" s="117"/>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7"/>
      <c r="B23" s="117"/>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7"/>
      <c r="B26" s="117"/>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v>
      </c>
      <c r="D27" s="33"/>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391</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17"/>
      <c r="B29" s="117"/>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392</v>
      </c>
      <c r="B30" s="35" t="s">
        <v>393</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2</v>
      </c>
      <c r="H57" s="42">
        <f>MAX(Vertices[Out-Degree])</f>
        <v>1</v>
      </c>
      <c r="I57" s="43">
        <f>COUNTIF(Vertices[Out-Degree],"&gt;= "&amp;H57)-COUNTIF(Vertices[Out-Degree],"&gt;="&amp;H58)</f>
        <v>2</v>
      </c>
      <c r="J57" s="42">
        <f>MAX(Vertices[Betweenness Centrality])</f>
        <v>0</v>
      </c>
      <c r="K57" s="43">
        <f>COUNTIF(Vertices[Betweenness Centrality],"&gt;= "&amp;J57)-COUNTIF(Vertices[Betweenness Centrality],"&gt;="&amp;J58)</f>
        <v>2</v>
      </c>
      <c r="L57" s="42">
        <f>MAX(Vertices[Closeness Centrality])</f>
        <v>0</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3"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300</v>
      </c>
    </row>
    <row r="24" spans="10:11" ht="409.5">
      <c r="J24" t="s">
        <v>301</v>
      </c>
      <c r="K24" s="13" t="s">
        <v>414</v>
      </c>
    </row>
    <row r="25" spans="10:11" ht="15">
      <c r="J25" t="s">
        <v>302</v>
      </c>
      <c r="K25" t="b">
        <v>0</v>
      </c>
    </row>
    <row r="26" spans="10:11" ht="15">
      <c r="J26" t="s">
        <v>412</v>
      </c>
      <c r="K26" t="s">
        <v>413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310</v>
      </c>
      <c r="B1" s="13" t="s">
        <v>311</v>
      </c>
      <c r="C1" s="13" t="s">
        <v>312</v>
      </c>
      <c r="D1" s="13" t="s">
        <v>313</v>
      </c>
    </row>
    <row r="2" spans="1:4" ht="15">
      <c r="A2" s="87" t="s">
        <v>217</v>
      </c>
      <c r="B2" s="83">
        <v>1</v>
      </c>
      <c r="C2" s="87" t="s">
        <v>216</v>
      </c>
      <c r="D2" s="83">
        <v>1</v>
      </c>
    </row>
    <row r="3" spans="1:4" ht="15">
      <c r="A3" s="87" t="s">
        <v>216</v>
      </c>
      <c r="B3" s="83">
        <v>1</v>
      </c>
      <c r="C3" s="87" t="s">
        <v>217</v>
      </c>
      <c r="D3" s="83">
        <v>1</v>
      </c>
    </row>
    <row r="6" spans="1:4" ht="15" customHeight="1">
      <c r="A6" s="13" t="s">
        <v>316</v>
      </c>
      <c r="B6" s="13" t="s">
        <v>311</v>
      </c>
      <c r="C6" s="13" t="s">
        <v>317</v>
      </c>
      <c r="D6" s="13" t="s">
        <v>313</v>
      </c>
    </row>
    <row r="7" spans="1:4" ht="15">
      <c r="A7" s="83" t="s">
        <v>219</v>
      </c>
      <c r="B7" s="83">
        <v>1</v>
      </c>
      <c r="C7" s="83" t="s">
        <v>218</v>
      </c>
      <c r="D7" s="83">
        <v>1</v>
      </c>
    </row>
    <row r="8" spans="1:4" ht="15">
      <c r="A8" s="83" t="s">
        <v>218</v>
      </c>
      <c r="B8" s="83">
        <v>1</v>
      </c>
      <c r="C8" s="83" t="s">
        <v>219</v>
      </c>
      <c r="D8" s="83">
        <v>1</v>
      </c>
    </row>
    <row r="11" spans="1:4" ht="15" customHeight="1">
      <c r="A11" s="83" t="s">
        <v>320</v>
      </c>
      <c r="B11" s="83" t="s">
        <v>311</v>
      </c>
      <c r="C11" s="83" t="s">
        <v>321</v>
      </c>
      <c r="D11" s="83" t="s">
        <v>313</v>
      </c>
    </row>
    <row r="12" spans="1:4" ht="15">
      <c r="A12" s="83"/>
      <c r="B12" s="83"/>
      <c r="C12" s="83"/>
      <c r="D12" s="83"/>
    </row>
    <row r="14" spans="1:4" ht="15" customHeight="1">
      <c r="A14" s="13" t="s">
        <v>323</v>
      </c>
      <c r="B14" s="13" t="s">
        <v>311</v>
      </c>
      <c r="C14" s="13" t="s">
        <v>330</v>
      </c>
      <c r="D14" s="13" t="s">
        <v>313</v>
      </c>
    </row>
    <row r="15" spans="1:4" ht="15">
      <c r="A15" s="89" t="s">
        <v>324</v>
      </c>
      <c r="B15" s="89">
        <v>0</v>
      </c>
      <c r="C15" s="89" t="s">
        <v>329</v>
      </c>
      <c r="D15" s="89">
        <v>2</v>
      </c>
    </row>
    <row r="16" spans="1:4" ht="15">
      <c r="A16" s="89" t="s">
        <v>325</v>
      </c>
      <c r="B16" s="89">
        <v>0</v>
      </c>
      <c r="C16" s="89"/>
      <c r="D16" s="89"/>
    </row>
    <row r="17" spans="1:4" ht="15">
      <c r="A17" s="89" t="s">
        <v>326</v>
      </c>
      <c r="B17" s="89">
        <v>0</v>
      </c>
      <c r="C17" s="89"/>
      <c r="D17" s="89"/>
    </row>
    <row r="18" spans="1:4" ht="15">
      <c r="A18" s="89" t="s">
        <v>327</v>
      </c>
      <c r="B18" s="89">
        <v>20</v>
      </c>
      <c r="C18" s="89"/>
      <c r="D18" s="89"/>
    </row>
    <row r="19" spans="1:4" ht="15">
      <c r="A19" s="89" t="s">
        <v>328</v>
      </c>
      <c r="B19" s="89">
        <v>20</v>
      </c>
      <c r="C19" s="89"/>
      <c r="D19" s="89"/>
    </row>
    <row r="20" spans="1:4" ht="15">
      <c r="A20" s="89" t="s">
        <v>329</v>
      </c>
      <c r="B20" s="89">
        <v>2</v>
      </c>
      <c r="C20" s="89"/>
      <c r="D20" s="89"/>
    </row>
    <row r="23" spans="1:4" ht="15" customHeight="1">
      <c r="A23" s="83" t="s">
        <v>332</v>
      </c>
      <c r="B23" s="83" t="s">
        <v>311</v>
      </c>
      <c r="C23" s="83" t="s">
        <v>333</v>
      </c>
      <c r="D23" s="83" t="s">
        <v>313</v>
      </c>
    </row>
    <row r="24" spans="1:4" ht="15">
      <c r="A24" s="83"/>
      <c r="B24" s="83"/>
      <c r="C24" s="83"/>
      <c r="D24" s="83"/>
    </row>
    <row r="26" spans="1:4" ht="15" customHeight="1">
      <c r="A26" s="83" t="s">
        <v>335</v>
      </c>
      <c r="B26" s="83" t="s">
        <v>311</v>
      </c>
      <c r="C26" s="83" t="s">
        <v>337</v>
      </c>
      <c r="D26" s="83" t="s">
        <v>313</v>
      </c>
    </row>
    <row r="27" spans="1:4" ht="15">
      <c r="A27" s="83"/>
      <c r="B27" s="83"/>
      <c r="C27" s="83"/>
      <c r="D27" s="83"/>
    </row>
    <row r="29" spans="1:4" ht="15" customHeight="1">
      <c r="A29" s="83" t="s">
        <v>336</v>
      </c>
      <c r="B29" s="83" t="s">
        <v>311</v>
      </c>
      <c r="C29" s="83" t="s">
        <v>338</v>
      </c>
      <c r="D29" s="83" t="s">
        <v>313</v>
      </c>
    </row>
    <row r="30" spans="1:4" ht="15">
      <c r="A30" s="83"/>
      <c r="B30" s="83"/>
      <c r="C30" s="83"/>
      <c r="D30" s="83"/>
    </row>
    <row r="32" spans="1:4" ht="15" customHeight="1">
      <c r="A32" s="13" t="s">
        <v>341</v>
      </c>
      <c r="B32" s="13" t="s">
        <v>311</v>
      </c>
      <c r="C32" s="13" t="s">
        <v>342</v>
      </c>
      <c r="D32" s="13" t="s">
        <v>313</v>
      </c>
    </row>
    <row r="33" spans="1:4" ht="15">
      <c r="A33" s="108" t="s">
        <v>213</v>
      </c>
      <c r="B33" s="83">
        <v>23918</v>
      </c>
      <c r="C33" s="108" t="s">
        <v>213</v>
      </c>
      <c r="D33" s="83">
        <v>23918</v>
      </c>
    </row>
    <row r="34" spans="1:4" ht="15">
      <c r="A34" s="108" t="s">
        <v>212</v>
      </c>
      <c r="B34" s="83">
        <v>4508</v>
      </c>
      <c r="C34" s="108" t="s">
        <v>212</v>
      </c>
      <c r="D34" s="83">
        <v>4508</v>
      </c>
    </row>
  </sheetData>
  <hyperlinks>
    <hyperlink ref="A2" r:id="rId1" display="https://www.alwzayef.com/%d8%aa%d8%b1%d8%af%d8%af-%d9%82%d9%86%d8%a7%d8%a9-%d8%a7%d9%84%d8%b3%d8%a7%d8%ad%d8%a9-al-saha-tv-%d8%a7%d9%84%d8%ac%d8%af%d9%8a%d8%af-%d8%b9%d9%84%d9%89-%d9%86%d8%a7%d9%8a%d9%84-%d8%b3%d8%a7%d8%aa-20/"/>
    <hyperlink ref="A3" r:id="rId2" display="https://www.swarmapp.com/c/ltxwsOlWq5z"/>
    <hyperlink ref="C2" r:id="rId3" display="https://www.swarmapp.com/c/ltxwsOlWq5z"/>
    <hyperlink ref="C3" r:id="rId4" display="https://www.alwzayef.com/%d8%aa%d8%b1%d8%af%d8%af-%d9%82%d9%86%d8%a7%d8%a9-%d8%a7%d9%84%d8%b3%d8%a7%d8%ad%d8%a9-al-saha-tv-%d8%a7%d9%84%d8%ac%d8%af%d9%8a%d8%af-%d8%b9%d9%84%d9%89-%d9%86%d8%a7%d9%8a%d9%84-%d8%b3%d8%a7%d8%aa-20/"/>
  </hyperlinks>
  <printOptions/>
  <pageMargins left="0.7" right="0.7" top="0.75" bottom="0.75" header="0.3" footer="0.3"/>
  <pageSetup orientation="portrait" paperSize="9"/>
  <tableParts>
    <tablePart r:id="rId12"/>
    <tablePart r:id="rId8"/>
    <tablePart r:id="rId5"/>
    <tablePart r:id="rId10"/>
    <tablePart r:id="rId7"/>
    <tablePart r:id="rId6"/>
    <tablePart r:id="rId9"/>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359</v>
      </c>
      <c r="B1" s="13" t="s">
        <v>360</v>
      </c>
      <c r="C1" s="13" t="s">
        <v>361</v>
      </c>
      <c r="D1" s="13" t="s">
        <v>144</v>
      </c>
      <c r="E1" s="13" t="s">
        <v>363</v>
      </c>
      <c r="F1" s="13" t="s">
        <v>364</v>
      </c>
      <c r="G1" s="13" t="s">
        <v>365</v>
      </c>
    </row>
    <row r="2" spans="1:7" ht="15">
      <c r="A2" s="83" t="s">
        <v>324</v>
      </c>
      <c r="B2" s="83">
        <v>0</v>
      </c>
      <c r="C2" s="112">
        <v>0</v>
      </c>
      <c r="D2" s="83" t="s">
        <v>362</v>
      </c>
      <c r="E2" s="83"/>
      <c r="F2" s="83"/>
      <c r="G2" s="83"/>
    </row>
    <row r="3" spans="1:7" ht="15">
      <c r="A3" s="83" t="s">
        <v>325</v>
      </c>
      <c r="B3" s="83">
        <v>0</v>
      </c>
      <c r="C3" s="112">
        <v>0</v>
      </c>
      <c r="D3" s="83" t="s">
        <v>362</v>
      </c>
      <c r="E3" s="83"/>
      <c r="F3" s="83"/>
      <c r="G3" s="83"/>
    </row>
    <row r="4" spans="1:7" ht="15">
      <c r="A4" s="83" t="s">
        <v>326</v>
      </c>
      <c r="B4" s="83">
        <v>0</v>
      </c>
      <c r="C4" s="112">
        <v>0</v>
      </c>
      <c r="D4" s="83" t="s">
        <v>362</v>
      </c>
      <c r="E4" s="83"/>
      <c r="F4" s="83"/>
      <c r="G4" s="83"/>
    </row>
    <row r="5" spans="1:7" ht="15">
      <c r="A5" s="83" t="s">
        <v>327</v>
      </c>
      <c r="B5" s="83">
        <v>20</v>
      </c>
      <c r="C5" s="112">
        <v>1</v>
      </c>
      <c r="D5" s="83" t="s">
        <v>362</v>
      </c>
      <c r="E5" s="83"/>
      <c r="F5" s="83"/>
      <c r="G5" s="83"/>
    </row>
    <row r="6" spans="1:7" ht="15">
      <c r="A6" s="83" t="s">
        <v>328</v>
      </c>
      <c r="B6" s="83">
        <v>20</v>
      </c>
      <c r="C6" s="112">
        <v>1</v>
      </c>
      <c r="D6" s="83" t="s">
        <v>362</v>
      </c>
      <c r="E6" s="83"/>
      <c r="F6" s="83"/>
      <c r="G6" s="83"/>
    </row>
    <row r="7" spans="1:7" ht="15">
      <c r="A7" s="89" t="s">
        <v>329</v>
      </c>
      <c r="B7" s="89">
        <v>2</v>
      </c>
      <c r="C7" s="113">
        <v>0</v>
      </c>
      <c r="D7" s="89" t="s">
        <v>362</v>
      </c>
      <c r="E7" s="89" t="b">
        <v>0</v>
      </c>
      <c r="F7" s="89" t="b">
        <v>0</v>
      </c>
      <c r="G7" s="89" t="b">
        <v>0</v>
      </c>
    </row>
    <row r="8" spans="1:7" ht="15">
      <c r="A8" s="89" t="s">
        <v>329</v>
      </c>
      <c r="B8" s="89">
        <v>2</v>
      </c>
      <c r="C8" s="113">
        <v>0</v>
      </c>
      <c r="D8" s="89" t="s">
        <v>304</v>
      </c>
      <c r="E8" s="89" t="b">
        <v>0</v>
      </c>
      <c r="F8" s="89" t="b">
        <v>0</v>
      </c>
      <c r="G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2019-09-15T00:16:50Z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