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<sst xmlns="http://schemas.openxmlformats.org/spreadsheetml/2006/main" count="1489" uniqueCount="567">
  <si>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</si>
  <si>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</si>
  <si>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</si>
  <si>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</si>
  <si>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</si>
  <si>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</si>
  <si>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</si>
  <si>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</si>
  <si>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</si>
  <si>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</si>
  <si>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</si>
  <si>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</si>
  <si>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</si>
  <si>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</si>
  <si>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</si>
  <si>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</si>
  <si>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</si>
  <si>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</si>
  <si>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</si>
  <si>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</si>
  <si>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</si>
  <si>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</si>
  <si>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</si>
  <si>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</si>
  <si>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</si>
  <si>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</si>
  <si>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</si>
  <si>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</si>
  <si>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</si>
  <si>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</si>
  <si>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</si>
  <si>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</si>
  <si>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</si>
  <si>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</si>
  <si>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</si>
  <si>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</si>
  <si>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</si>
  <si>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</si>
  <si>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</si>
  <si>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</si>
  <si>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</si>
  <si>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</si>
  <si>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</si>
  <si>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</si>
  <si>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</si>
  <si>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</si>
  <si>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</si>
  <si>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</si>
  <si>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</si>
  <si>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</si>
  <si>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</si>
  <si>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</si>
  <si>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</si>
  <si>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</si>
  <si>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</si>
  <si>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</si>
  <si>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</si>
  <si>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</si>
  <si>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</si>
  <si>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</si>
  <si>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</si>
  <si>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</si>
  <si>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</si>
  <si>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</si>
  <si>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</si>
  <si>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</si>
  <si>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</si>
  <si>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</si>
  <si>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</si>
  <si>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</si>
  <si>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</si>
  <si>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</si>
  <si>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</si>
  <si>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</si>
  <si>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</si>
  <si>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</si>
  <si>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</si>
  <si>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</si>
  <si>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</si>
  <si>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</si>
  <si>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</si>
  <si>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</si>
  <si>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</si>
  <si>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</si>
  <si>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</si>
  <si>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</si>
  <si>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</si>
  <si>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</si>
  <si>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</si>
  <si>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</si>
  <si>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</si>
  <si>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</si>
  <si>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</si>
  <si>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</si>
  <si>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</si>
  <si>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</si>
  <si>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</si>
  <si>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</si>
  <si>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</si>
  <si>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</si>
  <si>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</si>
  <si>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</si>
  <si>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</si>
  <si>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</si>
  <si>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</si>
  <si>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</si>
  <si>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</si>
  <si>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</si>
  <si>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</si>
  <si>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</si>
  <si>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</si>
  <si>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</si>
  <si>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</si>
  <si>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</si>
  <si>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</si>
  <si>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</si>
  <si>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</si>
  <si>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</si>
  <si>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</si>
  <si>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</si>
  <si>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</si>
  <si>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</si>
  <si>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</si>
  <si>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</si>
  <si>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</si>
  <si>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</si>
  <si>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</si>
  <si>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</si>
  <si>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</si>
  <si>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</si>
  <si>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</si>
  <si>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</si>
  <si>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</si>
  <si>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</si>
  <si>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</si>
  <si>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</si>
  <si>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</si>
  <si>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</si>
  <si>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</si>
  <si>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</si>
  <si>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</si>
  <si>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</si>
  <si>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</si>
  <si>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</si>
  <si>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</si>
  <si>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</si>
  <si>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</si>
  <si>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</si>
  <si>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</si>
  <si>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</si>
  <si>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</si>
  <si>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</si>
  <si>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</si>
  <si>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</si>
  <si>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</si>
  <si>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</si>
  <si>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</si>
  <si>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</si>
  <si>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</si>
  <si>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</si>
  <si>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</si>
  <si>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</si>
  <si>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</si>
  <si>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</si>
  <si>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</si>
  <si>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</si>
  <si>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</si>
  <si>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</si>
  <si>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</si>
  <si>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</si>
  <si>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</si>
  <si>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</si>
  <si>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</si>
  <si>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</si>
  <si>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</si>
  <si>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</si>
  <si>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</si>
  <si>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</si>
  <si>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</si>
  <si>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</si>
  <si>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</si>
  <si>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</si>
  <si>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</si>
  <si>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</si>
  <si>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</si>
  <si>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</si>
  <si>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</si>
  <si>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</si>
  <si>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</si>
  <si>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</si>
  <si>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</si>
  <si>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</si>
  <si>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</si>
  <si>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</si>
  <si>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</si>
  <si>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</si>
  <si>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</si>
  <si>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</si>
  <si>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</si>
  <si>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</si>
  <si>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</si>
  <si>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</si>
  <si>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</si>
  <si>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</si>
  <si>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</si>
  <si>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</si>
  <si>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</si>
  <si>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</si>
  <si>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</si>
  <si>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</si>
  <si>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</si>
  <si>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</si>
  <si>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sami20602211</t>
  </si>
  <si>
    <t>noorahdubai1</t>
  </si>
  <si>
    <t>uae_rak_way</t>
  </si>
  <si>
    <t>useph_ellail</t>
  </si>
  <si>
    <t>karamimatrix</t>
  </si>
  <si>
    <t>mkamel5</t>
  </si>
  <si>
    <t>fatima_almula</t>
  </si>
  <si>
    <t>kamelm29</t>
  </si>
  <si>
    <t>youtube</t>
  </si>
  <si>
    <t>Mentions</t>
  </si>
  <si>
    <t>مختلف عليه _ مع ابراهيم عيسى | انهيار على الهواء بسبب تزوير " التاريخ ال... https://t.co/EDSQfy27yr عبر @YouTube</t>
  </si>
  <si>
    <t>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https://t.co/yFW6AKDPXf</t>
  </si>
  <si>
    <t>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</si>
  <si>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مختلف عليه _ مع ابراهيم عيسى | اجمد تريقة ل ابراهيم عيسى على وجدى الغنيم... https://t.co/kGz94AF48n via @YouTube
ف… https://t.co/Ho4ToRPLTr</t>
  </si>
  <si>
    <t>مختلف عليه _ مع ابراهيم عيسى | حلقة نارية عن تزوير التاريخ الإسلامى https://t.co/UwsZr6RHyJ</t>
  </si>
  <si>
    <t>مختلف عليه _ مع ابراهيم عيسى | اجمد تريقة ل ابراهيم عيسى على وجدى الغنيم... https://t.co/HFPNB391qB via @YouTube</t>
  </si>
  <si>
    <t>مختلف عليه _ مع ابراهيم عيسى | حلقة للكبار فقط +18 " الجنس فى الإسلام " ... https://t.co/OCzV7xZldP via @YouTube</t>
  </si>
  <si>
    <t>مختلف عليه _ مع ابراهيم عيسى | عيسى يهاجم الشيخ " الشعراوى " على الهواء ... https://t.co/42rBgomVr1 عبر @YouTube</t>
  </si>
  <si>
    <t>https://www.youtube.com/watch?v=oPv9vcVxPTI&amp;feature=youtu.be</t>
  </si>
  <si>
    <t>https://www.youtube.com/watch?v=29G7IdMiABg</t>
  </si>
  <si>
    <t>https://www.youtube.com/watch?v=29G7IdMiABg&amp;feature=youtu.be https://twitter.com/i/web/status/1166584577151983618</t>
  </si>
  <si>
    <t>https://www.youtube.com/watch?v=lga6alKORFY&amp;feature=share</t>
  </si>
  <si>
    <t>https://www.youtube.com/watch?v=29G7IdMiABg&amp;feature=youtu.be</t>
  </si>
  <si>
    <t>https://www.youtube.com/watch?v=fJkCYhGFCfE&amp;feature=youtu.be</t>
  </si>
  <si>
    <t>https://www.youtube.com/watch?v=M_yuo3Lbkmw&amp;feature=youtu.be</t>
  </si>
  <si>
    <t>youtube.com</t>
  </si>
  <si>
    <t>youtube.com twitter.com</t>
  </si>
  <si>
    <t>http://abs.twimg.com/sticky/default_profile_images/default_profile_normal.png</t>
  </si>
  <si>
    <t>http://pbs.twimg.com/profile_images/1153514053739929600/5fQzomRc_normal.jpg</t>
  </si>
  <si>
    <t>http://pbs.twimg.com/profile_images/1152528001114001408/NjvoUzfi_normal.jpg</t>
  </si>
  <si>
    <t>http://pbs.twimg.com/profile_images/1149265723992289280/YtYUcalI_normal.png</t>
  </si>
  <si>
    <t>http://pbs.twimg.com/profile_images/693481342235992064/uSJsqaMM_normal.jpg</t>
  </si>
  <si>
    <t>http://pbs.twimg.com/profile_images/1248854187/FIL777-1_normal.jpg</t>
  </si>
  <si>
    <t>http://pbs.twimg.com/profile_images/1081697432696696832/uyMgdwfm_normal.jpg</t>
  </si>
  <si>
    <t>http://pbs.twimg.com/profile_images/378800000162145723/bae88768cc899e0cb2edd046b87c579e_normal.png</t>
  </si>
  <si>
    <t>https://twitter.com/#!/sami20602211/status/1165742410133069824</t>
  </si>
  <si>
    <t>https://twitter.com/#!/noorahdubai1/status/1165854991548108803</t>
  </si>
  <si>
    <t>https://twitter.com/#!/noorahdubai1/status/1165855061492338688</t>
  </si>
  <si>
    <t>https://twitter.com/#!/uae_rak_way/status/1165928873361588224</t>
  </si>
  <si>
    <t>https://twitter.com/#!/useph_ellail/status/1166584577151983618</t>
  </si>
  <si>
    <t>https://twitter.com/#!/karamimatrix/status/1166642627858579457</t>
  </si>
  <si>
    <t>https://twitter.com/#!/mkamel5/status/1166643208694185984</t>
  </si>
  <si>
    <t>https://twitter.com/#!/fatima_almula/status/1167240073215188993</t>
  </si>
  <si>
    <t>https://twitter.com/#!/kamelm29/status/1167621739825762307</t>
  </si>
  <si>
    <t>1165742410133069824</t>
  </si>
  <si>
    <t>1165854991548108803</t>
  </si>
  <si>
    <t>1165855061492338688</t>
  </si>
  <si>
    <t>1165928873361588224</t>
  </si>
  <si>
    <t>1166584577151983618</t>
  </si>
  <si>
    <t>1166642627858579457</t>
  </si>
  <si>
    <t>1166643208694185984</t>
  </si>
  <si>
    <t>1167240073215188993</t>
  </si>
  <si>
    <t>1167621739825762307</t>
  </si>
  <si>
    <t/>
  </si>
  <si>
    <t>ar</t>
  </si>
  <si>
    <t>Twitter for iPhone</t>
  </si>
  <si>
    <t>Twitter Web App</t>
  </si>
  <si>
    <t>Facebook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</si>
  <si>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</si>
  <si>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</si>
  <si>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</si>
  <si>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</si>
  <si>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</si>
  <si>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</si>
  <si>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</si>
  <si>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</si>
  <si>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</si>
  <si>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</si>
  <si>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</si>
  <si>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</si>
  <si>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</si>
  <si>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</si>
  <si>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</si>
  <si>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</si>
  <si>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</si>
  <si>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</si>
  <si>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</si>
  <si>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</si>
  <si>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</si>
  <si>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</si>
  <si>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t>
  </si>
  <si>
    <t>YouTube</t>
  </si>
  <si>
    <t>⚖️NOORAH HAMAD_xD83C__xDDE6__xD83C__xDDEA_</t>
  </si>
  <si>
    <t>راك والعالم وراك</t>
  </si>
  <si>
    <t>The Researcher</t>
  </si>
  <si>
    <t>mohamed krami</t>
  </si>
  <si>
    <t>Hamada Kamel</t>
  </si>
  <si>
    <t>كوكتيل</t>
  </si>
  <si>
    <t>mohamed kamel</t>
  </si>
  <si>
    <t>كرة القدم كرة القدم التاريخ أفلام سياسة الأخبار العامة</t>
  </si>
  <si>
    <t>Pivoting to video.</t>
  </si>
  <si>
    <t>_xD83C__xDDE6__xD83C__xDDEA_داري ومرباي الامارات وشيوخنا خـــط احمــــر_xD83C__xDDE6__xD83C__xDDEA_         _xD83D__xDCDA_⚖️ طالبة بكلية الحقوق-القاهره، مصر _xD83D__xDCDA_⚖️
وافتخر بأني من قوم بو لمبه_xD83E__xDD17__xD83D__xDE0E__xD83D__xDC4B__xD83C__xDFFB_
_xD83D__xDCA1__xD83C__xDF1E_☀️_xD83D__xDCAF_</t>
  </si>
  <si>
    <t>ركوب الخيل والسباحة</t>
  </si>
  <si>
    <t>من هنا صدقت، حلمي وبدأت قالوا عني زمان موهوم بيضيع وقت.</t>
  </si>
  <si>
    <t>التجارب القاسية تجعل كل اللحظات ثمينة وكل المحسوسات جديرة وكل الأحلام تُبدّد الظلام.</t>
  </si>
  <si>
    <t>مسلم اؤمن بالحريات وحريه الفكر والمعتقد وخير الناس انفعهم للناس بدون النظر لدينه واتمني مصر دوله علمانيه متقدمه</t>
  </si>
  <si>
    <t>San Bruno, CA</t>
  </si>
  <si>
    <t>Ras Al Khaimah</t>
  </si>
  <si>
    <t>Egypt</t>
  </si>
  <si>
    <t>Cairo-Egypt</t>
  </si>
  <si>
    <t>Sydney, New South Wales</t>
  </si>
  <si>
    <t>https://t.co/F3fLcf5sH7</t>
  </si>
  <si>
    <t>http://www.com</t>
  </si>
  <si>
    <t>https://pbs.twimg.com/profile_banners/10228272/1563295551</t>
  </si>
  <si>
    <t>https://pbs.twimg.com/profile_banners/812808976941412352/1482627424</t>
  </si>
  <si>
    <t>https://pbs.twimg.com/profile_banners/190114373/1562840848</t>
  </si>
  <si>
    <t>https://pbs.twimg.com/profile_banners/907734816/1447917035</t>
  </si>
  <si>
    <t>https://pbs.twimg.com/profile_banners/252664323/1361292830</t>
  </si>
  <si>
    <t>https://pbs.twimg.com/profile_banners/266591535/1538477507</t>
  </si>
  <si>
    <t>https://pbs.twimg.com/profile_banners/1586897965/1542179548</t>
  </si>
  <si>
    <t>http://abs.twimg.com/images/themes/theme14/bg.gif</t>
  </si>
  <si>
    <t>http://abs.twimg.com/images/themes/theme1/bg.png</t>
  </si>
  <si>
    <t>http://pbs.twimg.com/profile_images/1148327441527689217/1QpS06D6_normal.png</t>
  </si>
  <si>
    <t>Open Twitter Page for This Person</t>
  </si>
  <si>
    <t>https://twitter.com/sami20602211</t>
  </si>
  <si>
    <t>https://twitter.com/youtube</t>
  </si>
  <si>
    <t>https://twitter.com/noorahdubai1</t>
  </si>
  <si>
    <t>https://twitter.com/uae_rak_way</t>
  </si>
  <si>
    <t>https://twitter.com/useph_ellail</t>
  </si>
  <si>
    <t>https://twitter.com/karamimatrix</t>
  </si>
  <si>
    <t>https://twitter.com/mkamel5</t>
  </si>
  <si>
    <t>https://twitter.com/fatima_almula</t>
  </si>
  <si>
    <t>https://twitter.com/kamelm29</t>
  </si>
  <si>
    <t>sami20602211
مختلف عليه _ مع ابراهيم عيسى |
انهيار على الهواء بسبب تزوير "
التاريخ ال... https://t.co/EDSQfy27yr
عبر @YouTube</t>
  </si>
  <si>
    <t xml:space="preserve">youtube
</t>
  </si>
  <si>
    <t>noorahdubai1
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</si>
  <si>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uae_rak_way
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</si>
  <si>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useph_ellail
مختلف عليه _ مع ابراهيم عيسى |
اجمد تريقة ل ابراهيم عيسى على وجدى
الغنيم... https://t.co/kGz94AF48n
via @YouTube ف… https://t.co/Ho4ToRPLTr</t>
  </si>
  <si>
    <t>karamimatrix
مختلف عليه _ مع ابراهيم عيسى |
حلقة نارية عن تزوير التاريخ الإسلامى
https://t.co/UwsZr6RHyJ</t>
  </si>
  <si>
    <t>mkamel5
مختلف عليه _ مع ابراهيم عيسى |
اجمد تريقة ل ابراهيم عيسى على وجدى
الغنيم... https://t.co/HFPNB391qB
via @YouTube</t>
  </si>
  <si>
    <t>fatima_almula
مختلف عليه _ مع ابراهيم عيسى |
حلقة للكبار فقط +18 " الجنس فى
الإسلام " ... https://t.co/OCzV7xZldP
via @YouTube</t>
  </si>
  <si>
    <t>kamelm29
مختلف عليه _ مع ابراهيم عيسى |
عيسى يهاجم الشيخ " الشعراوى " على
الهواء ... https://t.co/42rBgomVr1
عبر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</si>
  <si>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</si>
  <si>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</si>
  <si>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</si>
  <si>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</si>
  <si>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</si>
  <si>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</si>
  <si>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</si>
  <si>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</si>
  <si>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</si>
  <si>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</si>
  <si>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</si>
  <si>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</si>
  <si>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</si>
  <si>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</si>
  <si>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</si>
  <si>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</si>
  <si>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</si>
  <si>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</si>
  <si>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</si>
  <si>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</si>
  <si>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</si>
  <si>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</si>
  <si>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</si>
  <si>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</si>
  <si>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</si>
  <si>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</si>
  <si>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</si>
  <si>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</si>
  <si>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</si>
  <si>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</si>
  <si>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</si>
  <si>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</si>
  <si>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</si>
  <si>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</si>
  <si>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</si>
  <si>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</si>
  <si>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</si>
  <si>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</si>
  <si>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</si>
  <si>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</si>
  <si>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</si>
  <si>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</si>
  <si>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</si>
  <si>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</si>
  <si>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</si>
  <si>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</si>
  <si>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</si>
  <si>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</si>
  <si>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</si>
  <si>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</si>
  <si>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https://twitter.com/i/web/status/1166584577151983618</t>
  </si>
  <si>
    <t>Entire Graph Count</t>
  </si>
  <si>
    <t>Top URLs in Tweet in G1</t>
  </si>
  <si>
    <t>Top URLs in Tweet in G2</t>
  </si>
  <si>
    <t>G1 Count</t>
  </si>
  <si>
    <t>Top URLs in Tweet in G3</t>
  </si>
  <si>
    <t>G2 Count</t>
  </si>
  <si>
    <t>G3 Count</t>
  </si>
  <si>
    <t>Top URLs in Tweet</t>
  </si>
  <si>
    <t>https://www.youtube.com/watch?v=29G7IdMiABg&amp;feature=youtu.be https://www.youtube.com/watch?v=M_yuo3Lbkmw&amp;feature=youtu.be https://www.youtube.com/watch?v=fJkCYhGFCfE&amp;feature=youtu.be https://twitter.com/i/web/status/1166584577151983618 https://www.youtube.com/watch?v=oPv9vcVxPTI&amp;feature=youtu.be</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</si>
  <si>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</si>
  <si>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</si>
  <si>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</si>
  <si>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</si>
  <si>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</si>
  <si>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</si>
  <si>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</si>
  <si>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</si>
  <si>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</si>
  <si>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</si>
  <si>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</si>
  <si>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</si>
  <si>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</si>
  <si>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</si>
  <si>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</si>
  <si>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</si>
  <si>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</si>
  <si>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عيسى</t>
  </si>
  <si>
    <t>ابراهيم</t>
  </si>
  <si>
    <t>على</t>
  </si>
  <si>
    <t>مختلف</t>
  </si>
  <si>
    <t>عليه</t>
  </si>
  <si>
    <t>Top Words in Tweet in G1</t>
  </si>
  <si>
    <t>_</t>
  </si>
  <si>
    <t>مع</t>
  </si>
  <si>
    <t>الهواء</t>
  </si>
  <si>
    <t>عبر</t>
  </si>
  <si>
    <t>Top Words in Tweet in G2</t>
  </si>
  <si>
    <t>عنوان</t>
  </si>
  <si>
    <t>الحلقه</t>
  </si>
  <si>
    <t>اجمد</t>
  </si>
  <si>
    <t>Top Words in Tweet in G3</t>
  </si>
  <si>
    <t>Top Words in Tweet</t>
  </si>
  <si>
    <t>عيسى ابراهيم مختلف عليه _ مع youtube على الهواء عبر</t>
  </si>
  <si>
    <t>ابراهيم عيسى على عنوان الحلقه مختلف عليه _ مع اجمد</t>
  </si>
  <si>
    <t>Top Word Pairs in Tweet in Entire Graph</t>
  </si>
  <si>
    <t>ابراهيم,عيسى</t>
  </si>
  <si>
    <t>مختلف,عليه</t>
  </si>
  <si>
    <t>عليه,_</t>
  </si>
  <si>
    <t>_,مع</t>
  </si>
  <si>
    <t>مع,ابراهيم</t>
  </si>
  <si>
    <t>على,الهواء</t>
  </si>
  <si>
    <t>عيسى,اجمد</t>
  </si>
  <si>
    <t>اجمد,تريقة</t>
  </si>
  <si>
    <t>تريقة,ل</t>
  </si>
  <si>
    <t>ل,ابراهيم</t>
  </si>
  <si>
    <t>Top Word Pairs in Tweet in G1</t>
  </si>
  <si>
    <t>عبر,youtube</t>
  </si>
  <si>
    <t>Top Word Pairs in Tweet in G2</t>
  </si>
  <si>
    <t>عنوان,الحلقه</t>
  </si>
  <si>
    <t>الحلقه,مختلف</t>
  </si>
  <si>
    <t>Top Word Pairs in Tweet in G3</t>
  </si>
  <si>
    <t>Top Word Pairs in Tweet</t>
  </si>
  <si>
    <t>ابراهيم,عيسى  مختلف,عليه  عليه,_  _,مع  مع,ابراهيم  على,الهواء  عبر,youtube  عيسى,اجمد  اجمد,تريقة  تريقة,ل</t>
  </si>
  <si>
    <t>ابراهيم,عيسى  عنوان,الحلقه  الحلقه,مختلف  مختلف,عليه  عليه,_  _,مع  مع,ابراهيم  عيسى,اجمد  اجمد,تريقة  تريقة,ل</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</si>
  <si>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</si>
  <si>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</si>
  <si>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</si>
  <si>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</si>
  <si>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</si>
  <si>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</si>
  <si>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</si>
  <si>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</si>
  <si>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</si>
  <si>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</si>
  <si>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</si>
  <si>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</si>
  <si>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</si>
  <si>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</si>
  <si>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</si>
  <si>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useph_ellail youtube fatima_almula mkamel5 kamelm29 sami20602211</t>
  </si>
  <si>
    <t>noorahdubai1 uae_rak_way</t>
  </si>
  <si>
    <t>Top URLs in Tweet by Count</t>
  </si>
  <si>
    <t>Top URLs in Tweet by Salience</t>
  </si>
  <si>
    <t>Top Domains in Tweet by Count</t>
  </si>
  <si>
    <t>Top Domains in Tweet by Salience</t>
  </si>
  <si>
    <t>Top Hashtags in Tweet by Count</t>
  </si>
  <si>
    <t>Top Hashtags in Tweet by Salience</t>
  </si>
  <si>
    <t>Top Words in Tweet by Count</t>
  </si>
  <si>
    <t>_ انهيار على الهواء بسبب تزوير التاريخ ال عبر youtube</t>
  </si>
  <si>
    <t>على عنوان الحلقه _ اجمد تريقة ل وجدى الغنيم الهواء</t>
  </si>
  <si>
    <t>على noorahdubai1 عنوان الحلقه _ اجمد تريقة ل وجدى الغنيم</t>
  </si>
  <si>
    <t>_ اجمد تريقة ل على وجدى الغنيم via youtube ف</t>
  </si>
  <si>
    <t>_ حلقة نارية عن تزوير التاريخ الإسلامى</t>
  </si>
  <si>
    <t>_ اجمد تريقة ل على وجدى الغنيم via youtube</t>
  </si>
  <si>
    <t>_ حلقة للكبار فقط 18 الجنس فى الإسلام via youtube</t>
  </si>
  <si>
    <t>_ يهاجم الشيخ الشعراوى على الهواء عبر youtube</t>
  </si>
  <si>
    <t>Top Words in Tweet by Salience</t>
  </si>
  <si>
    <t>noorahdubai1 على عنوان الحلقه _ اجمد تريقة ل وجدى الغنيم</t>
  </si>
  <si>
    <t>Top Word Pairs in Tweet by Count</t>
  </si>
  <si>
    <t>مختلف,عليه  عليه,_  _,مع  مع,ابراهيم  ابراهيم,عيسى  عيسى,انهيار  انهيار,على  على,الهواء  الهواء,بسبب  بسبب,تزوير</t>
  </si>
  <si>
    <t>ابراهيم,عيسى  noorahdubai1,عنوان  عنوان,الحلقه  الحلقه,مختلف  مختلف,عليه  عليه,_  _,مع  مع,ابراهيم  عيسى,اجمد  اجمد,تريقة</t>
  </si>
  <si>
    <t>ابراهيم,عيسى  مختلف,عليه  عليه,_  _,مع  مع,ابراهيم  عيسى,اجمد  اجمد,تريقة  تريقة,ل  ل,ابراهيم  عيسى,على</t>
  </si>
  <si>
    <t>مختلف,عليه  عليه,_  _,مع  مع,ابراهيم  ابراهيم,عيسى  عيسى,حلقة  حلقة,نارية  نارية,عن  عن,تزوير  تزوير,التاريخ</t>
  </si>
  <si>
    <t>مختلف,عليه  عليه,_  _,مع  مع,ابراهيم  ابراهيم,عيسى  عيسى,حلقة  حلقة,للكبار  للكبار,فقط  فقط,18  18,الجنس</t>
  </si>
  <si>
    <t>مختلف,عليه  عليه,_  _,مع  مع,ابراهيم  ابراهيم,عيسى  عيسى,عيسى  عيسى,يهاجم  يهاجم,الشيخ  الشيخ,الشعراوى  الشعراوى,على</t>
  </si>
  <si>
    <t>Top Word Pairs in Tweet by Salience</t>
  </si>
  <si>
    <t>noorahdubai1,عنوان  ابراهيم,عيسى  عنوان,الحلقه  الحلقه,مختلف  مختلف,عليه  عليه,_  _,مع  مع,ابراهيم  عيسى,اجمد  اجمد,تريقة</t>
  </si>
  <si>
    <t>Word</t>
  </si>
  <si>
    <t>تريقة</t>
  </si>
  <si>
    <t>ل</t>
  </si>
  <si>
    <t>وجدى</t>
  </si>
  <si>
    <t>الغنيم</t>
  </si>
  <si>
    <t>حلقة</t>
  </si>
  <si>
    <t>تزوير</t>
  </si>
  <si>
    <t>التاريخ</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</si>
  <si>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</si>
  <si>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</si>
  <si>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</si>
  <si>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</si>
  <si>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</si>
  <si>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</si>
  <si>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</si>
  <si>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</si>
  <si>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</si>
  <si>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</si>
  <si>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</si>
  <si>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</si>
  <si>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</si>
  <si>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</si>
  <si>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</si>
  <si>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</si>
  <si>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</si>
  <si>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</si>
  <si>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</si>
  <si>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</si>
  <si>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</si>
  <si>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</si>
  <si>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</si>
  <si>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</si>
  <si>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</si>
  <si>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</si>
  <si>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</si>
  <si>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</si>
  <si>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</si>
  <si>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</si>
  <si>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</si>
  <si>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</si>
  <si>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</si>
  <si>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</si>
  <si>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</si>
  <si>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</si>
  <si>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</si>
  <si>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</si>
  <si>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</si>
  <si>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</si>
  <si>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</si>
  <si>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</si>
  <si>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</si>
  <si>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</si>
  <si>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</si>
  <si>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</si>
  <si>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</si>
  <si>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</si>
  <si>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</si>
  <si>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</si>
  <si>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</si>
  <si>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</si>
  <si>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عيسى ابراهيم مختلف عليه _ مع youtube على الهواء عبر</t>
  </si>
  <si>
    <t>G2: ابراهيم عيسى على عنوان الحلقه مختلف عليه _ مع اجمد</t>
  </si>
  <si>
    <t>Autofill Workbook Results</t>
  </si>
  <si>
    <t>Edge Weight▓1▓1▓0▓True▓Gray▓Red▓▓Edge Weight▓1▓1▓0▓3▓10▓False▓Edge Weight▓1▓1▓0▓35▓12▓False▓▓0▓0▓0▓True▓Black▓Black▓▓Followers▓0▓542▓0▓162▓1000▓False▓▓0▓0▓0▓0▓0▓False▓▓0▓0▓0▓0▓0▓False▓▓0▓0▓0▓0▓0▓False</t>
  </si>
  <si>
    <t>GraphSource░GraphServerTwitterSearch▓GraphTerm░مختلف عليه مع ابراهيم عيسى▓ImportDescription░The graph represents a network of 9 Twitter users whose tweets in the requested range contained "مختلف عليه مع ابراهيم عيسى", or who were replied to or mentioned in those tweets.  The network was obtained from the NodeXL Graph Server on Sunday, 01 September 2019 at 21:40 UTC.
The requested start date was Sunday, 01 September 2019 at 00:01 UTC and the maximum number of days (going backward) was 14.
The maximum number of tweets collected was 5,000.
The tweets in the network were tweeted over the 5-day, 4-hour, 27-minute period from Sunday, 25 August 2019 at 21:47 UTC to Saturday, 31 August 2019 at 02:14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</si>
</sst>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090157"/>
        <c:axId val="21158230"/>
      </c:barChart>
      <c:catAx>
        <c:axId val="47090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58230"/>
        <c:crosses val="autoZero"/>
        <c:auto val="1"/>
        <c:lblOffset val="100"/>
        <c:noMultiLvlLbl val="0"/>
      </c:catAx>
      <c:valAx>
        <c:axId val="21158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0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8/25/2019 21:47</c:v>
                </c:pt>
                <c:pt idx="1">
                  <c:v>8/26/2019 5:14</c:v>
                </c:pt>
                <c:pt idx="2">
                  <c:v>8/26/2019 5:14</c:v>
                </c:pt>
                <c:pt idx="3">
                  <c:v>8/26/2019 10:07</c:v>
                </c:pt>
                <c:pt idx="4">
                  <c:v>8/28/2019 5:33</c:v>
                </c:pt>
                <c:pt idx="5">
                  <c:v>8/28/2019 9:24</c:v>
                </c:pt>
                <c:pt idx="6">
                  <c:v>8/28/2019 9:26</c:v>
                </c:pt>
                <c:pt idx="7">
                  <c:v>8/30/2019 0:58</c:v>
                </c:pt>
                <c:pt idx="8">
                  <c:v>8/31/2019 2:14</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16458071"/>
        <c:axId val="13904912"/>
      </c:barChart>
      <c:catAx>
        <c:axId val="16458071"/>
        <c:scaling>
          <c:orientation val="minMax"/>
        </c:scaling>
        <c:axPos val="b"/>
        <c:delete val="0"/>
        <c:numFmt formatCode="General" sourceLinked="1"/>
        <c:majorTickMark val="out"/>
        <c:minorTickMark val="none"/>
        <c:tickLblPos val="nextTo"/>
        <c:crossAx val="13904912"/>
        <c:crosses val="autoZero"/>
        <c:auto val="1"/>
        <c:lblOffset val="100"/>
        <c:noMultiLvlLbl val="0"/>
      </c:catAx>
      <c:valAx>
        <c:axId val="13904912"/>
        <c:scaling>
          <c:orientation val="minMax"/>
        </c:scaling>
        <c:axPos val="l"/>
        <c:majorGridlines/>
        <c:delete val="0"/>
        <c:numFmt formatCode="General" sourceLinked="1"/>
        <c:majorTickMark val="out"/>
        <c:minorTickMark val="none"/>
        <c:tickLblPos val="nextTo"/>
        <c:crossAx val="164580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206343"/>
        <c:axId val="36095040"/>
      </c:barChart>
      <c:catAx>
        <c:axId val="56206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95040"/>
        <c:crosses val="autoZero"/>
        <c:auto val="1"/>
        <c:lblOffset val="100"/>
        <c:noMultiLvlLbl val="0"/>
      </c:catAx>
      <c:valAx>
        <c:axId val="3609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0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419905"/>
        <c:axId val="38017098"/>
      </c:barChart>
      <c:catAx>
        <c:axId val="564199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17098"/>
        <c:crosses val="autoZero"/>
        <c:auto val="1"/>
        <c:lblOffset val="100"/>
        <c:noMultiLvlLbl val="0"/>
      </c:catAx>
      <c:valAx>
        <c:axId val="38017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19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09563"/>
        <c:axId val="59486068"/>
      </c:barChart>
      <c:catAx>
        <c:axId val="66095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86068"/>
        <c:crosses val="autoZero"/>
        <c:auto val="1"/>
        <c:lblOffset val="100"/>
        <c:noMultiLvlLbl val="0"/>
      </c:catAx>
      <c:valAx>
        <c:axId val="59486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612565"/>
        <c:axId val="53642174"/>
      </c:barChart>
      <c:catAx>
        <c:axId val="65612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42174"/>
        <c:crosses val="autoZero"/>
        <c:auto val="1"/>
        <c:lblOffset val="100"/>
        <c:noMultiLvlLbl val="0"/>
      </c:catAx>
      <c:valAx>
        <c:axId val="53642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12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017519"/>
        <c:axId val="50048808"/>
      </c:barChart>
      <c:catAx>
        <c:axId val="130175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48808"/>
        <c:crosses val="autoZero"/>
        <c:auto val="1"/>
        <c:lblOffset val="100"/>
        <c:noMultiLvlLbl val="0"/>
      </c:catAx>
      <c:valAx>
        <c:axId val="5004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7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786089"/>
        <c:axId val="27421618"/>
      </c:barChart>
      <c:catAx>
        <c:axId val="47786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21618"/>
        <c:crosses val="autoZero"/>
        <c:auto val="1"/>
        <c:lblOffset val="100"/>
        <c:noMultiLvlLbl val="0"/>
      </c:catAx>
      <c:valAx>
        <c:axId val="27421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6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5467971"/>
        <c:axId val="6558556"/>
      </c:barChart>
      <c:catAx>
        <c:axId val="45467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8556"/>
        <c:crosses val="autoZero"/>
        <c:auto val="1"/>
        <c:lblOffset val="100"/>
        <c:noMultiLvlLbl val="0"/>
      </c:catAx>
      <c:valAx>
        <c:axId val="655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027005"/>
        <c:axId val="61480998"/>
      </c:barChart>
      <c:catAx>
        <c:axId val="59027005"/>
        <c:scaling>
          <c:orientation val="minMax"/>
        </c:scaling>
        <c:axPos val="b"/>
        <c:delete val="1"/>
        <c:majorTickMark val="out"/>
        <c:minorTickMark val="none"/>
        <c:tickLblPos val="none"/>
        <c:crossAx val="61480998"/>
        <c:crosses val="autoZero"/>
        <c:auto val="1"/>
        <c:lblOffset val="100"/>
        <c:noMultiLvlLbl val="0"/>
      </c:catAx>
      <c:valAx>
        <c:axId val="61480998"/>
        <c:scaling>
          <c:orientation val="minMax"/>
        </c:scaling>
        <c:axPos val="l"/>
        <c:delete val="1"/>
        <c:majorTickMark val="out"/>
        <c:minorTickMark val="none"/>
        <c:tickLblPos val="none"/>
        <c:crossAx val="59027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L1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19-08-25T21:47:03.000"/>
        <d v="2019-08-26T05:14:25.000"/>
        <d v="2019-08-26T05:14:41.000"/>
        <d v="2019-08-26T10:07:59.000"/>
        <d v="2019-08-28T05:33:31.000"/>
        <d v="2019-08-28T09:24:12.000"/>
        <d v="2019-08-28T09:26:30.000"/>
        <d v="2019-08-30T00:58:14.000"/>
        <d v="2019-08-31T02:14:5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ami20602211"/>
    <s v="youtube"/>
    <m/>
    <m/>
    <m/>
    <m/>
    <m/>
    <m/>
    <m/>
    <m/>
    <s v="No"/>
    <n v="3"/>
    <m/>
    <m/>
    <x v="0"/>
    <d v="2019-08-25T21:47:03.000"/>
    <s v="مختلف عليه _ مع ابراهيم عيسى | انهيار على الهواء بسبب تزوير &quot; التاريخ ال... https://t.co/EDSQfy27yr عبر @YouTube"/>
    <s v="https://www.youtube.com/watch?v=oPv9vcVxPTI&amp;feature=youtu.be"/>
    <s v="youtube.com"/>
    <x v="0"/>
    <m/>
    <s v="http://abs.twimg.com/sticky/default_profile_images/default_profile_normal.png"/>
    <x v="0"/>
    <s v="https://twitter.com/#!/sami20602211/status/1165742410133069824"/>
    <m/>
    <m/>
    <s v="1165742410133069824"/>
    <m/>
    <b v="0"/>
    <n v="0"/>
    <s v=""/>
    <b v="0"/>
    <s v="ar"/>
    <m/>
    <s v=""/>
    <b v="0"/>
    <n v="0"/>
    <s v=""/>
    <s v="Twitter for iPhone"/>
    <b v="0"/>
    <s v="1165742410133069824"/>
    <s v="Tweet"/>
    <n v="0"/>
    <n v="0"/>
    <m/>
    <m/>
    <m/>
    <m/>
    <m/>
    <m/>
    <m/>
    <m/>
    <n v="1"/>
    <s v="1"/>
    <s v="1"/>
    <n v="0"/>
    <n v="0"/>
    <n v="0"/>
    <n v="0"/>
    <n v="0"/>
    <n v="0"/>
    <n v="15"/>
    <n v="100"/>
    <n v="15"/>
  </r>
  <r>
    <s v="noorahdubai1"/>
    <s v="noorahdubai1"/>
    <m/>
    <m/>
    <m/>
    <m/>
    <m/>
    <m/>
    <m/>
    <m/>
    <s v="No"/>
    <n v="4"/>
    <m/>
    <m/>
    <x v="1"/>
    <d v="2019-08-26T05:14:25.000"/>
    <s v="عنوان الحلقه:_x000a_ مختلف عليه _ مع ابراهيم عيسى | اجمد تريقة ل ابراهيم عيسى على وجدى الغنيم على الهواء_x000a_😁🤣🤣🤣🤣🤣🤣🤣_x000a__x000a_https://t.co/yFW6AKDPXf"/>
    <s v="https://www.youtube.com/watch?v=29G7IdMiABg"/>
    <s v="youtube.com"/>
    <x v="0"/>
    <m/>
    <s v="http://pbs.twimg.com/profile_images/1153514053739929600/5fQzomRc_normal.jpg"/>
    <x v="1"/>
    <s v="https://twitter.com/#!/noorahdubai1/status/1165854991548108803"/>
    <m/>
    <m/>
    <s v="1165854991548108803"/>
    <m/>
    <b v="0"/>
    <n v="0"/>
    <s v=""/>
    <b v="0"/>
    <s v="ar"/>
    <m/>
    <s v=""/>
    <b v="0"/>
    <n v="0"/>
    <s v=""/>
    <s v="Twitter Web App"/>
    <b v="0"/>
    <s v="1165854991548108803"/>
    <s v="Tweet"/>
    <n v="0"/>
    <n v="0"/>
    <m/>
    <m/>
    <m/>
    <m/>
    <m/>
    <m/>
    <m/>
    <m/>
    <n v="2"/>
    <s v="2"/>
    <s v="2"/>
    <n v="0"/>
    <n v="0"/>
    <n v="0"/>
    <n v="0"/>
    <n v="0"/>
    <n v="0"/>
    <n v="18"/>
    <n v="100"/>
    <n v="18"/>
  </r>
  <r>
    <s v="noorahdubai1"/>
    <s v="noorahdubai1"/>
    <m/>
    <m/>
    <m/>
    <m/>
    <m/>
    <m/>
    <m/>
    <m/>
    <s v="No"/>
    <n v="5"/>
    <m/>
    <m/>
    <x v="1"/>
    <d v="2019-08-26T05:14:41.000"/>
    <s v="RT @Noorahdubai1: عنوان الحلقه:_x000a_ مختلف عليه _ مع ابراهيم عيسى | اجمد تريقة ل ابراهيم عيسى على وجدى الغنيم على الهواء_x000a_😁🤣🤣🤣🤣🤣🤣🤣_x000a__x000a_https://t.co…"/>
    <m/>
    <m/>
    <x v="0"/>
    <m/>
    <s v="http://pbs.twimg.com/profile_images/1153514053739929600/5fQzomRc_normal.jpg"/>
    <x v="2"/>
    <s v="https://twitter.com/#!/noorahdubai1/status/1165855061492338688"/>
    <m/>
    <m/>
    <s v="1165855061492338688"/>
    <m/>
    <b v="0"/>
    <n v="0"/>
    <s v=""/>
    <b v="0"/>
    <s v="ar"/>
    <m/>
    <s v=""/>
    <b v="0"/>
    <n v="0"/>
    <s v="1165854991548108803"/>
    <s v="Twitter Web App"/>
    <b v="0"/>
    <s v="1165854991548108803"/>
    <s v="Tweet"/>
    <n v="0"/>
    <n v="0"/>
    <m/>
    <m/>
    <m/>
    <m/>
    <m/>
    <m/>
    <m/>
    <m/>
    <n v="2"/>
    <s v="2"/>
    <s v="2"/>
    <n v="0"/>
    <n v="0"/>
    <n v="0"/>
    <n v="0"/>
    <n v="0"/>
    <n v="0"/>
    <n v="20"/>
    <n v="100"/>
    <n v="20"/>
  </r>
  <r>
    <s v="uae_rak_way"/>
    <s v="noorahdubai1"/>
    <m/>
    <m/>
    <m/>
    <m/>
    <m/>
    <m/>
    <m/>
    <m/>
    <s v="No"/>
    <n v="6"/>
    <m/>
    <m/>
    <x v="0"/>
    <d v="2019-08-26T10:07:59.000"/>
    <s v="RT @Noorahdubai1: عنوان الحلقه:_x000a_ مختلف عليه _ مع ابراهيم عيسى | اجمد تريقة ل ابراهيم عيسى على وجدى الغنيم على الهواء_x000a_😁🤣🤣🤣🤣🤣🤣🤣_x000a__x000a_https://t.co…"/>
    <m/>
    <m/>
    <x v="0"/>
    <m/>
    <s v="http://pbs.twimg.com/profile_images/1152528001114001408/NjvoUzfi_normal.jpg"/>
    <x v="3"/>
    <s v="https://twitter.com/#!/uae_rak_way/status/1165928873361588224"/>
    <m/>
    <m/>
    <s v="1165928873361588224"/>
    <m/>
    <b v="0"/>
    <n v="0"/>
    <s v=""/>
    <b v="0"/>
    <s v="ar"/>
    <m/>
    <s v=""/>
    <b v="0"/>
    <n v="0"/>
    <s v="1165854991548108803"/>
    <s v="Twitter for iPhone"/>
    <b v="0"/>
    <s v="1165854991548108803"/>
    <s v="Tweet"/>
    <n v="0"/>
    <n v="0"/>
    <m/>
    <m/>
    <m/>
    <m/>
    <m/>
    <m/>
    <m/>
    <m/>
    <n v="1"/>
    <s v="2"/>
    <s v="2"/>
    <n v="0"/>
    <n v="0"/>
    <n v="0"/>
    <n v="0"/>
    <n v="0"/>
    <n v="0"/>
    <n v="20"/>
    <n v="100"/>
    <n v="20"/>
  </r>
  <r>
    <s v="useph_ellail"/>
    <s v="youtube"/>
    <m/>
    <m/>
    <m/>
    <m/>
    <m/>
    <m/>
    <m/>
    <m/>
    <s v="No"/>
    <n v="7"/>
    <m/>
    <m/>
    <x v="0"/>
    <d v="2019-08-28T05:33:31.000"/>
    <s v="مختلف عليه _ مع ابراهيم عيسى | اجمد تريقة ل ابراهيم عيسى على وجدى الغنيم... https://t.co/kGz94AF48n via @YouTube_x000a__x000a_ف… https://t.co/Ho4ToRPLTr"/>
    <s v="https://www.youtube.com/watch?v=29G7IdMiABg&amp;feature=youtu.be https://twitter.com/i/web/status/1166584577151983618"/>
    <s v="youtube.com twitter.com"/>
    <x v="0"/>
    <m/>
    <s v="http://pbs.twimg.com/profile_images/1149265723992289280/YtYUcalI_normal.png"/>
    <x v="4"/>
    <s v="https://twitter.com/#!/useph_ellail/status/1166584577151983618"/>
    <m/>
    <m/>
    <s v="1166584577151983618"/>
    <m/>
    <b v="0"/>
    <n v="0"/>
    <s v=""/>
    <b v="0"/>
    <s v="ar"/>
    <m/>
    <s v=""/>
    <b v="0"/>
    <n v="0"/>
    <s v=""/>
    <s v="Twitter for iPhone"/>
    <b v="1"/>
    <s v="1166584577151983618"/>
    <s v="Tweet"/>
    <n v="0"/>
    <n v="0"/>
    <m/>
    <m/>
    <m/>
    <m/>
    <m/>
    <m/>
    <m/>
    <m/>
    <n v="1"/>
    <s v="1"/>
    <s v="1"/>
    <n v="0"/>
    <n v="0"/>
    <n v="0"/>
    <n v="0"/>
    <n v="0"/>
    <n v="0"/>
    <n v="17"/>
    <n v="100"/>
    <n v="17"/>
  </r>
  <r>
    <s v="karamimatrix"/>
    <s v="karamimatrix"/>
    <m/>
    <m/>
    <m/>
    <m/>
    <m/>
    <m/>
    <m/>
    <m/>
    <s v="No"/>
    <n v="8"/>
    <m/>
    <m/>
    <x v="1"/>
    <d v="2019-08-28T09:24:12.000"/>
    <s v="مختلف عليه _ مع ابراهيم عيسى | حلقة نارية عن تزوير التاريخ الإسلامى https://t.co/UwsZr6RHyJ"/>
    <s v="https://www.youtube.com/watch?v=lga6alKORFY&amp;feature=share"/>
    <s v="youtube.com"/>
    <x v="0"/>
    <m/>
    <s v="http://pbs.twimg.com/profile_images/693481342235992064/uSJsqaMM_normal.jpg"/>
    <x v="5"/>
    <s v="https://twitter.com/#!/karamimatrix/status/1166642627858579457"/>
    <m/>
    <m/>
    <s v="1166642627858579457"/>
    <m/>
    <b v="0"/>
    <n v="0"/>
    <s v=""/>
    <b v="0"/>
    <s v="ar"/>
    <m/>
    <s v=""/>
    <b v="0"/>
    <n v="0"/>
    <s v=""/>
    <s v="Facebook"/>
    <b v="0"/>
    <s v="1166642627858579457"/>
    <s v="Tweet"/>
    <n v="0"/>
    <n v="0"/>
    <m/>
    <m/>
    <m/>
    <m/>
    <m/>
    <m/>
    <m/>
    <m/>
    <n v="1"/>
    <s v="3"/>
    <s v="3"/>
    <n v="0"/>
    <n v="0"/>
    <n v="0"/>
    <n v="0"/>
    <n v="0"/>
    <n v="0"/>
    <n v="12"/>
    <n v="100"/>
    <n v="12"/>
  </r>
  <r>
    <s v="mkamel5"/>
    <s v="youtube"/>
    <m/>
    <m/>
    <m/>
    <m/>
    <m/>
    <m/>
    <m/>
    <m/>
    <s v="No"/>
    <n v="9"/>
    <m/>
    <m/>
    <x v="0"/>
    <d v="2019-08-28T09:26:30.000"/>
    <s v="مختلف عليه _ مع ابراهيم عيسى | اجمد تريقة ل ابراهيم عيسى على وجدى الغنيم... https://t.co/HFPNB391qB via @YouTube"/>
    <s v="https://www.youtube.com/watch?v=29G7IdMiABg&amp;feature=youtu.be"/>
    <s v="youtube.com"/>
    <x v="0"/>
    <m/>
    <s v="http://pbs.twimg.com/profile_images/1248854187/FIL777-1_normal.jpg"/>
    <x v="6"/>
    <s v="https://twitter.com/#!/mkamel5/status/1166643208694185984"/>
    <m/>
    <m/>
    <s v="1166643208694185984"/>
    <m/>
    <b v="0"/>
    <n v="0"/>
    <s v=""/>
    <b v="0"/>
    <s v="ar"/>
    <m/>
    <s v=""/>
    <b v="0"/>
    <n v="0"/>
    <s v=""/>
    <s v="Twitter for iPhone"/>
    <b v="0"/>
    <s v="1166643208694185984"/>
    <s v="Tweet"/>
    <n v="0"/>
    <n v="0"/>
    <m/>
    <m/>
    <m/>
    <m/>
    <m/>
    <m/>
    <m/>
    <m/>
    <n v="1"/>
    <s v="1"/>
    <s v="1"/>
    <n v="0"/>
    <n v="0"/>
    <n v="0"/>
    <n v="0"/>
    <n v="0"/>
    <n v="0"/>
    <n v="16"/>
    <n v="100"/>
    <n v="16"/>
  </r>
  <r>
    <s v="fatima_almula"/>
    <s v="youtube"/>
    <m/>
    <m/>
    <m/>
    <m/>
    <m/>
    <m/>
    <m/>
    <m/>
    <s v="No"/>
    <n v="10"/>
    <m/>
    <m/>
    <x v="0"/>
    <d v="2019-08-30T00:58:14.000"/>
    <s v="مختلف عليه _ مع ابراهيم عيسى | حلقة للكبار فقط +18 &quot; الجنس فى الإسلام &quot; ... https://t.co/OCzV7xZldP via @YouTube"/>
    <s v="https://www.youtube.com/watch?v=fJkCYhGFCfE&amp;feature=youtu.be"/>
    <s v="youtube.com"/>
    <x v="0"/>
    <m/>
    <s v="http://pbs.twimg.com/profile_images/1081697432696696832/uyMgdwfm_normal.jpg"/>
    <x v="7"/>
    <s v="https://twitter.com/#!/fatima_almula/status/1167240073215188993"/>
    <m/>
    <m/>
    <s v="1167240073215188993"/>
    <m/>
    <b v="0"/>
    <n v="0"/>
    <s v=""/>
    <b v="0"/>
    <s v="ar"/>
    <m/>
    <s v=""/>
    <b v="0"/>
    <n v="0"/>
    <s v=""/>
    <s v="Twitter for iPhone"/>
    <b v="0"/>
    <s v="1167240073215188993"/>
    <s v="Tweet"/>
    <n v="0"/>
    <n v="0"/>
    <m/>
    <m/>
    <m/>
    <m/>
    <m/>
    <m/>
    <m/>
    <m/>
    <n v="1"/>
    <s v="1"/>
    <s v="1"/>
    <n v="0"/>
    <n v="0"/>
    <n v="0"/>
    <n v="0"/>
    <n v="0"/>
    <n v="0"/>
    <n v="15"/>
    <n v="100"/>
    <n v="15"/>
  </r>
  <r>
    <s v="kamelm29"/>
    <s v="youtube"/>
    <m/>
    <m/>
    <m/>
    <m/>
    <m/>
    <m/>
    <m/>
    <m/>
    <s v="No"/>
    <n v="11"/>
    <m/>
    <m/>
    <x v="0"/>
    <d v="2019-08-31T02:14:50.000"/>
    <s v="مختلف عليه _ مع ابراهيم عيسى | عيسى يهاجم الشيخ &quot; الشعراوى &quot; على الهواء ... https://t.co/42rBgomVr1 عبر @YouTube"/>
    <s v="https://www.youtube.com/watch?v=M_yuo3Lbkmw&amp;feature=youtu.be"/>
    <s v="youtube.com"/>
    <x v="0"/>
    <m/>
    <s v="http://pbs.twimg.com/profile_images/378800000162145723/bae88768cc899e0cb2edd046b87c579e_normal.png"/>
    <x v="8"/>
    <s v="https://twitter.com/#!/kamelm29/status/1167621739825762307"/>
    <m/>
    <m/>
    <s v="1167621739825762307"/>
    <m/>
    <b v="0"/>
    <n v="0"/>
    <s v=""/>
    <b v="0"/>
    <s v="ar"/>
    <m/>
    <s v=""/>
    <b v="0"/>
    <n v="0"/>
    <s v=""/>
    <s v="Twitter Web Client"/>
    <b v="0"/>
    <s v="1167621739825762307"/>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 totalsRowShown="0" headerRowDxfId="384" dataDxfId="383">
  <autoFilter ref="A2:BL11"/>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8" totalsRowShown="0" headerRowDxfId="239" dataDxfId="238">
  <autoFilter ref="A1:H8"/>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H13" totalsRowShown="0" headerRowDxfId="228" dataDxfId="227">
  <autoFilter ref="A11:H13"/>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H17" totalsRowShown="0" headerRowDxfId="217" dataDxfId="216">
  <autoFilter ref="A16:H17"/>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H29" totalsRowShown="0" headerRowDxfId="206" dataDxfId="205">
  <autoFilter ref="A19:H2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H42" totalsRowShown="0" headerRowDxfId="195" dataDxfId="194">
  <autoFilter ref="A32:H4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H46" totalsRowShown="0" headerRowDxfId="184" dataDxfId="183">
  <autoFilter ref="A45:H4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H50" totalsRowShown="0" headerRowDxfId="181" dataDxfId="180">
  <autoFilter ref="A48:H50"/>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H62" totalsRowShown="0" headerRowDxfId="162" dataDxfId="161">
  <autoFilter ref="A53:H62"/>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 totalsRowShown="0" headerRowDxfId="141" dataDxfId="140">
  <autoFilter ref="A1:G5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4" totalsRowShown="0" headerRowDxfId="132" dataDxfId="131">
  <autoFilter ref="A1:L5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 totalsRowShown="0" headerRowDxfId="64" dataDxfId="63">
  <autoFilter ref="A2:BL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oPv9vcVxPTI&amp;feature=youtu.be" TargetMode="External" /><Relationship Id="rId2" Type="http://schemas.openxmlformats.org/officeDocument/2006/relationships/hyperlink" Target="https://www.youtube.com/watch?v=29G7IdMiABg" TargetMode="External" /><Relationship Id="rId3" Type="http://schemas.openxmlformats.org/officeDocument/2006/relationships/hyperlink" Target="https://www.youtube.com/watch?v=lga6alKORFY&amp;feature=share" TargetMode="External" /><Relationship Id="rId4" Type="http://schemas.openxmlformats.org/officeDocument/2006/relationships/hyperlink" Target="https://www.youtube.com/watch?v=29G7IdMiABg&amp;feature=youtu.be" TargetMode="External" /><Relationship Id="rId5" Type="http://schemas.openxmlformats.org/officeDocument/2006/relationships/hyperlink" Target="https://www.youtube.com/watch?v=fJkCYhGFCfE&amp;feature=youtu.be" TargetMode="External" /><Relationship Id="rId6" Type="http://schemas.openxmlformats.org/officeDocument/2006/relationships/hyperlink" Target="https://www.youtube.com/watch?v=M_yuo3Lbkmw&amp;feature=youtu.be"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53514053739929600/5fQzomRc_normal.jpg" TargetMode="External" /><Relationship Id="rId9" Type="http://schemas.openxmlformats.org/officeDocument/2006/relationships/hyperlink" Target="http://pbs.twimg.com/profile_images/1153514053739929600/5fQzomRc_normal.jpg" TargetMode="External" /><Relationship Id="rId10" Type="http://schemas.openxmlformats.org/officeDocument/2006/relationships/hyperlink" Target="http://pbs.twimg.com/profile_images/1152528001114001408/NjvoUzfi_normal.jpg" TargetMode="External" /><Relationship Id="rId11" Type="http://schemas.openxmlformats.org/officeDocument/2006/relationships/hyperlink" Target="http://pbs.twimg.com/profile_images/1149265723992289280/YtYUcalI_normal.png" TargetMode="External" /><Relationship Id="rId12" Type="http://schemas.openxmlformats.org/officeDocument/2006/relationships/hyperlink" Target="http://pbs.twimg.com/profile_images/693481342235992064/uSJsqaMM_normal.jpg" TargetMode="External" /><Relationship Id="rId13" Type="http://schemas.openxmlformats.org/officeDocument/2006/relationships/hyperlink" Target="http://pbs.twimg.com/profile_images/1248854187/FIL777-1_normal.jpg" TargetMode="External" /><Relationship Id="rId14" Type="http://schemas.openxmlformats.org/officeDocument/2006/relationships/hyperlink" Target="http://pbs.twimg.com/profile_images/1081697432696696832/uyMgdwfm_normal.jpg" TargetMode="External" /><Relationship Id="rId15" Type="http://schemas.openxmlformats.org/officeDocument/2006/relationships/hyperlink" Target="http://pbs.twimg.com/profile_images/378800000162145723/bae88768cc899e0cb2edd046b87c579e_normal.png" TargetMode="External" /><Relationship Id="rId16" Type="http://schemas.openxmlformats.org/officeDocument/2006/relationships/hyperlink" Target="https://twitter.com/#!/sami20602211/status/1165742410133069824" TargetMode="External" /><Relationship Id="rId17" Type="http://schemas.openxmlformats.org/officeDocument/2006/relationships/hyperlink" Target="https://twitter.com/#!/noorahdubai1/status/1165854991548108803" TargetMode="External" /><Relationship Id="rId18" Type="http://schemas.openxmlformats.org/officeDocument/2006/relationships/hyperlink" Target="https://twitter.com/#!/noorahdubai1/status/1165855061492338688" TargetMode="External" /><Relationship Id="rId19" Type="http://schemas.openxmlformats.org/officeDocument/2006/relationships/hyperlink" Target="https://twitter.com/#!/uae_rak_way/status/1165928873361588224" TargetMode="External" /><Relationship Id="rId20" Type="http://schemas.openxmlformats.org/officeDocument/2006/relationships/hyperlink" Target="https://twitter.com/#!/useph_ellail/status/1166584577151983618" TargetMode="External" /><Relationship Id="rId21" Type="http://schemas.openxmlformats.org/officeDocument/2006/relationships/hyperlink" Target="https://twitter.com/#!/karamimatrix/status/1166642627858579457" TargetMode="External" /><Relationship Id="rId22" Type="http://schemas.openxmlformats.org/officeDocument/2006/relationships/hyperlink" Target="https://twitter.com/#!/mkamel5/status/1166643208694185984" TargetMode="External" /><Relationship Id="rId23" Type="http://schemas.openxmlformats.org/officeDocument/2006/relationships/hyperlink" Target="https://twitter.com/#!/fatima_almula/status/1167240073215188993" TargetMode="External" /><Relationship Id="rId24" Type="http://schemas.openxmlformats.org/officeDocument/2006/relationships/hyperlink" Target="https://twitter.com/#!/kamelm29/status/1167621739825762307"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oPv9vcVxPTI&amp;feature=youtu.be" TargetMode="External" /><Relationship Id="rId2" Type="http://schemas.openxmlformats.org/officeDocument/2006/relationships/hyperlink" Target="https://www.youtube.com/watch?v=29G7IdMiABg" TargetMode="External" /><Relationship Id="rId3" Type="http://schemas.openxmlformats.org/officeDocument/2006/relationships/hyperlink" Target="https://www.youtube.com/watch?v=lga6alKORFY&amp;feature=share" TargetMode="External" /><Relationship Id="rId4" Type="http://schemas.openxmlformats.org/officeDocument/2006/relationships/hyperlink" Target="https://www.youtube.com/watch?v=29G7IdMiABg&amp;feature=youtu.be" TargetMode="External" /><Relationship Id="rId5" Type="http://schemas.openxmlformats.org/officeDocument/2006/relationships/hyperlink" Target="https://www.youtube.com/watch?v=fJkCYhGFCfE&amp;feature=youtu.be" TargetMode="External" /><Relationship Id="rId6" Type="http://schemas.openxmlformats.org/officeDocument/2006/relationships/hyperlink" Target="https://www.youtube.com/watch?v=M_yuo3Lbkmw&amp;feature=youtu.be"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53514053739929600/5fQzomRc_normal.jpg" TargetMode="External" /><Relationship Id="rId9" Type="http://schemas.openxmlformats.org/officeDocument/2006/relationships/hyperlink" Target="http://pbs.twimg.com/profile_images/1153514053739929600/5fQzomRc_normal.jpg" TargetMode="External" /><Relationship Id="rId10" Type="http://schemas.openxmlformats.org/officeDocument/2006/relationships/hyperlink" Target="http://pbs.twimg.com/profile_images/1152528001114001408/NjvoUzfi_normal.jpg" TargetMode="External" /><Relationship Id="rId11" Type="http://schemas.openxmlformats.org/officeDocument/2006/relationships/hyperlink" Target="http://pbs.twimg.com/profile_images/1149265723992289280/YtYUcalI_normal.png" TargetMode="External" /><Relationship Id="rId12" Type="http://schemas.openxmlformats.org/officeDocument/2006/relationships/hyperlink" Target="http://pbs.twimg.com/profile_images/693481342235992064/uSJsqaMM_normal.jpg" TargetMode="External" /><Relationship Id="rId13" Type="http://schemas.openxmlformats.org/officeDocument/2006/relationships/hyperlink" Target="http://pbs.twimg.com/profile_images/1248854187/FIL777-1_normal.jpg" TargetMode="External" /><Relationship Id="rId14" Type="http://schemas.openxmlformats.org/officeDocument/2006/relationships/hyperlink" Target="http://pbs.twimg.com/profile_images/1081697432696696832/uyMgdwfm_normal.jpg" TargetMode="External" /><Relationship Id="rId15" Type="http://schemas.openxmlformats.org/officeDocument/2006/relationships/hyperlink" Target="http://pbs.twimg.com/profile_images/378800000162145723/bae88768cc899e0cb2edd046b87c579e_normal.png" TargetMode="External" /><Relationship Id="rId16" Type="http://schemas.openxmlformats.org/officeDocument/2006/relationships/hyperlink" Target="https://twitter.com/#!/sami20602211/status/1165742410133069824" TargetMode="External" /><Relationship Id="rId17" Type="http://schemas.openxmlformats.org/officeDocument/2006/relationships/hyperlink" Target="https://twitter.com/#!/noorahdubai1/status/1165854991548108803" TargetMode="External" /><Relationship Id="rId18" Type="http://schemas.openxmlformats.org/officeDocument/2006/relationships/hyperlink" Target="https://twitter.com/#!/noorahdubai1/status/1165855061492338688" TargetMode="External" /><Relationship Id="rId19" Type="http://schemas.openxmlformats.org/officeDocument/2006/relationships/hyperlink" Target="https://twitter.com/#!/uae_rak_way/status/1165928873361588224" TargetMode="External" /><Relationship Id="rId20" Type="http://schemas.openxmlformats.org/officeDocument/2006/relationships/hyperlink" Target="https://twitter.com/#!/useph_ellail/status/1166584577151983618" TargetMode="External" /><Relationship Id="rId21" Type="http://schemas.openxmlformats.org/officeDocument/2006/relationships/hyperlink" Target="https://twitter.com/#!/karamimatrix/status/1166642627858579457" TargetMode="External" /><Relationship Id="rId22" Type="http://schemas.openxmlformats.org/officeDocument/2006/relationships/hyperlink" Target="https://twitter.com/#!/mkamel5/status/1166643208694185984" TargetMode="External" /><Relationship Id="rId23" Type="http://schemas.openxmlformats.org/officeDocument/2006/relationships/hyperlink" Target="https://twitter.com/#!/fatima_almula/status/1167240073215188993" TargetMode="External" /><Relationship Id="rId24" Type="http://schemas.openxmlformats.org/officeDocument/2006/relationships/hyperlink" Target="https://twitter.com/#!/kamelm29/status/1167621739825762307" TargetMode="External" /><Relationship Id="rId25" Type="http://schemas.openxmlformats.org/officeDocument/2006/relationships/comments" Target="../comments13.xml" /><Relationship Id="rId26" Type="http://schemas.openxmlformats.org/officeDocument/2006/relationships/vmlDrawing" Target="../drawings/vmlDrawing6.vml" /><Relationship Id="rId27" Type="http://schemas.openxmlformats.org/officeDocument/2006/relationships/table" Target="../tables/table23.xml" /><Relationship Id="rId2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3fLcf5sH7" TargetMode="External" /><Relationship Id="rId2" Type="http://schemas.openxmlformats.org/officeDocument/2006/relationships/hyperlink" Target="http://www.com/" TargetMode="External" /><Relationship Id="rId3" Type="http://schemas.openxmlformats.org/officeDocument/2006/relationships/hyperlink" Target="https://pbs.twimg.com/profile_banners/10228272/1563295551" TargetMode="External" /><Relationship Id="rId4" Type="http://schemas.openxmlformats.org/officeDocument/2006/relationships/hyperlink" Target="https://pbs.twimg.com/profile_banners/812808976941412352/1482627424" TargetMode="External" /><Relationship Id="rId5" Type="http://schemas.openxmlformats.org/officeDocument/2006/relationships/hyperlink" Target="https://pbs.twimg.com/profile_banners/190114373/1562840848" TargetMode="External" /><Relationship Id="rId6" Type="http://schemas.openxmlformats.org/officeDocument/2006/relationships/hyperlink" Target="https://pbs.twimg.com/profile_banners/907734816/1447917035" TargetMode="External" /><Relationship Id="rId7" Type="http://schemas.openxmlformats.org/officeDocument/2006/relationships/hyperlink" Target="https://pbs.twimg.com/profile_banners/252664323/1361292830" TargetMode="External" /><Relationship Id="rId8" Type="http://schemas.openxmlformats.org/officeDocument/2006/relationships/hyperlink" Target="https://pbs.twimg.com/profile_banners/266591535/1538477507" TargetMode="External" /><Relationship Id="rId9" Type="http://schemas.openxmlformats.org/officeDocument/2006/relationships/hyperlink" Target="https://pbs.twimg.com/profile_banners/1586897965/1542179548" TargetMode="External" /><Relationship Id="rId10" Type="http://schemas.openxmlformats.org/officeDocument/2006/relationships/hyperlink" Target="http://abs.twimg.com/images/themes/theme14/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pbs.twimg.com/profile_images/1148327441527689217/1QpS06D6_normal.png" TargetMode="External" /><Relationship Id="rId19" Type="http://schemas.openxmlformats.org/officeDocument/2006/relationships/hyperlink" Target="http://pbs.twimg.com/profile_images/1153514053739929600/5fQzomRc_normal.jpg" TargetMode="External" /><Relationship Id="rId20" Type="http://schemas.openxmlformats.org/officeDocument/2006/relationships/hyperlink" Target="http://pbs.twimg.com/profile_images/1152528001114001408/NjvoUzfi_normal.jpg" TargetMode="External" /><Relationship Id="rId21" Type="http://schemas.openxmlformats.org/officeDocument/2006/relationships/hyperlink" Target="http://pbs.twimg.com/profile_images/1149265723992289280/YtYUcalI_normal.png" TargetMode="External" /><Relationship Id="rId22" Type="http://schemas.openxmlformats.org/officeDocument/2006/relationships/hyperlink" Target="http://pbs.twimg.com/profile_images/693481342235992064/uSJsqaMM_normal.jpg" TargetMode="External" /><Relationship Id="rId23" Type="http://schemas.openxmlformats.org/officeDocument/2006/relationships/hyperlink" Target="http://pbs.twimg.com/profile_images/1248854187/FIL777-1_normal.jpg" TargetMode="External" /><Relationship Id="rId24" Type="http://schemas.openxmlformats.org/officeDocument/2006/relationships/hyperlink" Target="http://pbs.twimg.com/profile_images/1081697432696696832/uyMgdwfm_normal.jpg" TargetMode="External" /><Relationship Id="rId25" Type="http://schemas.openxmlformats.org/officeDocument/2006/relationships/hyperlink" Target="http://pbs.twimg.com/profile_images/378800000162145723/bae88768cc899e0cb2edd046b87c579e_normal.png" TargetMode="External" /><Relationship Id="rId26" Type="http://schemas.openxmlformats.org/officeDocument/2006/relationships/hyperlink" Target="https://twitter.com/sami20602211" TargetMode="External" /><Relationship Id="rId27" Type="http://schemas.openxmlformats.org/officeDocument/2006/relationships/hyperlink" Target="https://twitter.com/youtube" TargetMode="External" /><Relationship Id="rId28" Type="http://schemas.openxmlformats.org/officeDocument/2006/relationships/hyperlink" Target="https://twitter.com/noorahdubai1" TargetMode="External" /><Relationship Id="rId29" Type="http://schemas.openxmlformats.org/officeDocument/2006/relationships/hyperlink" Target="https://twitter.com/uae_rak_way" TargetMode="External" /><Relationship Id="rId30" Type="http://schemas.openxmlformats.org/officeDocument/2006/relationships/hyperlink" Target="https://twitter.com/useph_ellail" TargetMode="External" /><Relationship Id="rId31" Type="http://schemas.openxmlformats.org/officeDocument/2006/relationships/hyperlink" Target="https://twitter.com/karamimatrix" TargetMode="External" /><Relationship Id="rId32" Type="http://schemas.openxmlformats.org/officeDocument/2006/relationships/hyperlink" Target="https://twitter.com/mkamel5" TargetMode="External" /><Relationship Id="rId33" Type="http://schemas.openxmlformats.org/officeDocument/2006/relationships/hyperlink" Target="https://twitter.com/fatima_almula" TargetMode="External" /><Relationship Id="rId34" Type="http://schemas.openxmlformats.org/officeDocument/2006/relationships/hyperlink" Target="https://twitter.com/kamelm29"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table" Target="../tables/table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29G7IdMiABg&amp;feature=youtu.be" TargetMode="External" /><Relationship Id="rId2" Type="http://schemas.openxmlformats.org/officeDocument/2006/relationships/hyperlink" Target="https://www.youtube.com/watch?v=M_yuo3Lbkmw&amp;feature=youtu.be" TargetMode="External" /><Relationship Id="rId3" Type="http://schemas.openxmlformats.org/officeDocument/2006/relationships/hyperlink" Target="https://www.youtube.com/watch?v=fJkCYhGFCfE&amp;feature=youtu.be" TargetMode="External" /><Relationship Id="rId4" Type="http://schemas.openxmlformats.org/officeDocument/2006/relationships/hyperlink" Target="https://www.youtube.com/watch?v=lga6alKORFY&amp;feature=share" TargetMode="External" /><Relationship Id="rId5" Type="http://schemas.openxmlformats.org/officeDocument/2006/relationships/hyperlink" Target="https://twitter.com/i/web/status/1166584577151983618" TargetMode="External" /><Relationship Id="rId6" Type="http://schemas.openxmlformats.org/officeDocument/2006/relationships/hyperlink" Target="https://www.youtube.com/watch?v=29G7IdMiABg" TargetMode="External" /><Relationship Id="rId7" Type="http://schemas.openxmlformats.org/officeDocument/2006/relationships/hyperlink" Target="https://www.youtube.com/watch?v=oPv9vcVxPTI&amp;feature=youtu.be" TargetMode="External" /><Relationship Id="rId8" Type="http://schemas.openxmlformats.org/officeDocument/2006/relationships/hyperlink" Target="https://www.youtube.com/watch?v=29G7IdMiABg&amp;feature=youtu.be" TargetMode="External" /><Relationship Id="rId9" Type="http://schemas.openxmlformats.org/officeDocument/2006/relationships/hyperlink" Target="https://www.youtube.com/watch?v=M_yuo3Lbkmw&amp;feature=youtu.be" TargetMode="External" /><Relationship Id="rId10" Type="http://schemas.openxmlformats.org/officeDocument/2006/relationships/hyperlink" Target="https://www.youtube.com/watch?v=fJkCYhGFCfE&amp;feature=youtu.be" TargetMode="External" /><Relationship Id="rId11" Type="http://schemas.openxmlformats.org/officeDocument/2006/relationships/hyperlink" Target="https://twitter.com/i/web/status/1166584577151983618" TargetMode="External" /><Relationship Id="rId12" Type="http://schemas.openxmlformats.org/officeDocument/2006/relationships/hyperlink" Target="https://www.youtube.com/watch?v=oPv9vcVxPTI&amp;feature=youtu.be" TargetMode="External" /><Relationship Id="rId13" Type="http://schemas.openxmlformats.org/officeDocument/2006/relationships/hyperlink" Target="https://www.youtube.com/watch?v=29G7IdMiABg" TargetMode="External" /><Relationship Id="rId14" Type="http://schemas.openxmlformats.org/officeDocument/2006/relationships/hyperlink" Target="https://www.youtube.com/watch?v=lga6alKORFY&amp;feature=share"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390</v>
      </c>
      <c r="BC2" s="13" t="s">
        <v>391</v>
      </c>
      <c r="BD2" s="67" t="s">
        <v>525</v>
      </c>
      <c r="BE2" s="67" t="s">
        <v>526</v>
      </c>
      <c r="BF2" s="67" t="s">
        <v>527</v>
      </c>
      <c r="BG2" s="67" t="s">
        <v>528</v>
      </c>
      <c r="BH2" s="67" t="s">
        <v>529</v>
      </c>
      <c r="BI2" s="67" t="s">
        <v>530</v>
      </c>
      <c r="BJ2" s="67" t="s">
        <v>531</v>
      </c>
      <c r="BK2" s="67" t="s">
        <v>532</v>
      </c>
      <c r="BL2" s="67" t="s">
        <v>533</v>
      </c>
    </row>
    <row r="3" spans="1:64" ht="15" customHeight="1">
      <c r="A3" s="84" t="s">
        <v>212</v>
      </c>
      <c r="B3" s="84" t="s">
        <v>220</v>
      </c>
      <c r="C3" s="53" t="s">
        <v>560</v>
      </c>
      <c r="D3" s="54">
        <v>3</v>
      </c>
      <c r="E3" s="65" t="s">
        <v>132</v>
      </c>
      <c r="F3" s="55">
        <v>35</v>
      </c>
      <c r="G3" s="53"/>
      <c r="H3" s="57"/>
      <c r="I3" s="56"/>
      <c r="J3" s="56"/>
      <c r="K3" s="36" t="s">
        <v>65</v>
      </c>
      <c r="L3" s="62">
        <v>3</v>
      </c>
      <c r="M3" s="62"/>
      <c r="N3" s="63"/>
      <c r="O3" s="85" t="s">
        <v>221</v>
      </c>
      <c r="P3" s="87">
        <v>43702.90767361111</v>
      </c>
      <c r="Q3" s="85" t="s">
        <v>222</v>
      </c>
      <c r="R3" s="89" t="s">
        <v>230</v>
      </c>
      <c r="S3" s="85" t="s">
        <v>237</v>
      </c>
      <c r="T3" s="85"/>
      <c r="U3" s="85"/>
      <c r="V3" s="89" t="s">
        <v>239</v>
      </c>
      <c r="W3" s="87">
        <v>43702.90767361111</v>
      </c>
      <c r="X3" s="89" t="s">
        <v>247</v>
      </c>
      <c r="Y3" s="85"/>
      <c r="Z3" s="85"/>
      <c r="AA3" s="91" t="s">
        <v>256</v>
      </c>
      <c r="AB3" s="85"/>
      <c r="AC3" s="85" t="b">
        <v>0</v>
      </c>
      <c r="AD3" s="85">
        <v>0</v>
      </c>
      <c r="AE3" s="91" t="s">
        <v>265</v>
      </c>
      <c r="AF3" s="85" t="b">
        <v>0</v>
      </c>
      <c r="AG3" s="85" t="s">
        <v>266</v>
      </c>
      <c r="AH3" s="85"/>
      <c r="AI3" s="91" t="s">
        <v>265</v>
      </c>
      <c r="AJ3" s="85" t="b">
        <v>0</v>
      </c>
      <c r="AK3" s="85">
        <v>0</v>
      </c>
      <c r="AL3" s="91" t="s">
        <v>265</v>
      </c>
      <c r="AM3" s="85" t="s">
        <v>267</v>
      </c>
      <c r="AN3" s="85" t="b">
        <v>0</v>
      </c>
      <c r="AO3" s="91" t="s">
        <v>256</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t="s">
        <v>561</v>
      </c>
      <c r="D4" s="54">
        <v>3</v>
      </c>
      <c r="E4" s="65" t="s">
        <v>136</v>
      </c>
      <c r="F4" s="55">
        <v>35</v>
      </c>
      <c r="G4" s="53"/>
      <c r="H4" s="57"/>
      <c r="I4" s="56"/>
      <c r="J4" s="56"/>
      <c r="K4" s="36" t="s">
        <v>65</v>
      </c>
      <c r="L4" s="83">
        <v>4</v>
      </c>
      <c r="M4" s="83"/>
      <c r="N4" s="63"/>
      <c r="O4" s="86" t="s">
        <v>176</v>
      </c>
      <c r="P4" s="88">
        <v>43703.21834490741</v>
      </c>
      <c r="Q4" s="86" t="s">
        <v>223</v>
      </c>
      <c r="R4" s="90" t="s">
        <v>231</v>
      </c>
      <c r="S4" s="86" t="s">
        <v>237</v>
      </c>
      <c r="T4" s="86"/>
      <c r="U4" s="86"/>
      <c r="V4" s="90" t="s">
        <v>240</v>
      </c>
      <c r="W4" s="88">
        <v>43703.21834490741</v>
      </c>
      <c r="X4" s="90" t="s">
        <v>248</v>
      </c>
      <c r="Y4" s="86"/>
      <c r="Z4" s="86"/>
      <c r="AA4" s="92" t="s">
        <v>257</v>
      </c>
      <c r="AB4" s="86"/>
      <c r="AC4" s="86" t="b">
        <v>0</v>
      </c>
      <c r="AD4" s="86">
        <v>0</v>
      </c>
      <c r="AE4" s="92" t="s">
        <v>265</v>
      </c>
      <c r="AF4" s="86" t="b">
        <v>0</v>
      </c>
      <c r="AG4" s="86" t="s">
        <v>266</v>
      </c>
      <c r="AH4" s="86"/>
      <c r="AI4" s="92" t="s">
        <v>265</v>
      </c>
      <c r="AJ4" s="86" t="b">
        <v>0</v>
      </c>
      <c r="AK4" s="86">
        <v>0</v>
      </c>
      <c r="AL4" s="92" t="s">
        <v>265</v>
      </c>
      <c r="AM4" s="86" t="s">
        <v>268</v>
      </c>
      <c r="AN4" s="86" t="b">
        <v>0</v>
      </c>
      <c r="AO4" s="92" t="s">
        <v>257</v>
      </c>
      <c r="AP4" s="86" t="s">
        <v>176</v>
      </c>
      <c r="AQ4" s="86">
        <v>0</v>
      </c>
      <c r="AR4" s="86">
        <v>0</v>
      </c>
      <c r="AS4" s="86"/>
      <c r="AT4" s="86"/>
      <c r="AU4" s="86"/>
      <c r="AV4" s="86"/>
      <c r="AW4" s="86"/>
      <c r="AX4" s="86"/>
      <c r="AY4" s="86"/>
      <c r="AZ4" s="86"/>
      <c r="BA4">
        <v>2</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18</v>
      </c>
      <c r="BK4" s="52">
        <v>100</v>
      </c>
      <c r="BL4" s="51">
        <v>18</v>
      </c>
    </row>
    <row r="5" spans="1:64" ht="30">
      <c r="A5" s="84" t="s">
        <v>213</v>
      </c>
      <c r="B5" s="84" t="s">
        <v>213</v>
      </c>
      <c r="C5" s="53" t="s">
        <v>561</v>
      </c>
      <c r="D5" s="54">
        <v>3</v>
      </c>
      <c r="E5" s="65" t="s">
        <v>136</v>
      </c>
      <c r="F5" s="55">
        <v>35</v>
      </c>
      <c r="G5" s="53"/>
      <c r="H5" s="57"/>
      <c r="I5" s="56"/>
      <c r="J5" s="56"/>
      <c r="K5" s="36" t="s">
        <v>65</v>
      </c>
      <c r="L5" s="83">
        <v>5</v>
      </c>
      <c r="M5" s="83"/>
      <c r="N5" s="63"/>
      <c r="O5" s="86" t="s">
        <v>176</v>
      </c>
      <c r="P5" s="88">
        <v>43703.21853009259</v>
      </c>
      <c r="Q5" s="86" t="s">
        <v>224</v>
      </c>
      <c r="R5" s="86"/>
      <c r="S5" s="86"/>
      <c r="T5" s="86"/>
      <c r="U5" s="86"/>
      <c r="V5" s="90" t="s">
        <v>240</v>
      </c>
      <c r="W5" s="88">
        <v>43703.21853009259</v>
      </c>
      <c r="X5" s="90" t="s">
        <v>249</v>
      </c>
      <c r="Y5" s="86"/>
      <c r="Z5" s="86"/>
      <c r="AA5" s="92" t="s">
        <v>258</v>
      </c>
      <c r="AB5" s="86"/>
      <c r="AC5" s="86" t="b">
        <v>0</v>
      </c>
      <c r="AD5" s="86">
        <v>0</v>
      </c>
      <c r="AE5" s="92" t="s">
        <v>265</v>
      </c>
      <c r="AF5" s="86" t="b">
        <v>0</v>
      </c>
      <c r="AG5" s="86" t="s">
        <v>266</v>
      </c>
      <c r="AH5" s="86"/>
      <c r="AI5" s="92" t="s">
        <v>265</v>
      </c>
      <c r="AJ5" s="86" t="b">
        <v>0</v>
      </c>
      <c r="AK5" s="86">
        <v>0</v>
      </c>
      <c r="AL5" s="92" t="s">
        <v>257</v>
      </c>
      <c r="AM5" s="86" t="s">
        <v>268</v>
      </c>
      <c r="AN5" s="86" t="b">
        <v>0</v>
      </c>
      <c r="AO5" s="92" t="s">
        <v>257</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45">
      <c r="A6" s="84" t="s">
        <v>214</v>
      </c>
      <c r="B6" s="84" t="s">
        <v>213</v>
      </c>
      <c r="C6" s="53" t="s">
        <v>560</v>
      </c>
      <c r="D6" s="54">
        <v>3</v>
      </c>
      <c r="E6" s="65" t="s">
        <v>132</v>
      </c>
      <c r="F6" s="55">
        <v>35</v>
      </c>
      <c r="G6" s="53"/>
      <c r="H6" s="57"/>
      <c r="I6" s="56"/>
      <c r="J6" s="56"/>
      <c r="K6" s="36" t="s">
        <v>65</v>
      </c>
      <c r="L6" s="83">
        <v>6</v>
      </c>
      <c r="M6" s="83"/>
      <c r="N6" s="63"/>
      <c r="O6" s="86" t="s">
        <v>221</v>
      </c>
      <c r="P6" s="88">
        <v>43703.42221064815</v>
      </c>
      <c r="Q6" s="86" t="s">
        <v>224</v>
      </c>
      <c r="R6" s="86"/>
      <c r="S6" s="86"/>
      <c r="T6" s="86"/>
      <c r="U6" s="86"/>
      <c r="V6" s="90" t="s">
        <v>241</v>
      </c>
      <c r="W6" s="88">
        <v>43703.42221064815</v>
      </c>
      <c r="X6" s="90" t="s">
        <v>250</v>
      </c>
      <c r="Y6" s="86"/>
      <c r="Z6" s="86"/>
      <c r="AA6" s="92" t="s">
        <v>259</v>
      </c>
      <c r="AB6" s="86"/>
      <c r="AC6" s="86" t="b">
        <v>0</v>
      </c>
      <c r="AD6" s="86">
        <v>0</v>
      </c>
      <c r="AE6" s="92" t="s">
        <v>265</v>
      </c>
      <c r="AF6" s="86" t="b">
        <v>0</v>
      </c>
      <c r="AG6" s="86" t="s">
        <v>266</v>
      </c>
      <c r="AH6" s="86"/>
      <c r="AI6" s="92" t="s">
        <v>265</v>
      </c>
      <c r="AJ6" s="86" t="b">
        <v>0</v>
      </c>
      <c r="AK6" s="86">
        <v>0</v>
      </c>
      <c r="AL6" s="92" t="s">
        <v>257</v>
      </c>
      <c r="AM6" s="86" t="s">
        <v>267</v>
      </c>
      <c r="AN6" s="86" t="b">
        <v>0</v>
      </c>
      <c r="AO6" s="92" t="s">
        <v>257</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45">
      <c r="A7" s="84" t="s">
        <v>215</v>
      </c>
      <c r="B7" s="84" t="s">
        <v>220</v>
      </c>
      <c r="C7" s="53" t="s">
        <v>560</v>
      </c>
      <c r="D7" s="54">
        <v>3</v>
      </c>
      <c r="E7" s="65" t="s">
        <v>132</v>
      </c>
      <c r="F7" s="55">
        <v>35</v>
      </c>
      <c r="G7" s="53"/>
      <c r="H7" s="57"/>
      <c r="I7" s="56"/>
      <c r="J7" s="56"/>
      <c r="K7" s="36" t="s">
        <v>65</v>
      </c>
      <c r="L7" s="83">
        <v>7</v>
      </c>
      <c r="M7" s="83"/>
      <c r="N7" s="63"/>
      <c r="O7" s="86" t="s">
        <v>221</v>
      </c>
      <c r="P7" s="88">
        <v>43705.2316087963</v>
      </c>
      <c r="Q7" s="86" t="s">
        <v>225</v>
      </c>
      <c r="R7" s="86" t="s">
        <v>232</v>
      </c>
      <c r="S7" s="86" t="s">
        <v>238</v>
      </c>
      <c r="T7" s="86"/>
      <c r="U7" s="86"/>
      <c r="V7" s="90" t="s">
        <v>242</v>
      </c>
      <c r="W7" s="88">
        <v>43705.2316087963</v>
      </c>
      <c r="X7" s="90" t="s">
        <v>251</v>
      </c>
      <c r="Y7" s="86"/>
      <c r="Z7" s="86"/>
      <c r="AA7" s="92" t="s">
        <v>260</v>
      </c>
      <c r="AB7" s="86"/>
      <c r="AC7" s="86" t="b">
        <v>0</v>
      </c>
      <c r="AD7" s="86">
        <v>0</v>
      </c>
      <c r="AE7" s="92" t="s">
        <v>265</v>
      </c>
      <c r="AF7" s="86" t="b">
        <v>0</v>
      </c>
      <c r="AG7" s="86" t="s">
        <v>266</v>
      </c>
      <c r="AH7" s="86"/>
      <c r="AI7" s="92" t="s">
        <v>265</v>
      </c>
      <c r="AJ7" s="86" t="b">
        <v>0</v>
      </c>
      <c r="AK7" s="86">
        <v>0</v>
      </c>
      <c r="AL7" s="92" t="s">
        <v>265</v>
      </c>
      <c r="AM7" s="86" t="s">
        <v>267</v>
      </c>
      <c r="AN7" s="86" t="b">
        <v>1</v>
      </c>
      <c r="AO7" s="92" t="s">
        <v>260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216</v>
      </c>
      <c r="B8" s="84" t="s">
        <v>216</v>
      </c>
      <c r="C8" s="53" t="s">
        <v>560</v>
      </c>
      <c r="D8" s="54">
        <v>3</v>
      </c>
      <c r="E8" s="65" t="s">
        <v>132</v>
      </c>
      <c r="F8" s="55">
        <v>35</v>
      </c>
      <c r="G8" s="53"/>
      <c r="H8" s="57"/>
      <c r="I8" s="56"/>
      <c r="J8" s="56"/>
      <c r="K8" s="36" t="s">
        <v>65</v>
      </c>
      <c r="L8" s="83">
        <v>8</v>
      </c>
      <c r="M8" s="83"/>
      <c r="N8" s="63"/>
      <c r="O8" s="86" t="s">
        <v>176</v>
      </c>
      <c r="P8" s="88">
        <v>43705.391805555555</v>
      </c>
      <c r="Q8" s="86" t="s">
        <v>226</v>
      </c>
      <c r="R8" s="90" t="s">
        <v>233</v>
      </c>
      <c r="S8" s="86" t="s">
        <v>237</v>
      </c>
      <c r="T8" s="86"/>
      <c r="U8" s="86"/>
      <c r="V8" s="90" t="s">
        <v>243</v>
      </c>
      <c r="W8" s="88">
        <v>43705.391805555555</v>
      </c>
      <c r="X8" s="90" t="s">
        <v>252</v>
      </c>
      <c r="Y8" s="86"/>
      <c r="Z8" s="86"/>
      <c r="AA8" s="92" t="s">
        <v>261</v>
      </c>
      <c r="AB8" s="86"/>
      <c r="AC8" s="86" t="b">
        <v>0</v>
      </c>
      <c r="AD8" s="86">
        <v>0</v>
      </c>
      <c r="AE8" s="92" t="s">
        <v>265</v>
      </c>
      <c r="AF8" s="86" t="b">
        <v>0</v>
      </c>
      <c r="AG8" s="86" t="s">
        <v>266</v>
      </c>
      <c r="AH8" s="86"/>
      <c r="AI8" s="92" t="s">
        <v>265</v>
      </c>
      <c r="AJ8" s="86" t="b">
        <v>0</v>
      </c>
      <c r="AK8" s="86">
        <v>0</v>
      </c>
      <c r="AL8" s="92" t="s">
        <v>265</v>
      </c>
      <c r="AM8" s="86" t="s">
        <v>269</v>
      </c>
      <c r="AN8" s="86" t="b">
        <v>0</v>
      </c>
      <c r="AO8" s="92" t="s">
        <v>261</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12</v>
      </c>
      <c r="BK8" s="52">
        <v>100</v>
      </c>
      <c r="BL8" s="51">
        <v>12</v>
      </c>
    </row>
    <row r="9" spans="1:64" ht="45">
      <c r="A9" s="84" t="s">
        <v>217</v>
      </c>
      <c r="B9" s="84" t="s">
        <v>220</v>
      </c>
      <c r="C9" s="53" t="s">
        <v>560</v>
      </c>
      <c r="D9" s="54">
        <v>3</v>
      </c>
      <c r="E9" s="65" t="s">
        <v>132</v>
      </c>
      <c r="F9" s="55">
        <v>35</v>
      </c>
      <c r="G9" s="53"/>
      <c r="H9" s="57"/>
      <c r="I9" s="56"/>
      <c r="J9" s="56"/>
      <c r="K9" s="36" t="s">
        <v>65</v>
      </c>
      <c r="L9" s="83">
        <v>9</v>
      </c>
      <c r="M9" s="83"/>
      <c r="N9" s="63"/>
      <c r="O9" s="86" t="s">
        <v>221</v>
      </c>
      <c r="P9" s="88">
        <v>43705.39340277778</v>
      </c>
      <c r="Q9" s="86" t="s">
        <v>227</v>
      </c>
      <c r="R9" s="90" t="s">
        <v>234</v>
      </c>
      <c r="S9" s="86" t="s">
        <v>237</v>
      </c>
      <c r="T9" s="86"/>
      <c r="U9" s="86"/>
      <c r="V9" s="90" t="s">
        <v>244</v>
      </c>
      <c r="W9" s="88">
        <v>43705.39340277778</v>
      </c>
      <c r="X9" s="90" t="s">
        <v>253</v>
      </c>
      <c r="Y9" s="86"/>
      <c r="Z9" s="86"/>
      <c r="AA9" s="92" t="s">
        <v>262</v>
      </c>
      <c r="AB9" s="86"/>
      <c r="AC9" s="86" t="b">
        <v>0</v>
      </c>
      <c r="AD9" s="86">
        <v>0</v>
      </c>
      <c r="AE9" s="92" t="s">
        <v>265</v>
      </c>
      <c r="AF9" s="86" t="b">
        <v>0</v>
      </c>
      <c r="AG9" s="86" t="s">
        <v>266</v>
      </c>
      <c r="AH9" s="86"/>
      <c r="AI9" s="92" t="s">
        <v>265</v>
      </c>
      <c r="AJ9" s="86" t="b">
        <v>0</v>
      </c>
      <c r="AK9" s="86">
        <v>0</v>
      </c>
      <c r="AL9" s="92" t="s">
        <v>265</v>
      </c>
      <c r="AM9" s="86" t="s">
        <v>267</v>
      </c>
      <c r="AN9" s="86" t="b">
        <v>0</v>
      </c>
      <c r="AO9" s="92" t="s">
        <v>262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16</v>
      </c>
      <c r="BK9" s="52">
        <v>100</v>
      </c>
      <c r="BL9" s="51">
        <v>16</v>
      </c>
    </row>
    <row r="10" spans="1:64" ht="45">
      <c r="A10" s="84" t="s">
        <v>218</v>
      </c>
      <c r="B10" s="84" t="s">
        <v>220</v>
      </c>
      <c r="C10" s="53" t="s">
        <v>560</v>
      </c>
      <c r="D10" s="54">
        <v>3</v>
      </c>
      <c r="E10" s="65" t="s">
        <v>132</v>
      </c>
      <c r="F10" s="55">
        <v>35</v>
      </c>
      <c r="G10" s="53"/>
      <c r="H10" s="57"/>
      <c r="I10" s="56"/>
      <c r="J10" s="56"/>
      <c r="K10" s="36" t="s">
        <v>65</v>
      </c>
      <c r="L10" s="83">
        <v>10</v>
      </c>
      <c r="M10" s="83"/>
      <c r="N10" s="63"/>
      <c r="O10" s="86" t="s">
        <v>221</v>
      </c>
      <c r="P10" s="88">
        <v>43707.04043981482</v>
      </c>
      <c r="Q10" s="86" t="s">
        <v>228</v>
      </c>
      <c r="R10" s="90" t="s">
        <v>235</v>
      </c>
      <c r="S10" s="86" t="s">
        <v>237</v>
      </c>
      <c r="T10" s="86"/>
      <c r="U10" s="86"/>
      <c r="V10" s="90" t="s">
        <v>245</v>
      </c>
      <c r="W10" s="88">
        <v>43707.04043981482</v>
      </c>
      <c r="X10" s="90" t="s">
        <v>254</v>
      </c>
      <c r="Y10" s="86"/>
      <c r="Z10" s="86"/>
      <c r="AA10" s="92" t="s">
        <v>263</v>
      </c>
      <c r="AB10" s="86"/>
      <c r="AC10" s="86" t="b">
        <v>0</v>
      </c>
      <c r="AD10" s="86">
        <v>0</v>
      </c>
      <c r="AE10" s="92" t="s">
        <v>265</v>
      </c>
      <c r="AF10" s="86" t="b">
        <v>0</v>
      </c>
      <c r="AG10" s="86" t="s">
        <v>266</v>
      </c>
      <c r="AH10" s="86"/>
      <c r="AI10" s="92" t="s">
        <v>265</v>
      </c>
      <c r="AJ10" s="86" t="b">
        <v>0</v>
      </c>
      <c r="AK10" s="86">
        <v>0</v>
      </c>
      <c r="AL10" s="92" t="s">
        <v>265</v>
      </c>
      <c r="AM10" s="86" t="s">
        <v>267</v>
      </c>
      <c r="AN10" s="86" t="b">
        <v>0</v>
      </c>
      <c r="AO10" s="92" t="s">
        <v>263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15</v>
      </c>
      <c r="BK10" s="52">
        <v>100</v>
      </c>
      <c r="BL10" s="51">
        <v>15</v>
      </c>
    </row>
    <row r="11" spans="1:64" ht="45">
      <c r="A11" s="84" t="s">
        <v>219</v>
      </c>
      <c r="B11" s="84" t="s">
        <v>220</v>
      </c>
      <c r="C11" s="53" t="s">
        <v>560</v>
      </c>
      <c r="D11" s="54">
        <v>3</v>
      </c>
      <c r="E11" s="65" t="s">
        <v>132</v>
      </c>
      <c r="F11" s="55">
        <v>35</v>
      </c>
      <c r="G11" s="53"/>
      <c r="H11" s="57"/>
      <c r="I11" s="56"/>
      <c r="J11" s="56"/>
      <c r="K11" s="36" t="s">
        <v>65</v>
      </c>
      <c r="L11" s="83">
        <v>11</v>
      </c>
      <c r="M11" s="83"/>
      <c r="N11" s="63"/>
      <c r="O11" s="86" t="s">
        <v>221</v>
      </c>
      <c r="P11" s="88">
        <v>43708.09363425926</v>
      </c>
      <c r="Q11" s="86" t="s">
        <v>229</v>
      </c>
      <c r="R11" s="90" t="s">
        <v>236</v>
      </c>
      <c r="S11" s="86" t="s">
        <v>237</v>
      </c>
      <c r="T11" s="86"/>
      <c r="U11" s="86"/>
      <c r="V11" s="90" t="s">
        <v>246</v>
      </c>
      <c r="W11" s="88">
        <v>43708.09363425926</v>
      </c>
      <c r="X11" s="90" t="s">
        <v>255</v>
      </c>
      <c r="Y11" s="86"/>
      <c r="Z11" s="86"/>
      <c r="AA11" s="92" t="s">
        <v>264</v>
      </c>
      <c r="AB11" s="86"/>
      <c r="AC11" s="86" t="b">
        <v>0</v>
      </c>
      <c r="AD11" s="86">
        <v>0</v>
      </c>
      <c r="AE11" s="92" t="s">
        <v>265</v>
      </c>
      <c r="AF11" s="86" t="b">
        <v>0</v>
      </c>
      <c r="AG11" s="86" t="s">
        <v>266</v>
      </c>
      <c r="AH11" s="86"/>
      <c r="AI11" s="92" t="s">
        <v>265</v>
      </c>
      <c r="AJ11" s="86" t="b">
        <v>0</v>
      </c>
      <c r="AK11" s="86">
        <v>0</v>
      </c>
      <c r="AL11" s="92" t="s">
        <v>265</v>
      </c>
      <c r="AM11" s="86" t="s">
        <v>270</v>
      </c>
      <c r="AN11" s="86" t="b">
        <v>0</v>
      </c>
      <c r="AO11" s="92" t="s">
        <v>264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14</v>
      </c>
      <c r="BK11" s="52">
        <v>100</v>
      </c>
      <c r="BL11"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3" r:id="rId1" display="https://www.youtube.com/watch?v=oPv9vcVxPTI&amp;feature=youtu.be"/>
    <hyperlink ref="R4" r:id="rId2" display="https://www.youtube.com/watch?v=29G7IdMiABg"/>
    <hyperlink ref="R8" r:id="rId3" display="https://www.youtube.com/watch?v=lga6alKORFY&amp;feature=share"/>
    <hyperlink ref="R9" r:id="rId4" display="https://www.youtube.com/watch?v=29G7IdMiABg&amp;feature=youtu.be"/>
    <hyperlink ref="R10" r:id="rId5" display="https://www.youtube.com/watch?v=fJkCYhGFCfE&amp;feature=youtu.be"/>
    <hyperlink ref="R11" r:id="rId6" display="https://www.youtube.com/watch?v=M_yuo3Lbkmw&amp;feature=youtu.be"/>
    <hyperlink ref="V3" r:id="rId7" display="http://abs.twimg.com/sticky/default_profile_images/default_profile_normal.png"/>
    <hyperlink ref="V4" r:id="rId8" display="http://pbs.twimg.com/profile_images/1153514053739929600/5fQzomRc_normal.jpg"/>
    <hyperlink ref="V5" r:id="rId9" display="http://pbs.twimg.com/profile_images/1153514053739929600/5fQzomRc_normal.jpg"/>
    <hyperlink ref="V6" r:id="rId10" display="http://pbs.twimg.com/profile_images/1152528001114001408/NjvoUzfi_normal.jpg"/>
    <hyperlink ref="V7" r:id="rId11" display="http://pbs.twimg.com/profile_images/1149265723992289280/YtYUcalI_normal.png"/>
    <hyperlink ref="V8" r:id="rId12" display="http://pbs.twimg.com/profile_images/693481342235992064/uSJsqaMM_normal.jpg"/>
    <hyperlink ref="V9" r:id="rId13" display="http://pbs.twimg.com/profile_images/1248854187/FIL777-1_normal.jpg"/>
    <hyperlink ref="V10" r:id="rId14" display="http://pbs.twimg.com/profile_images/1081697432696696832/uyMgdwfm_normal.jpg"/>
    <hyperlink ref="V11" r:id="rId15" display="http://pbs.twimg.com/profile_images/378800000162145723/bae88768cc899e0cb2edd046b87c579e_normal.png"/>
    <hyperlink ref="X3" r:id="rId16" display="https://twitter.com/#!/sami20602211/status/1165742410133069824"/>
    <hyperlink ref="X4" r:id="rId17" display="https://twitter.com/#!/noorahdubai1/status/1165854991548108803"/>
    <hyperlink ref="X5" r:id="rId18" display="https://twitter.com/#!/noorahdubai1/status/1165855061492338688"/>
    <hyperlink ref="X6" r:id="rId19" display="https://twitter.com/#!/uae_rak_way/status/1165928873361588224"/>
    <hyperlink ref="X7" r:id="rId20" display="https://twitter.com/#!/useph_ellail/status/1166584577151983618"/>
    <hyperlink ref="X8" r:id="rId21" display="https://twitter.com/#!/karamimatrix/status/1166642627858579457"/>
    <hyperlink ref="X9" r:id="rId22" display="https://twitter.com/#!/mkamel5/status/1166643208694185984"/>
    <hyperlink ref="X10" r:id="rId23" display="https://twitter.com/#!/fatima_almula/status/1167240073215188993"/>
    <hyperlink ref="X11" r:id="rId24" display="https://twitter.com/#!/kamelm29/status/1167621739825762307"/>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516</v>
      </c>
      <c r="B1" s="13" t="s">
        <v>517</v>
      </c>
      <c r="C1" s="13" t="s">
        <v>510</v>
      </c>
      <c r="D1" s="13" t="s">
        <v>511</v>
      </c>
      <c r="E1" s="13" t="s">
        <v>518</v>
      </c>
      <c r="F1" s="13" t="s">
        <v>144</v>
      </c>
      <c r="G1" s="13" t="s">
        <v>519</v>
      </c>
      <c r="H1" s="13" t="s">
        <v>520</v>
      </c>
      <c r="I1" s="13" t="s">
        <v>521</v>
      </c>
      <c r="J1" s="13" t="s">
        <v>522</v>
      </c>
      <c r="K1" s="13" t="s">
        <v>523</v>
      </c>
      <c r="L1" s="13" t="s">
        <v>524</v>
      </c>
    </row>
    <row r="2" spans="1:12" ht="15">
      <c r="A2" s="91" t="s">
        <v>422</v>
      </c>
      <c r="B2" s="91" t="s">
        <v>421</v>
      </c>
      <c r="C2" s="91">
        <v>14</v>
      </c>
      <c r="D2" s="130">
        <v>0</v>
      </c>
      <c r="E2" s="130">
        <v>0.9477603819114045</v>
      </c>
      <c r="F2" s="91" t="s">
        <v>512</v>
      </c>
      <c r="G2" s="91" t="b">
        <v>0</v>
      </c>
      <c r="H2" s="91" t="b">
        <v>0</v>
      </c>
      <c r="I2" s="91" t="b">
        <v>0</v>
      </c>
      <c r="J2" s="91" t="b">
        <v>0</v>
      </c>
      <c r="K2" s="91" t="b">
        <v>0</v>
      </c>
      <c r="L2" s="91" t="b">
        <v>0</v>
      </c>
    </row>
    <row r="3" spans="1:12" ht="15">
      <c r="A3" s="91" t="s">
        <v>424</v>
      </c>
      <c r="B3" s="91" t="s">
        <v>425</v>
      </c>
      <c r="C3" s="91">
        <v>9</v>
      </c>
      <c r="D3" s="130">
        <v>0</v>
      </c>
      <c r="E3" s="130">
        <v>1.169609131527761</v>
      </c>
      <c r="F3" s="91" t="s">
        <v>512</v>
      </c>
      <c r="G3" s="91" t="b">
        <v>0</v>
      </c>
      <c r="H3" s="91" t="b">
        <v>0</v>
      </c>
      <c r="I3" s="91" t="b">
        <v>0</v>
      </c>
      <c r="J3" s="91" t="b">
        <v>0</v>
      </c>
      <c r="K3" s="91" t="b">
        <v>0</v>
      </c>
      <c r="L3" s="91" t="b">
        <v>0</v>
      </c>
    </row>
    <row r="4" spans="1:12" ht="15">
      <c r="A4" s="91" t="s">
        <v>425</v>
      </c>
      <c r="B4" s="91" t="s">
        <v>427</v>
      </c>
      <c r="C4" s="91">
        <v>9</v>
      </c>
      <c r="D4" s="130">
        <v>0</v>
      </c>
      <c r="E4" s="130">
        <v>1.169609131527761</v>
      </c>
      <c r="F4" s="91" t="s">
        <v>512</v>
      </c>
      <c r="G4" s="91" t="b">
        <v>0</v>
      </c>
      <c r="H4" s="91" t="b">
        <v>0</v>
      </c>
      <c r="I4" s="91" t="b">
        <v>0</v>
      </c>
      <c r="J4" s="91" t="b">
        <v>0</v>
      </c>
      <c r="K4" s="91" t="b">
        <v>0</v>
      </c>
      <c r="L4" s="91" t="b">
        <v>0</v>
      </c>
    </row>
    <row r="5" spans="1:12" ht="15">
      <c r="A5" s="91" t="s">
        <v>427</v>
      </c>
      <c r="B5" s="91" t="s">
        <v>428</v>
      </c>
      <c r="C5" s="91">
        <v>9</v>
      </c>
      <c r="D5" s="130">
        <v>0</v>
      </c>
      <c r="E5" s="130">
        <v>1.169609131527761</v>
      </c>
      <c r="F5" s="91" t="s">
        <v>512</v>
      </c>
      <c r="G5" s="91" t="b">
        <v>0</v>
      </c>
      <c r="H5" s="91" t="b">
        <v>0</v>
      </c>
      <c r="I5" s="91" t="b">
        <v>0</v>
      </c>
      <c r="J5" s="91" t="b">
        <v>0</v>
      </c>
      <c r="K5" s="91" t="b">
        <v>0</v>
      </c>
      <c r="L5" s="91" t="b">
        <v>0</v>
      </c>
    </row>
    <row r="6" spans="1:12" ht="15">
      <c r="A6" s="91" t="s">
        <v>428</v>
      </c>
      <c r="B6" s="91" t="s">
        <v>422</v>
      </c>
      <c r="C6" s="91">
        <v>9</v>
      </c>
      <c r="D6" s="130">
        <v>0</v>
      </c>
      <c r="E6" s="130">
        <v>0.9777236052888477</v>
      </c>
      <c r="F6" s="91" t="s">
        <v>512</v>
      </c>
      <c r="G6" s="91" t="b">
        <v>0</v>
      </c>
      <c r="H6" s="91" t="b">
        <v>0</v>
      </c>
      <c r="I6" s="91" t="b">
        <v>0</v>
      </c>
      <c r="J6" s="91" t="b">
        <v>0</v>
      </c>
      <c r="K6" s="91" t="b">
        <v>0</v>
      </c>
      <c r="L6" s="91" t="b">
        <v>0</v>
      </c>
    </row>
    <row r="7" spans="1:12" ht="15">
      <c r="A7" s="91" t="s">
        <v>423</v>
      </c>
      <c r="B7" s="91" t="s">
        <v>429</v>
      </c>
      <c r="C7" s="91">
        <v>5</v>
      </c>
      <c r="D7" s="130">
        <v>0.008988468489553031</v>
      </c>
      <c r="E7" s="130">
        <v>1.1238516409670858</v>
      </c>
      <c r="F7" s="91" t="s">
        <v>512</v>
      </c>
      <c r="G7" s="91" t="b">
        <v>0</v>
      </c>
      <c r="H7" s="91" t="b">
        <v>0</v>
      </c>
      <c r="I7" s="91" t="b">
        <v>0</v>
      </c>
      <c r="J7" s="91" t="b">
        <v>0</v>
      </c>
      <c r="K7" s="91" t="b">
        <v>0</v>
      </c>
      <c r="L7" s="91" t="b">
        <v>0</v>
      </c>
    </row>
    <row r="8" spans="1:12" ht="15">
      <c r="A8" s="91" t="s">
        <v>421</v>
      </c>
      <c r="B8" s="91" t="s">
        <v>434</v>
      </c>
      <c r="C8" s="91">
        <v>5</v>
      </c>
      <c r="D8" s="130">
        <v>0.008988468489553031</v>
      </c>
      <c r="E8" s="130">
        <v>0.9477603819114045</v>
      </c>
      <c r="F8" s="91" t="s">
        <v>512</v>
      </c>
      <c r="G8" s="91" t="b">
        <v>0</v>
      </c>
      <c r="H8" s="91" t="b">
        <v>0</v>
      </c>
      <c r="I8" s="91" t="b">
        <v>0</v>
      </c>
      <c r="J8" s="91" t="b">
        <v>0</v>
      </c>
      <c r="K8" s="91" t="b">
        <v>0</v>
      </c>
      <c r="L8" s="91" t="b">
        <v>0</v>
      </c>
    </row>
    <row r="9" spans="1:12" ht="15">
      <c r="A9" s="91" t="s">
        <v>434</v>
      </c>
      <c r="B9" s="91" t="s">
        <v>503</v>
      </c>
      <c r="C9" s="91">
        <v>5</v>
      </c>
      <c r="D9" s="130">
        <v>0.008988468489553031</v>
      </c>
      <c r="E9" s="130">
        <v>1.424881636631067</v>
      </c>
      <c r="F9" s="91" t="s">
        <v>512</v>
      </c>
      <c r="G9" s="91" t="b">
        <v>0</v>
      </c>
      <c r="H9" s="91" t="b">
        <v>0</v>
      </c>
      <c r="I9" s="91" t="b">
        <v>0</v>
      </c>
      <c r="J9" s="91" t="b">
        <v>0</v>
      </c>
      <c r="K9" s="91" t="b">
        <v>0</v>
      </c>
      <c r="L9" s="91" t="b">
        <v>0</v>
      </c>
    </row>
    <row r="10" spans="1:12" ht="15">
      <c r="A10" s="91" t="s">
        <v>503</v>
      </c>
      <c r="B10" s="91" t="s">
        <v>504</v>
      </c>
      <c r="C10" s="91">
        <v>5</v>
      </c>
      <c r="D10" s="130">
        <v>0.008988468489553031</v>
      </c>
      <c r="E10" s="130">
        <v>1.424881636631067</v>
      </c>
      <c r="F10" s="91" t="s">
        <v>512</v>
      </c>
      <c r="G10" s="91" t="b">
        <v>0</v>
      </c>
      <c r="H10" s="91" t="b">
        <v>0</v>
      </c>
      <c r="I10" s="91" t="b">
        <v>0</v>
      </c>
      <c r="J10" s="91" t="b">
        <v>0</v>
      </c>
      <c r="K10" s="91" t="b">
        <v>0</v>
      </c>
      <c r="L10" s="91" t="b">
        <v>0</v>
      </c>
    </row>
    <row r="11" spans="1:12" ht="15">
      <c r="A11" s="91" t="s">
        <v>504</v>
      </c>
      <c r="B11" s="91" t="s">
        <v>422</v>
      </c>
      <c r="C11" s="91">
        <v>5</v>
      </c>
      <c r="D11" s="130">
        <v>0.008988468489553031</v>
      </c>
      <c r="E11" s="130">
        <v>0.9777236052888478</v>
      </c>
      <c r="F11" s="91" t="s">
        <v>512</v>
      </c>
      <c r="G11" s="91" t="b">
        <v>0</v>
      </c>
      <c r="H11" s="91" t="b">
        <v>0</v>
      </c>
      <c r="I11" s="91" t="b">
        <v>0</v>
      </c>
      <c r="J11" s="91" t="b">
        <v>0</v>
      </c>
      <c r="K11" s="91" t="b">
        <v>0</v>
      </c>
      <c r="L11" s="91" t="b">
        <v>0</v>
      </c>
    </row>
    <row r="12" spans="1:12" ht="15">
      <c r="A12" s="91" t="s">
        <v>421</v>
      </c>
      <c r="B12" s="91" t="s">
        <v>423</v>
      </c>
      <c r="C12" s="91">
        <v>5</v>
      </c>
      <c r="D12" s="130">
        <v>0.008988468489553031</v>
      </c>
      <c r="E12" s="130">
        <v>0.6467303862474234</v>
      </c>
      <c r="F12" s="91" t="s">
        <v>512</v>
      </c>
      <c r="G12" s="91" t="b">
        <v>0</v>
      </c>
      <c r="H12" s="91" t="b">
        <v>0</v>
      </c>
      <c r="I12" s="91" t="b">
        <v>0</v>
      </c>
      <c r="J12" s="91" t="b">
        <v>0</v>
      </c>
      <c r="K12" s="91" t="b">
        <v>0</v>
      </c>
      <c r="L12" s="91" t="b">
        <v>0</v>
      </c>
    </row>
    <row r="13" spans="1:12" ht="15">
      <c r="A13" s="91" t="s">
        <v>423</v>
      </c>
      <c r="B13" s="91" t="s">
        <v>505</v>
      </c>
      <c r="C13" s="91">
        <v>5</v>
      </c>
      <c r="D13" s="130">
        <v>0.008988468489553031</v>
      </c>
      <c r="E13" s="130">
        <v>1.1238516409670858</v>
      </c>
      <c r="F13" s="91" t="s">
        <v>512</v>
      </c>
      <c r="G13" s="91" t="b">
        <v>0</v>
      </c>
      <c r="H13" s="91" t="b">
        <v>0</v>
      </c>
      <c r="I13" s="91" t="b">
        <v>0</v>
      </c>
      <c r="J13" s="91" t="b">
        <v>0</v>
      </c>
      <c r="K13" s="91" t="b">
        <v>0</v>
      </c>
      <c r="L13" s="91" t="b">
        <v>0</v>
      </c>
    </row>
    <row r="14" spans="1:12" ht="15">
      <c r="A14" s="91" t="s">
        <v>505</v>
      </c>
      <c r="B14" s="91" t="s">
        <v>506</v>
      </c>
      <c r="C14" s="91">
        <v>5</v>
      </c>
      <c r="D14" s="130">
        <v>0.008988468489553031</v>
      </c>
      <c r="E14" s="130">
        <v>1.424881636631067</v>
      </c>
      <c r="F14" s="91" t="s">
        <v>512</v>
      </c>
      <c r="G14" s="91" t="b">
        <v>0</v>
      </c>
      <c r="H14" s="91" t="b">
        <v>0</v>
      </c>
      <c r="I14" s="91" t="b">
        <v>0</v>
      </c>
      <c r="J14" s="91" t="b">
        <v>0</v>
      </c>
      <c r="K14" s="91" t="b">
        <v>0</v>
      </c>
      <c r="L14" s="91" t="b">
        <v>0</v>
      </c>
    </row>
    <row r="15" spans="1:12" ht="15">
      <c r="A15" s="91" t="s">
        <v>432</v>
      </c>
      <c r="B15" s="91" t="s">
        <v>433</v>
      </c>
      <c r="C15" s="91">
        <v>3</v>
      </c>
      <c r="D15" s="130">
        <v>0.010080026508161883</v>
      </c>
      <c r="E15" s="130">
        <v>1.6467303862474234</v>
      </c>
      <c r="F15" s="91" t="s">
        <v>512</v>
      </c>
      <c r="G15" s="91" t="b">
        <v>0</v>
      </c>
      <c r="H15" s="91" t="b">
        <v>0</v>
      </c>
      <c r="I15" s="91" t="b">
        <v>0</v>
      </c>
      <c r="J15" s="91" t="b">
        <v>0</v>
      </c>
      <c r="K15" s="91" t="b">
        <v>0</v>
      </c>
      <c r="L15" s="91" t="b">
        <v>0</v>
      </c>
    </row>
    <row r="16" spans="1:12" ht="15">
      <c r="A16" s="91" t="s">
        <v>433</v>
      </c>
      <c r="B16" s="91" t="s">
        <v>424</v>
      </c>
      <c r="C16" s="91">
        <v>3</v>
      </c>
      <c r="D16" s="130">
        <v>0.010080026508161883</v>
      </c>
      <c r="E16" s="130">
        <v>1.6467303862474234</v>
      </c>
      <c r="F16" s="91" t="s">
        <v>512</v>
      </c>
      <c r="G16" s="91" t="b">
        <v>0</v>
      </c>
      <c r="H16" s="91" t="b">
        <v>0</v>
      </c>
      <c r="I16" s="91" t="b">
        <v>0</v>
      </c>
      <c r="J16" s="91" t="b">
        <v>0</v>
      </c>
      <c r="K16" s="91" t="b">
        <v>0</v>
      </c>
      <c r="L16" s="91" t="b">
        <v>0</v>
      </c>
    </row>
    <row r="17" spans="1:12" ht="15">
      <c r="A17" s="91" t="s">
        <v>506</v>
      </c>
      <c r="B17" s="91" t="s">
        <v>423</v>
      </c>
      <c r="C17" s="91">
        <v>3</v>
      </c>
      <c r="D17" s="130">
        <v>0.010080026508161883</v>
      </c>
      <c r="E17" s="130">
        <v>0.9020028913507294</v>
      </c>
      <c r="F17" s="91" t="s">
        <v>512</v>
      </c>
      <c r="G17" s="91" t="b">
        <v>0</v>
      </c>
      <c r="H17" s="91" t="b">
        <v>0</v>
      </c>
      <c r="I17" s="91" t="b">
        <v>0</v>
      </c>
      <c r="J17" s="91" t="b">
        <v>0</v>
      </c>
      <c r="K17" s="91" t="b">
        <v>0</v>
      </c>
      <c r="L17" s="91" t="b">
        <v>0</v>
      </c>
    </row>
    <row r="18" spans="1:12" ht="15">
      <c r="A18" s="91" t="s">
        <v>430</v>
      </c>
      <c r="B18" s="91" t="s">
        <v>220</v>
      </c>
      <c r="C18" s="91">
        <v>2</v>
      </c>
      <c r="D18" s="130">
        <v>0.009200176250356955</v>
      </c>
      <c r="E18" s="130">
        <v>1.424881636631067</v>
      </c>
      <c r="F18" s="91" t="s">
        <v>512</v>
      </c>
      <c r="G18" s="91" t="b">
        <v>0</v>
      </c>
      <c r="H18" s="91" t="b">
        <v>0</v>
      </c>
      <c r="I18" s="91" t="b">
        <v>0</v>
      </c>
      <c r="J18" s="91" t="b">
        <v>0</v>
      </c>
      <c r="K18" s="91" t="b">
        <v>0</v>
      </c>
      <c r="L18" s="91" t="b">
        <v>0</v>
      </c>
    </row>
    <row r="19" spans="1:12" ht="15">
      <c r="A19" s="91" t="s">
        <v>421</v>
      </c>
      <c r="B19" s="91" t="s">
        <v>507</v>
      </c>
      <c r="C19" s="91">
        <v>2</v>
      </c>
      <c r="D19" s="130">
        <v>0.009200176250356955</v>
      </c>
      <c r="E19" s="130">
        <v>0.9477603819114045</v>
      </c>
      <c r="F19" s="91" t="s">
        <v>512</v>
      </c>
      <c r="G19" s="91" t="b">
        <v>0</v>
      </c>
      <c r="H19" s="91" t="b">
        <v>0</v>
      </c>
      <c r="I19" s="91" t="b">
        <v>0</v>
      </c>
      <c r="J19" s="91" t="b">
        <v>0</v>
      </c>
      <c r="K19" s="91" t="b">
        <v>0</v>
      </c>
      <c r="L19" s="91" t="b">
        <v>0</v>
      </c>
    </row>
    <row r="20" spans="1:12" ht="15">
      <c r="A20" s="91" t="s">
        <v>506</v>
      </c>
      <c r="B20" s="91" t="s">
        <v>220</v>
      </c>
      <c r="C20" s="91">
        <v>2</v>
      </c>
      <c r="D20" s="130">
        <v>0.009200176250356955</v>
      </c>
      <c r="E20" s="130">
        <v>1.0269416279590293</v>
      </c>
      <c r="F20" s="91" t="s">
        <v>512</v>
      </c>
      <c r="G20" s="91" t="b">
        <v>0</v>
      </c>
      <c r="H20" s="91" t="b">
        <v>0</v>
      </c>
      <c r="I20" s="91" t="b">
        <v>0</v>
      </c>
      <c r="J20" s="91" t="b">
        <v>0</v>
      </c>
      <c r="K20" s="91" t="b">
        <v>0</v>
      </c>
      <c r="L20" s="91" t="b">
        <v>0</v>
      </c>
    </row>
    <row r="21" spans="1:12" ht="15">
      <c r="A21" s="91" t="s">
        <v>508</v>
      </c>
      <c r="B21" s="91" t="s">
        <v>509</v>
      </c>
      <c r="C21" s="91">
        <v>2</v>
      </c>
      <c r="D21" s="130">
        <v>0.009200176250356955</v>
      </c>
      <c r="E21" s="130">
        <v>1.8228216453031045</v>
      </c>
      <c r="F21" s="91" t="s">
        <v>512</v>
      </c>
      <c r="G21" s="91" t="b">
        <v>0</v>
      </c>
      <c r="H21" s="91" t="b">
        <v>0</v>
      </c>
      <c r="I21" s="91" t="b">
        <v>0</v>
      </c>
      <c r="J21" s="91" t="b">
        <v>0</v>
      </c>
      <c r="K21" s="91" t="b">
        <v>0</v>
      </c>
      <c r="L21" s="91" t="b">
        <v>0</v>
      </c>
    </row>
    <row r="22" spans="1:12" ht="15">
      <c r="A22" s="91" t="s">
        <v>213</v>
      </c>
      <c r="B22" s="91" t="s">
        <v>432</v>
      </c>
      <c r="C22" s="91">
        <v>2</v>
      </c>
      <c r="D22" s="130">
        <v>0.009200176250356955</v>
      </c>
      <c r="E22" s="130">
        <v>1.8228216453031045</v>
      </c>
      <c r="F22" s="91" t="s">
        <v>512</v>
      </c>
      <c r="G22" s="91" t="b">
        <v>0</v>
      </c>
      <c r="H22" s="91" t="b">
        <v>0</v>
      </c>
      <c r="I22" s="91" t="b">
        <v>0</v>
      </c>
      <c r="J22" s="91" t="b">
        <v>0</v>
      </c>
      <c r="K22" s="91" t="b">
        <v>0</v>
      </c>
      <c r="L22" s="91" t="b">
        <v>0</v>
      </c>
    </row>
    <row r="23" spans="1:12" ht="15">
      <c r="A23" s="91" t="s">
        <v>422</v>
      </c>
      <c r="B23" s="91" t="s">
        <v>421</v>
      </c>
      <c r="C23" s="91">
        <v>7</v>
      </c>
      <c r="D23" s="130">
        <v>0</v>
      </c>
      <c r="E23" s="130">
        <v>0.9357591037453117</v>
      </c>
      <c r="F23" s="91" t="s">
        <v>383</v>
      </c>
      <c r="G23" s="91" t="b">
        <v>0</v>
      </c>
      <c r="H23" s="91" t="b">
        <v>0</v>
      </c>
      <c r="I23" s="91" t="b">
        <v>0</v>
      </c>
      <c r="J23" s="91" t="b">
        <v>0</v>
      </c>
      <c r="K23" s="91" t="b">
        <v>0</v>
      </c>
      <c r="L23" s="91" t="b">
        <v>0</v>
      </c>
    </row>
    <row r="24" spans="1:12" ht="15">
      <c r="A24" s="91" t="s">
        <v>424</v>
      </c>
      <c r="B24" s="91" t="s">
        <v>425</v>
      </c>
      <c r="C24" s="91">
        <v>5</v>
      </c>
      <c r="D24" s="130">
        <v>0</v>
      </c>
      <c r="E24" s="130">
        <v>1.1398790864012365</v>
      </c>
      <c r="F24" s="91" t="s">
        <v>383</v>
      </c>
      <c r="G24" s="91" t="b">
        <v>0</v>
      </c>
      <c r="H24" s="91" t="b">
        <v>0</v>
      </c>
      <c r="I24" s="91" t="b">
        <v>0</v>
      </c>
      <c r="J24" s="91" t="b">
        <v>0</v>
      </c>
      <c r="K24" s="91" t="b">
        <v>0</v>
      </c>
      <c r="L24" s="91" t="b">
        <v>0</v>
      </c>
    </row>
    <row r="25" spans="1:12" ht="15">
      <c r="A25" s="91" t="s">
        <v>425</v>
      </c>
      <c r="B25" s="91" t="s">
        <v>427</v>
      </c>
      <c r="C25" s="91">
        <v>5</v>
      </c>
      <c r="D25" s="130">
        <v>0</v>
      </c>
      <c r="E25" s="130">
        <v>1.1398790864012365</v>
      </c>
      <c r="F25" s="91" t="s">
        <v>383</v>
      </c>
      <c r="G25" s="91" t="b">
        <v>0</v>
      </c>
      <c r="H25" s="91" t="b">
        <v>0</v>
      </c>
      <c r="I25" s="91" t="b">
        <v>0</v>
      </c>
      <c r="J25" s="91" t="b">
        <v>0</v>
      </c>
      <c r="K25" s="91" t="b">
        <v>0</v>
      </c>
      <c r="L25" s="91" t="b">
        <v>0</v>
      </c>
    </row>
    <row r="26" spans="1:12" ht="15">
      <c r="A26" s="91" t="s">
        <v>427</v>
      </c>
      <c r="B26" s="91" t="s">
        <v>428</v>
      </c>
      <c r="C26" s="91">
        <v>5</v>
      </c>
      <c r="D26" s="130">
        <v>0</v>
      </c>
      <c r="E26" s="130">
        <v>1.1398790864012365</v>
      </c>
      <c r="F26" s="91" t="s">
        <v>383</v>
      </c>
      <c r="G26" s="91" t="b">
        <v>0</v>
      </c>
      <c r="H26" s="91" t="b">
        <v>0</v>
      </c>
      <c r="I26" s="91" t="b">
        <v>0</v>
      </c>
      <c r="J26" s="91" t="b">
        <v>0</v>
      </c>
      <c r="K26" s="91" t="b">
        <v>0</v>
      </c>
      <c r="L26" s="91" t="b">
        <v>0</v>
      </c>
    </row>
    <row r="27" spans="1:12" ht="15">
      <c r="A27" s="91" t="s">
        <v>428</v>
      </c>
      <c r="B27" s="91" t="s">
        <v>422</v>
      </c>
      <c r="C27" s="91">
        <v>5</v>
      </c>
      <c r="D27" s="130">
        <v>0</v>
      </c>
      <c r="E27" s="130">
        <v>0.9937510507229984</v>
      </c>
      <c r="F27" s="91" t="s">
        <v>383</v>
      </c>
      <c r="G27" s="91" t="b">
        <v>0</v>
      </c>
      <c r="H27" s="91" t="b">
        <v>0</v>
      </c>
      <c r="I27" s="91" t="b">
        <v>0</v>
      </c>
      <c r="J27" s="91" t="b">
        <v>0</v>
      </c>
      <c r="K27" s="91" t="b">
        <v>0</v>
      </c>
      <c r="L27" s="91" t="b">
        <v>0</v>
      </c>
    </row>
    <row r="28" spans="1:12" ht="15">
      <c r="A28" s="91" t="s">
        <v>423</v>
      </c>
      <c r="B28" s="91" t="s">
        <v>429</v>
      </c>
      <c r="C28" s="91">
        <v>2</v>
      </c>
      <c r="D28" s="130">
        <v>0.01075513536951453</v>
      </c>
      <c r="E28" s="130">
        <v>1.236789099409293</v>
      </c>
      <c r="F28" s="91" t="s">
        <v>383</v>
      </c>
      <c r="G28" s="91" t="b">
        <v>0</v>
      </c>
      <c r="H28" s="91" t="b">
        <v>0</v>
      </c>
      <c r="I28" s="91" t="b">
        <v>0</v>
      </c>
      <c r="J28" s="91" t="b">
        <v>0</v>
      </c>
      <c r="K28" s="91" t="b">
        <v>0</v>
      </c>
      <c r="L28" s="91" t="b">
        <v>0</v>
      </c>
    </row>
    <row r="29" spans="1:12" ht="15">
      <c r="A29" s="91" t="s">
        <v>430</v>
      </c>
      <c r="B29" s="91" t="s">
        <v>220</v>
      </c>
      <c r="C29" s="91">
        <v>2</v>
      </c>
      <c r="D29" s="130">
        <v>0.01075513536951453</v>
      </c>
      <c r="E29" s="130">
        <v>1.1398790864012365</v>
      </c>
      <c r="F29" s="91" t="s">
        <v>383</v>
      </c>
      <c r="G29" s="91" t="b">
        <v>0</v>
      </c>
      <c r="H29" s="91" t="b">
        <v>0</v>
      </c>
      <c r="I29" s="91" t="b">
        <v>0</v>
      </c>
      <c r="J29" s="91" t="b">
        <v>0</v>
      </c>
      <c r="K29" s="91" t="b">
        <v>0</v>
      </c>
      <c r="L29" s="91" t="b">
        <v>0</v>
      </c>
    </row>
    <row r="30" spans="1:12" ht="15">
      <c r="A30" s="91" t="s">
        <v>421</v>
      </c>
      <c r="B30" s="91" t="s">
        <v>434</v>
      </c>
      <c r="C30" s="91">
        <v>2</v>
      </c>
      <c r="D30" s="130">
        <v>0.01075513536951453</v>
      </c>
      <c r="E30" s="130">
        <v>0.9357591037453117</v>
      </c>
      <c r="F30" s="91" t="s">
        <v>383</v>
      </c>
      <c r="G30" s="91" t="b">
        <v>0</v>
      </c>
      <c r="H30" s="91" t="b">
        <v>0</v>
      </c>
      <c r="I30" s="91" t="b">
        <v>0</v>
      </c>
      <c r="J30" s="91" t="b">
        <v>0</v>
      </c>
      <c r="K30" s="91" t="b">
        <v>0</v>
      </c>
      <c r="L30" s="91" t="b">
        <v>0</v>
      </c>
    </row>
    <row r="31" spans="1:12" ht="15">
      <c r="A31" s="91" t="s">
        <v>434</v>
      </c>
      <c r="B31" s="91" t="s">
        <v>503</v>
      </c>
      <c r="C31" s="91">
        <v>2</v>
      </c>
      <c r="D31" s="130">
        <v>0.01075513536951453</v>
      </c>
      <c r="E31" s="130">
        <v>1.5378190950732742</v>
      </c>
      <c r="F31" s="91" t="s">
        <v>383</v>
      </c>
      <c r="G31" s="91" t="b">
        <v>0</v>
      </c>
      <c r="H31" s="91" t="b">
        <v>0</v>
      </c>
      <c r="I31" s="91" t="b">
        <v>0</v>
      </c>
      <c r="J31" s="91" t="b">
        <v>0</v>
      </c>
      <c r="K31" s="91" t="b">
        <v>0</v>
      </c>
      <c r="L31" s="91" t="b">
        <v>0</v>
      </c>
    </row>
    <row r="32" spans="1:12" ht="15">
      <c r="A32" s="91" t="s">
        <v>503</v>
      </c>
      <c r="B32" s="91" t="s">
        <v>504</v>
      </c>
      <c r="C32" s="91">
        <v>2</v>
      </c>
      <c r="D32" s="130">
        <v>0.01075513536951453</v>
      </c>
      <c r="E32" s="130">
        <v>1.5378190950732742</v>
      </c>
      <c r="F32" s="91" t="s">
        <v>383</v>
      </c>
      <c r="G32" s="91" t="b">
        <v>0</v>
      </c>
      <c r="H32" s="91" t="b">
        <v>0</v>
      </c>
      <c r="I32" s="91" t="b">
        <v>0</v>
      </c>
      <c r="J32" s="91" t="b">
        <v>0</v>
      </c>
      <c r="K32" s="91" t="b">
        <v>0</v>
      </c>
      <c r="L32" s="91" t="b">
        <v>0</v>
      </c>
    </row>
    <row r="33" spans="1:12" ht="15">
      <c r="A33" s="91" t="s">
        <v>504</v>
      </c>
      <c r="B33" s="91" t="s">
        <v>422</v>
      </c>
      <c r="C33" s="91">
        <v>2</v>
      </c>
      <c r="D33" s="130">
        <v>0.01075513536951453</v>
      </c>
      <c r="E33" s="130">
        <v>0.9937510507229984</v>
      </c>
      <c r="F33" s="91" t="s">
        <v>383</v>
      </c>
      <c r="G33" s="91" t="b">
        <v>0</v>
      </c>
      <c r="H33" s="91" t="b">
        <v>0</v>
      </c>
      <c r="I33" s="91" t="b">
        <v>0</v>
      </c>
      <c r="J33" s="91" t="b">
        <v>0</v>
      </c>
      <c r="K33" s="91" t="b">
        <v>0</v>
      </c>
      <c r="L33" s="91" t="b">
        <v>0</v>
      </c>
    </row>
    <row r="34" spans="1:12" ht="15">
      <c r="A34" s="91" t="s">
        <v>421</v>
      </c>
      <c r="B34" s="91" t="s">
        <v>423</v>
      </c>
      <c r="C34" s="91">
        <v>2</v>
      </c>
      <c r="D34" s="130">
        <v>0.01075513536951453</v>
      </c>
      <c r="E34" s="130">
        <v>0.6347291080813305</v>
      </c>
      <c r="F34" s="91" t="s">
        <v>383</v>
      </c>
      <c r="G34" s="91" t="b">
        <v>0</v>
      </c>
      <c r="H34" s="91" t="b">
        <v>0</v>
      </c>
      <c r="I34" s="91" t="b">
        <v>0</v>
      </c>
      <c r="J34" s="91" t="b">
        <v>0</v>
      </c>
      <c r="K34" s="91" t="b">
        <v>0</v>
      </c>
      <c r="L34" s="91" t="b">
        <v>0</v>
      </c>
    </row>
    <row r="35" spans="1:12" ht="15">
      <c r="A35" s="91" t="s">
        <v>423</v>
      </c>
      <c r="B35" s="91" t="s">
        <v>505</v>
      </c>
      <c r="C35" s="91">
        <v>2</v>
      </c>
      <c r="D35" s="130">
        <v>0.01075513536951453</v>
      </c>
      <c r="E35" s="130">
        <v>1.236789099409293</v>
      </c>
      <c r="F35" s="91" t="s">
        <v>383</v>
      </c>
      <c r="G35" s="91" t="b">
        <v>0</v>
      </c>
      <c r="H35" s="91" t="b">
        <v>0</v>
      </c>
      <c r="I35" s="91" t="b">
        <v>0</v>
      </c>
      <c r="J35" s="91" t="b">
        <v>0</v>
      </c>
      <c r="K35" s="91" t="b">
        <v>0</v>
      </c>
      <c r="L35" s="91" t="b">
        <v>0</v>
      </c>
    </row>
    <row r="36" spans="1:12" ht="15">
      <c r="A36" s="91" t="s">
        <v>505</v>
      </c>
      <c r="B36" s="91" t="s">
        <v>506</v>
      </c>
      <c r="C36" s="91">
        <v>2</v>
      </c>
      <c r="D36" s="130">
        <v>0.01075513536951453</v>
      </c>
      <c r="E36" s="130">
        <v>1.5378190950732742</v>
      </c>
      <c r="F36" s="91" t="s">
        <v>383</v>
      </c>
      <c r="G36" s="91" t="b">
        <v>0</v>
      </c>
      <c r="H36" s="91" t="b">
        <v>0</v>
      </c>
      <c r="I36" s="91" t="b">
        <v>0</v>
      </c>
      <c r="J36" s="91" t="b">
        <v>0</v>
      </c>
      <c r="K36" s="91" t="b">
        <v>0</v>
      </c>
      <c r="L36" s="91" t="b">
        <v>0</v>
      </c>
    </row>
    <row r="37" spans="1:12" ht="15">
      <c r="A37" s="91" t="s">
        <v>506</v>
      </c>
      <c r="B37" s="91" t="s">
        <v>220</v>
      </c>
      <c r="C37" s="91">
        <v>2</v>
      </c>
      <c r="D37" s="130">
        <v>0.01075513536951453</v>
      </c>
      <c r="E37" s="130">
        <v>1.1398790864012365</v>
      </c>
      <c r="F37" s="91" t="s">
        <v>383</v>
      </c>
      <c r="G37" s="91" t="b">
        <v>0</v>
      </c>
      <c r="H37" s="91" t="b">
        <v>0</v>
      </c>
      <c r="I37" s="91" t="b">
        <v>0</v>
      </c>
      <c r="J37" s="91" t="b">
        <v>0</v>
      </c>
      <c r="K37" s="91" t="b">
        <v>0</v>
      </c>
      <c r="L37" s="91" t="b">
        <v>0</v>
      </c>
    </row>
    <row r="38" spans="1:12" ht="15">
      <c r="A38" s="91" t="s">
        <v>422</v>
      </c>
      <c r="B38" s="91" t="s">
        <v>421</v>
      </c>
      <c r="C38" s="91">
        <v>6</v>
      </c>
      <c r="D38" s="130">
        <v>0</v>
      </c>
      <c r="E38" s="130">
        <v>0.9461246192171454</v>
      </c>
      <c r="F38" s="91" t="s">
        <v>384</v>
      </c>
      <c r="G38" s="91" t="b">
        <v>0</v>
      </c>
      <c r="H38" s="91" t="b">
        <v>0</v>
      </c>
      <c r="I38" s="91" t="b">
        <v>0</v>
      </c>
      <c r="J38" s="91" t="b">
        <v>0</v>
      </c>
      <c r="K38" s="91" t="b">
        <v>0</v>
      </c>
      <c r="L38" s="91" t="b">
        <v>0</v>
      </c>
    </row>
    <row r="39" spans="1:12" ht="15">
      <c r="A39" s="91" t="s">
        <v>432</v>
      </c>
      <c r="B39" s="91" t="s">
        <v>433</v>
      </c>
      <c r="C39" s="91">
        <v>3</v>
      </c>
      <c r="D39" s="130">
        <v>0</v>
      </c>
      <c r="E39" s="130">
        <v>1.2471546148811266</v>
      </c>
      <c r="F39" s="91" t="s">
        <v>384</v>
      </c>
      <c r="G39" s="91" t="b">
        <v>0</v>
      </c>
      <c r="H39" s="91" t="b">
        <v>0</v>
      </c>
      <c r="I39" s="91" t="b">
        <v>0</v>
      </c>
      <c r="J39" s="91" t="b">
        <v>0</v>
      </c>
      <c r="K39" s="91" t="b">
        <v>0</v>
      </c>
      <c r="L39" s="91" t="b">
        <v>0</v>
      </c>
    </row>
    <row r="40" spans="1:12" ht="15">
      <c r="A40" s="91" t="s">
        <v>433</v>
      </c>
      <c r="B40" s="91" t="s">
        <v>424</v>
      </c>
      <c r="C40" s="91">
        <v>3</v>
      </c>
      <c r="D40" s="130">
        <v>0</v>
      </c>
      <c r="E40" s="130">
        <v>1.2471546148811266</v>
      </c>
      <c r="F40" s="91" t="s">
        <v>384</v>
      </c>
      <c r="G40" s="91" t="b">
        <v>0</v>
      </c>
      <c r="H40" s="91" t="b">
        <v>0</v>
      </c>
      <c r="I40" s="91" t="b">
        <v>0</v>
      </c>
      <c r="J40" s="91" t="b">
        <v>0</v>
      </c>
      <c r="K40" s="91" t="b">
        <v>0</v>
      </c>
      <c r="L40" s="91" t="b">
        <v>0</v>
      </c>
    </row>
    <row r="41" spans="1:12" ht="15">
      <c r="A41" s="91" t="s">
        <v>424</v>
      </c>
      <c r="B41" s="91" t="s">
        <v>425</v>
      </c>
      <c r="C41" s="91">
        <v>3</v>
      </c>
      <c r="D41" s="130">
        <v>0</v>
      </c>
      <c r="E41" s="130">
        <v>1.2471546148811266</v>
      </c>
      <c r="F41" s="91" t="s">
        <v>384</v>
      </c>
      <c r="G41" s="91" t="b">
        <v>0</v>
      </c>
      <c r="H41" s="91" t="b">
        <v>0</v>
      </c>
      <c r="I41" s="91" t="b">
        <v>0</v>
      </c>
      <c r="J41" s="91" t="b">
        <v>0</v>
      </c>
      <c r="K41" s="91" t="b">
        <v>0</v>
      </c>
      <c r="L41" s="91" t="b">
        <v>0</v>
      </c>
    </row>
    <row r="42" spans="1:12" ht="15">
      <c r="A42" s="91" t="s">
        <v>425</v>
      </c>
      <c r="B42" s="91" t="s">
        <v>427</v>
      </c>
      <c r="C42" s="91">
        <v>3</v>
      </c>
      <c r="D42" s="130">
        <v>0</v>
      </c>
      <c r="E42" s="130">
        <v>1.2471546148811266</v>
      </c>
      <c r="F42" s="91" t="s">
        <v>384</v>
      </c>
      <c r="G42" s="91" t="b">
        <v>0</v>
      </c>
      <c r="H42" s="91" t="b">
        <v>0</v>
      </c>
      <c r="I42" s="91" t="b">
        <v>0</v>
      </c>
      <c r="J42" s="91" t="b">
        <v>0</v>
      </c>
      <c r="K42" s="91" t="b">
        <v>0</v>
      </c>
      <c r="L42" s="91" t="b">
        <v>0</v>
      </c>
    </row>
    <row r="43" spans="1:12" ht="15">
      <c r="A43" s="91" t="s">
        <v>427</v>
      </c>
      <c r="B43" s="91" t="s">
        <v>428</v>
      </c>
      <c r="C43" s="91">
        <v>3</v>
      </c>
      <c r="D43" s="130">
        <v>0</v>
      </c>
      <c r="E43" s="130">
        <v>1.2471546148811266</v>
      </c>
      <c r="F43" s="91" t="s">
        <v>384</v>
      </c>
      <c r="G43" s="91" t="b">
        <v>0</v>
      </c>
      <c r="H43" s="91" t="b">
        <v>0</v>
      </c>
      <c r="I43" s="91" t="b">
        <v>0</v>
      </c>
      <c r="J43" s="91" t="b">
        <v>0</v>
      </c>
      <c r="K43" s="91" t="b">
        <v>0</v>
      </c>
      <c r="L43" s="91" t="b">
        <v>0</v>
      </c>
    </row>
    <row r="44" spans="1:12" ht="15">
      <c r="A44" s="91" t="s">
        <v>428</v>
      </c>
      <c r="B44" s="91" t="s">
        <v>422</v>
      </c>
      <c r="C44" s="91">
        <v>3</v>
      </c>
      <c r="D44" s="130">
        <v>0</v>
      </c>
      <c r="E44" s="130">
        <v>0.9461246192171454</v>
      </c>
      <c r="F44" s="91" t="s">
        <v>384</v>
      </c>
      <c r="G44" s="91" t="b">
        <v>0</v>
      </c>
      <c r="H44" s="91" t="b">
        <v>0</v>
      </c>
      <c r="I44" s="91" t="b">
        <v>0</v>
      </c>
      <c r="J44" s="91" t="b">
        <v>0</v>
      </c>
      <c r="K44" s="91" t="b">
        <v>0</v>
      </c>
      <c r="L44" s="91" t="b">
        <v>0</v>
      </c>
    </row>
    <row r="45" spans="1:12" ht="15">
      <c r="A45" s="91" t="s">
        <v>421</v>
      </c>
      <c r="B45" s="91" t="s">
        <v>434</v>
      </c>
      <c r="C45" s="91">
        <v>3</v>
      </c>
      <c r="D45" s="130">
        <v>0</v>
      </c>
      <c r="E45" s="130">
        <v>0.9461246192171454</v>
      </c>
      <c r="F45" s="91" t="s">
        <v>384</v>
      </c>
      <c r="G45" s="91" t="b">
        <v>0</v>
      </c>
      <c r="H45" s="91" t="b">
        <v>0</v>
      </c>
      <c r="I45" s="91" t="b">
        <v>0</v>
      </c>
      <c r="J45" s="91" t="b">
        <v>0</v>
      </c>
      <c r="K45" s="91" t="b">
        <v>0</v>
      </c>
      <c r="L45" s="91" t="b">
        <v>0</v>
      </c>
    </row>
    <row r="46" spans="1:12" ht="15">
      <c r="A46" s="91" t="s">
        <v>434</v>
      </c>
      <c r="B46" s="91" t="s">
        <v>503</v>
      </c>
      <c r="C46" s="91">
        <v>3</v>
      </c>
      <c r="D46" s="130">
        <v>0</v>
      </c>
      <c r="E46" s="130">
        <v>1.2471546148811266</v>
      </c>
      <c r="F46" s="91" t="s">
        <v>384</v>
      </c>
      <c r="G46" s="91" t="b">
        <v>0</v>
      </c>
      <c r="H46" s="91" t="b">
        <v>0</v>
      </c>
      <c r="I46" s="91" t="b">
        <v>0</v>
      </c>
      <c r="J46" s="91" t="b">
        <v>0</v>
      </c>
      <c r="K46" s="91" t="b">
        <v>0</v>
      </c>
      <c r="L46" s="91" t="b">
        <v>0</v>
      </c>
    </row>
    <row r="47" spans="1:12" ht="15">
      <c r="A47" s="91" t="s">
        <v>503</v>
      </c>
      <c r="B47" s="91" t="s">
        <v>504</v>
      </c>
      <c r="C47" s="91">
        <v>3</v>
      </c>
      <c r="D47" s="130">
        <v>0</v>
      </c>
      <c r="E47" s="130">
        <v>1.2471546148811266</v>
      </c>
      <c r="F47" s="91" t="s">
        <v>384</v>
      </c>
      <c r="G47" s="91" t="b">
        <v>0</v>
      </c>
      <c r="H47" s="91" t="b">
        <v>0</v>
      </c>
      <c r="I47" s="91" t="b">
        <v>0</v>
      </c>
      <c r="J47" s="91" t="b">
        <v>0</v>
      </c>
      <c r="K47" s="91" t="b">
        <v>0</v>
      </c>
      <c r="L47" s="91" t="b">
        <v>0</v>
      </c>
    </row>
    <row r="48" spans="1:12" ht="15">
      <c r="A48" s="91" t="s">
        <v>504</v>
      </c>
      <c r="B48" s="91" t="s">
        <v>422</v>
      </c>
      <c r="C48" s="91">
        <v>3</v>
      </c>
      <c r="D48" s="130">
        <v>0</v>
      </c>
      <c r="E48" s="130">
        <v>0.9461246192171454</v>
      </c>
      <c r="F48" s="91" t="s">
        <v>384</v>
      </c>
      <c r="G48" s="91" t="b">
        <v>0</v>
      </c>
      <c r="H48" s="91" t="b">
        <v>0</v>
      </c>
      <c r="I48" s="91" t="b">
        <v>0</v>
      </c>
      <c r="J48" s="91" t="b">
        <v>0</v>
      </c>
      <c r="K48" s="91" t="b">
        <v>0</v>
      </c>
      <c r="L48" s="91" t="b">
        <v>0</v>
      </c>
    </row>
    <row r="49" spans="1:12" ht="15">
      <c r="A49" s="91" t="s">
        <v>421</v>
      </c>
      <c r="B49" s="91" t="s">
        <v>423</v>
      </c>
      <c r="C49" s="91">
        <v>3</v>
      </c>
      <c r="D49" s="130">
        <v>0</v>
      </c>
      <c r="E49" s="130">
        <v>0.6450946235531643</v>
      </c>
      <c r="F49" s="91" t="s">
        <v>384</v>
      </c>
      <c r="G49" s="91" t="b">
        <v>0</v>
      </c>
      <c r="H49" s="91" t="b">
        <v>0</v>
      </c>
      <c r="I49" s="91" t="b">
        <v>0</v>
      </c>
      <c r="J49" s="91" t="b">
        <v>0</v>
      </c>
      <c r="K49" s="91" t="b">
        <v>0</v>
      </c>
      <c r="L49" s="91" t="b">
        <v>0</v>
      </c>
    </row>
    <row r="50" spans="1:12" ht="15">
      <c r="A50" s="91" t="s">
        <v>423</v>
      </c>
      <c r="B50" s="91" t="s">
        <v>505</v>
      </c>
      <c r="C50" s="91">
        <v>3</v>
      </c>
      <c r="D50" s="130">
        <v>0</v>
      </c>
      <c r="E50" s="130">
        <v>0.9461246192171454</v>
      </c>
      <c r="F50" s="91" t="s">
        <v>384</v>
      </c>
      <c r="G50" s="91" t="b">
        <v>0</v>
      </c>
      <c r="H50" s="91" t="b">
        <v>0</v>
      </c>
      <c r="I50" s="91" t="b">
        <v>0</v>
      </c>
      <c r="J50" s="91" t="b">
        <v>0</v>
      </c>
      <c r="K50" s="91" t="b">
        <v>0</v>
      </c>
      <c r="L50" s="91" t="b">
        <v>0</v>
      </c>
    </row>
    <row r="51" spans="1:12" ht="15">
      <c r="A51" s="91" t="s">
        <v>505</v>
      </c>
      <c r="B51" s="91" t="s">
        <v>506</v>
      </c>
      <c r="C51" s="91">
        <v>3</v>
      </c>
      <c r="D51" s="130">
        <v>0</v>
      </c>
      <c r="E51" s="130">
        <v>1.2471546148811266</v>
      </c>
      <c r="F51" s="91" t="s">
        <v>384</v>
      </c>
      <c r="G51" s="91" t="b">
        <v>0</v>
      </c>
      <c r="H51" s="91" t="b">
        <v>0</v>
      </c>
      <c r="I51" s="91" t="b">
        <v>0</v>
      </c>
      <c r="J51" s="91" t="b">
        <v>0</v>
      </c>
      <c r="K51" s="91" t="b">
        <v>0</v>
      </c>
      <c r="L51" s="91" t="b">
        <v>0</v>
      </c>
    </row>
    <row r="52" spans="1:12" ht="15">
      <c r="A52" s="91" t="s">
        <v>506</v>
      </c>
      <c r="B52" s="91" t="s">
        <v>423</v>
      </c>
      <c r="C52" s="91">
        <v>3</v>
      </c>
      <c r="D52" s="130">
        <v>0</v>
      </c>
      <c r="E52" s="130">
        <v>0.9461246192171454</v>
      </c>
      <c r="F52" s="91" t="s">
        <v>384</v>
      </c>
      <c r="G52" s="91" t="b">
        <v>0</v>
      </c>
      <c r="H52" s="91" t="b">
        <v>0</v>
      </c>
      <c r="I52" s="91" t="b">
        <v>0</v>
      </c>
      <c r="J52" s="91" t="b">
        <v>0</v>
      </c>
      <c r="K52" s="91" t="b">
        <v>0</v>
      </c>
      <c r="L52" s="91" t="b">
        <v>0</v>
      </c>
    </row>
    <row r="53" spans="1:12" ht="15">
      <c r="A53" s="91" t="s">
        <v>423</v>
      </c>
      <c r="B53" s="91" t="s">
        <v>429</v>
      </c>
      <c r="C53" s="91">
        <v>3</v>
      </c>
      <c r="D53" s="130">
        <v>0</v>
      </c>
      <c r="E53" s="130">
        <v>0.9461246192171454</v>
      </c>
      <c r="F53" s="91" t="s">
        <v>384</v>
      </c>
      <c r="G53" s="91" t="b">
        <v>0</v>
      </c>
      <c r="H53" s="91" t="b">
        <v>0</v>
      </c>
      <c r="I53" s="91" t="b">
        <v>0</v>
      </c>
      <c r="J53" s="91" t="b">
        <v>0</v>
      </c>
      <c r="K53" s="91" t="b">
        <v>0</v>
      </c>
      <c r="L53" s="91" t="b">
        <v>0</v>
      </c>
    </row>
    <row r="54" spans="1:12" ht="15">
      <c r="A54" s="91" t="s">
        <v>213</v>
      </c>
      <c r="B54" s="91" t="s">
        <v>432</v>
      </c>
      <c r="C54" s="91">
        <v>2</v>
      </c>
      <c r="D54" s="130">
        <v>0.006288973537702901</v>
      </c>
      <c r="E54" s="130">
        <v>1.423245873936808</v>
      </c>
      <c r="F54" s="91" t="s">
        <v>384</v>
      </c>
      <c r="G54" s="91" t="b">
        <v>0</v>
      </c>
      <c r="H54" s="91" t="b">
        <v>0</v>
      </c>
      <c r="I54" s="91" t="b">
        <v>0</v>
      </c>
      <c r="J54" s="91" t="b">
        <v>0</v>
      </c>
      <c r="K54" s="91" t="b">
        <v>0</v>
      </c>
      <c r="L5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536</v>
      </c>
      <c r="B2" s="133" t="s">
        <v>537</v>
      </c>
      <c r="C2" s="67" t="s">
        <v>538</v>
      </c>
    </row>
    <row r="3" spans="1:3" ht="15">
      <c r="A3" s="132" t="s">
        <v>383</v>
      </c>
      <c r="B3" s="132" t="s">
        <v>383</v>
      </c>
      <c r="C3" s="36">
        <v>5</v>
      </c>
    </row>
    <row r="4" spans="1:3" ht="15">
      <c r="A4" s="132" t="s">
        <v>384</v>
      </c>
      <c r="B4" s="132" t="s">
        <v>384</v>
      </c>
      <c r="C4" s="36">
        <v>3</v>
      </c>
    </row>
    <row r="5" spans="1:3" ht="15">
      <c r="A5" s="132" t="s">
        <v>385</v>
      </c>
      <c r="B5" s="132" t="s">
        <v>385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544</v>
      </c>
      <c r="B1" s="13" t="s">
        <v>17</v>
      </c>
    </row>
    <row r="2" spans="1:2" ht="15">
      <c r="A2" s="85" t="s">
        <v>545</v>
      </c>
      <c r="B2" s="85" t="s">
        <v>551</v>
      </c>
    </row>
    <row r="3" spans="1:2" ht="15">
      <c r="A3" s="85" t="s">
        <v>546</v>
      </c>
      <c r="B3" s="85" t="s">
        <v>552</v>
      </c>
    </row>
    <row r="4" spans="1:2" ht="15">
      <c r="A4" s="85" t="s">
        <v>547</v>
      </c>
      <c r="B4" s="85" t="s">
        <v>553</v>
      </c>
    </row>
    <row r="5" spans="1:2" ht="15">
      <c r="A5" s="85" t="s">
        <v>548</v>
      </c>
      <c r="B5" s="85" t="s">
        <v>554</v>
      </c>
    </row>
    <row r="6" spans="1:2" ht="15">
      <c r="A6" s="85" t="s">
        <v>549</v>
      </c>
      <c r="B6" s="85" t="s">
        <v>555</v>
      </c>
    </row>
    <row r="7" spans="1:2" ht="15">
      <c r="A7" s="85" t="s">
        <v>550</v>
      </c>
      <c r="B7" s="85" t="s">
        <v>552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390</v>
      </c>
      <c r="BC2" s="13" t="s">
        <v>391</v>
      </c>
      <c r="BD2" s="67" t="s">
        <v>525</v>
      </c>
      <c r="BE2" s="67" t="s">
        <v>526</v>
      </c>
      <c r="BF2" s="67" t="s">
        <v>527</v>
      </c>
      <c r="BG2" s="67" t="s">
        <v>528</v>
      </c>
      <c r="BH2" s="67" t="s">
        <v>529</v>
      </c>
      <c r="BI2" s="67" t="s">
        <v>530</v>
      </c>
      <c r="BJ2" s="67" t="s">
        <v>531</v>
      </c>
      <c r="BK2" s="67" t="s">
        <v>532</v>
      </c>
      <c r="BL2" s="67" t="s">
        <v>533</v>
      </c>
    </row>
    <row r="3" spans="1:64" ht="15" customHeight="1">
      <c r="A3" s="84" t="s">
        <v>212</v>
      </c>
      <c r="B3" s="84" t="s">
        <v>220</v>
      </c>
      <c r="C3" s="53"/>
      <c r="D3" s="54"/>
      <c r="E3" s="65"/>
      <c r="F3" s="55"/>
      <c r="G3" s="53"/>
      <c r="H3" s="57"/>
      <c r="I3" s="56"/>
      <c r="J3" s="56"/>
      <c r="K3" s="36" t="s">
        <v>65</v>
      </c>
      <c r="L3" s="62">
        <v>3</v>
      </c>
      <c r="M3" s="62"/>
      <c r="N3" s="63"/>
      <c r="O3" s="85" t="s">
        <v>221</v>
      </c>
      <c r="P3" s="87">
        <v>43702.90767361111</v>
      </c>
      <c r="Q3" s="85" t="s">
        <v>222</v>
      </c>
      <c r="R3" s="89" t="s">
        <v>230</v>
      </c>
      <c r="S3" s="85" t="s">
        <v>237</v>
      </c>
      <c r="T3" s="85"/>
      <c r="U3" s="85"/>
      <c r="V3" s="89" t="s">
        <v>239</v>
      </c>
      <c r="W3" s="87">
        <v>43702.90767361111</v>
      </c>
      <c r="X3" s="89" t="s">
        <v>247</v>
      </c>
      <c r="Y3" s="85"/>
      <c r="Z3" s="85"/>
      <c r="AA3" s="91" t="s">
        <v>256</v>
      </c>
      <c r="AB3" s="85"/>
      <c r="AC3" s="85" t="b">
        <v>0</v>
      </c>
      <c r="AD3" s="85">
        <v>0</v>
      </c>
      <c r="AE3" s="91" t="s">
        <v>265</v>
      </c>
      <c r="AF3" s="85" t="b">
        <v>0</v>
      </c>
      <c r="AG3" s="85" t="s">
        <v>266</v>
      </c>
      <c r="AH3" s="85"/>
      <c r="AI3" s="91" t="s">
        <v>265</v>
      </c>
      <c r="AJ3" s="85" t="b">
        <v>0</v>
      </c>
      <c r="AK3" s="85">
        <v>0</v>
      </c>
      <c r="AL3" s="91" t="s">
        <v>265</v>
      </c>
      <c r="AM3" s="85" t="s">
        <v>267</v>
      </c>
      <c r="AN3" s="85" t="b">
        <v>0</v>
      </c>
      <c r="AO3" s="91" t="s">
        <v>256</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c r="D4" s="54"/>
      <c r="E4" s="65"/>
      <c r="F4" s="55"/>
      <c r="G4" s="53"/>
      <c r="H4" s="57"/>
      <c r="I4" s="56"/>
      <c r="J4" s="56"/>
      <c r="K4" s="36" t="s">
        <v>65</v>
      </c>
      <c r="L4" s="83">
        <v>4</v>
      </c>
      <c r="M4" s="83"/>
      <c r="N4" s="63"/>
      <c r="O4" s="86" t="s">
        <v>176</v>
      </c>
      <c r="P4" s="88">
        <v>43703.21834490741</v>
      </c>
      <c r="Q4" s="86" t="s">
        <v>223</v>
      </c>
      <c r="R4" s="90" t="s">
        <v>231</v>
      </c>
      <c r="S4" s="86" t="s">
        <v>237</v>
      </c>
      <c r="T4" s="86"/>
      <c r="U4" s="86"/>
      <c r="V4" s="90" t="s">
        <v>240</v>
      </c>
      <c r="W4" s="88">
        <v>43703.21834490741</v>
      </c>
      <c r="X4" s="90" t="s">
        <v>248</v>
      </c>
      <c r="Y4" s="86"/>
      <c r="Z4" s="86"/>
      <c r="AA4" s="92" t="s">
        <v>257</v>
      </c>
      <c r="AB4" s="86"/>
      <c r="AC4" s="86" t="b">
        <v>0</v>
      </c>
      <c r="AD4" s="86">
        <v>0</v>
      </c>
      <c r="AE4" s="92" t="s">
        <v>265</v>
      </c>
      <c r="AF4" s="86" t="b">
        <v>0</v>
      </c>
      <c r="AG4" s="86" t="s">
        <v>266</v>
      </c>
      <c r="AH4" s="86"/>
      <c r="AI4" s="92" t="s">
        <v>265</v>
      </c>
      <c r="AJ4" s="86" t="b">
        <v>0</v>
      </c>
      <c r="AK4" s="86">
        <v>0</v>
      </c>
      <c r="AL4" s="92" t="s">
        <v>265</v>
      </c>
      <c r="AM4" s="86" t="s">
        <v>268</v>
      </c>
      <c r="AN4" s="86" t="b">
        <v>0</v>
      </c>
      <c r="AO4" s="92" t="s">
        <v>257</v>
      </c>
      <c r="AP4" s="86" t="s">
        <v>176</v>
      </c>
      <c r="AQ4" s="86">
        <v>0</v>
      </c>
      <c r="AR4" s="86">
        <v>0</v>
      </c>
      <c r="AS4" s="86"/>
      <c r="AT4" s="86"/>
      <c r="AU4" s="86"/>
      <c r="AV4" s="86"/>
      <c r="AW4" s="86"/>
      <c r="AX4" s="86"/>
      <c r="AY4" s="86"/>
      <c r="AZ4" s="86"/>
      <c r="BA4">
        <v>2</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18</v>
      </c>
      <c r="BK4" s="52">
        <v>100</v>
      </c>
      <c r="BL4" s="51">
        <v>18</v>
      </c>
    </row>
    <row r="5" spans="1:64" ht="15">
      <c r="A5" s="84" t="s">
        <v>213</v>
      </c>
      <c r="B5" s="84" t="s">
        <v>213</v>
      </c>
      <c r="C5" s="53"/>
      <c r="D5" s="54"/>
      <c r="E5" s="65"/>
      <c r="F5" s="55"/>
      <c r="G5" s="53"/>
      <c r="H5" s="57"/>
      <c r="I5" s="56"/>
      <c r="J5" s="56"/>
      <c r="K5" s="36" t="s">
        <v>65</v>
      </c>
      <c r="L5" s="83">
        <v>5</v>
      </c>
      <c r="M5" s="83"/>
      <c r="N5" s="63"/>
      <c r="O5" s="86" t="s">
        <v>176</v>
      </c>
      <c r="P5" s="88">
        <v>43703.21853009259</v>
      </c>
      <c r="Q5" s="86" t="s">
        <v>224</v>
      </c>
      <c r="R5" s="86"/>
      <c r="S5" s="86"/>
      <c r="T5" s="86"/>
      <c r="U5" s="86"/>
      <c r="V5" s="90" t="s">
        <v>240</v>
      </c>
      <c r="W5" s="88">
        <v>43703.21853009259</v>
      </c>
      <c r="X5" s="90" t="s">
        <v>249</v>
      </c>
      <c r="Y5" s="86"/>
      <c r="Z5" s="86"/>
      <c r="AA5" s="92" t="s">
        <v>258</v>
      </c>
      <c r="AB5" s="86"/>
      <c r="AC5" s="86" t="b">
        <v>0</v>
      </c>
      <c r="AD5" s="86">
        <v>0</v>
      </c>
      <c r="AE5" s="92" t="s">
        <v>265</v>
      </c>
      <c r="AF5" s="86" t="b">
        <v>0</v>
      </c>
      <c r="AG5" s="86" t="s">
        <v>266</v>
      </c>
      <c r="AH5" s="86"/>
      <c r="AI5" s="92" t="s">
        <v>265</v>
      </c>
      <c r="AJ5" s="86" t="b">
        <v>0</v>
      </c>
      <c r="AK5" s="86">
        <v>0</v>
      </c>
      <c r="AL5" s="92" t="s">
        <v>257</v>
      </c>
      <c r="AM5" s="86" t="s">
        <v>268</v>
      </c>
      <c r="AN5" s="86" t="b">
        <v>0</v>
      </c>
      <c r="AO5" s="92" t="s">
        <v>257</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213</v>
      </c>
      <c r="C6" s="53"/>
      <c r="D6" s="54"/>
      <c r="E6" s="65"/>
      <c r="F6" s="55"/>
      <c r="G6" s="53"/>
      <c r="H6" s="57"/>
      <c r="I6" s="56"/>
      <c r="J6" s="56"/>
      <c r="K6" s="36" t="s">
        <v>65</v>
      </c>
      <c r="L6" s="83">
        <v>6</v>
      </c>
      <c r="M6" s="83"/>
      <c r="N6" s="63"/>
      <c r="O6" s="86" t="s">
        <v>221</v>
      </c>
      <c r="P6" s="88">
        <v>43703.42221064815</v>
      </c>
      <c r="Q6" s="86" t="s">
        <v>224</v>
      </c>
      <c r="R6" s="86"/>
      <c r="S6" s="86"/>
      <c r="T6" s="86"/>
      <c r="U6" s="86"/>
      <c r="V6" s="90" t="s">
        <v>241</v>
      </c>
      <c r="W6" s="88">
        <v>43703.42221064815</v>
      </c>
      <c r="X6" s="90" t="s">
        <v>250</v>
      </c>
      <c r="Y6" s="86"/>
      <c r="Z6" s="86"/>
      <c r="AA6" s="92" t="s">
        <v>259</v>
      </c>
      <c r="AB6" s="86"/>
      <c r="AC6" s="86" t="b">
        <v>0</v>
      </c>
      <c r="AD6" s="86">
        <v>0</v>
      </c>
      <c r="AE6" s="92" t="s">
        <v>265</v>
      </c>
      <c r="AF6" s="86" t="b">
        <v>0</v>
      </c>
      <c r="AG6" s="86" t="s">
        <v>266</v>
      </c>
      <c r="AH6" s="86"/>
      <c r="AI6" s="92" t="s">
        <v>265</v>
      </c>
      <c r="AJ6" s="86" t="b">
        <v>0</v>
      </c>
      <c r="AK6" s="86">
        <v>0</v>
      </c>
      <c r="AL6" s="92" t="s">
        <v>257</v>
      </c>
      <c r="AM6" s="86" t="s">
        <v>267</v>
      </c>
      <c r="AN6" s="86" t="b">
        <v>0</v>
      </c>
      <c r="AO6" s="92" t="s">
        <v>257</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20</v>
      </c>
      <c r="BK6" s="52">
        <v>100</v>
      </c>
      <c r="BL6" s="51">
        <v>20</v>
      </c>
    </row>
    <row r="7" spans="1:64" ht="15">
      <c r="A7" s="84" t="s">
        <v>215</v>
      </c>
      <c r="B7" s="84" t="s">
        <v>220</v>
      </c>
      <c r="C7" s="53"/>
      <c r="D7" s="54"/>
      <c r="E7" s="65"/>
      <c r="F7" s="55"/>
      <c r="G7" s="53"/>
      <c r="H7" s="57"/>
      <c r="I7" s="56"/>
      <c r="J7" s="56"/>
      <c r="K7" s="36" t="s">
        <v>65</v>
      </c>
      <c r="L7" s="83">
        <v>7</v>
      </c>
      <c r="M7" s="83"/>
      <c r="N7" s="63"/>
      <c r="O7" s="86" t="s">
        <v>221</v>
      </c>
      <c r="P7" s="88">
        <v>43705.2316087963</v>
      </c>
      <c r="Q7" s="86" t="s">
        <v>225</v>
      </c>
      <c r="R7" s="86" t="s">
        <v>232</v>
      </c>
      <c r="S7" s="86" t="s">
        <v>238</v>
      </c>
      <c r="T7" s="86"/>
      <c r="U7" s="86"/>
      <c r="V7" s="90" t="s">
        <v>242</v>
      </c>
      <c r="W7" s="88">
        <v>43705.2316087963</v>
      </c>
      <c r="X7" s="90" t="s">
        <v>251</v>
      </c>
      <c r="Y7" s="86"/>
      <c r="Z7" s="86"/>
      <c r="AA7" s="92" t="s">
        <v>260</v>
      </c>
      <c r="AB7" s="86"/>
      <c r="AC7" s="86" t="b">
        <v>0</v>
      </c>
      <c r="AD7" s="86">
        <v>0</v>
      </c>
      <c r="AE7" s="92" t="s">
        <v>265</v>
      </c>
      <c r="AF7" s="86" t="b">
        <v>0</v>
      </c>
      <c r="AG7" s="86" t="s">
        <v>266</v>
      </c>
      <c r="AH7" s="86"/>
      <c r="AI7" s="92" t="s">
        <v>265</v>
      </c>
      <c r="AJ7" s="86" t="b">
        <v>0</v>
      </c>
      <c r="AK7" s="86">
        <v>0</v>
      </c>
      <c r="AL7" s="92" t="s">
        <v>265</v>
      </c>
      <c r="AM7" s="86" t="s">
        <v>267</v>
      </c>
      <c r="AN7" s="86" t="b">
        <v>1</v>
      </c>
      <c r="AO7" s="92" t="s">
        <v>260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216</v>
      </c>
      <c r="B8" s="84" t="s">
        <v>216</v>
      </c>
      <c r="C8" s="53"/>
      <c r="D8" s="54"/>
      <c r="E8" s="65"/>
      <c r="F8" s="55"/>
      <c r="G8" s="53"/>
      <c r="H8" s="57"/>
      <c r="I8" s="56"/>
      <c r="J8" s="56"/>
      <c r="K8" s="36" t="s">
        <v>65</v>
      </c>
      <c r="L8" s="83">
        <v>8</v>
      </c>
      <c r="M8" s="83"/>
      <c r="N8" s="63"/>
      <c r="O8" s="86" t="s">
        <v>176</v>
      </c>
      <c r="P8" s="88">
        <v>43705.391805555555</v>
      </c>
      <c r="Q8" s="86" t="s">
        <v>226</v>
      </c>
      <c r="R8" s="90" t="s">
        <v>233</v>
      </c>
      <c r="S8" s="86" t="s">
        <v>237</v>
      </c>
      <c r="T8" s="86"/>
      <c r="U8" s="86"/>
      <c r="V8" s="90" t="s">
        <v>243</v>
      </c>
      <c r="W8" s="88">
        <v>43705.391805555555</v>
      </c>
      <c r="X8" s="90" t="s">
        <v>252</v>
      </c>
      <c r="Y8" s="86"/>
      <c r="Z8" s="86"/>
      <c r="AA8" s="92" t="s">
        <v>261</v>
      </c>
      <c r="AB8" s="86"/>
      <c r="AC8" s="86" t="b">
        <v>0</v>
      </c>
      <c r="AD8" s="86">
        <v>0</v>
      </c>
      <c r="AE8" s="92" t="s">
        <v>265</v>
      </c>
      <c r="AF8" s="86" t="b">
        <v>0</v>
      </c>
      <c r="AG8" s="86" t="s">
        <v>266</v>
      </c>
      <c r="AH8" s="86"/>
      <c r="AI8" s="92" t="s">
        <v>265</v>
      </c>
      <c r="AJ8" s="86" t="b">
        <v>0</v>
      </c>
      <c r="AK8" s="86">
        <v>0</v>
      </c>
      <c r="AL8" s="92" t="s">
        <v>265</v>
      </c>
      <c r="AM8" s="86" t="s">
        <v>269</v>
      </c>
      <c r="AN8" s="86" t="b">
        <v>0</v>
      </c>
      <c r="AO8" s="92" t="s">
        <v>261</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0</v>
      </c>
      <c r="BG8" s="52">
        <v>0</v>
      </c>
      <c r="BH8" s="51">
        <v>0</v>
      </c>
      <c r="BI8" s="52">
        <v>0</v>
      </c>
      <c r="BJ8" s="51">
        <v>12</v>
      </c>
      <c r="BK8" s="52">
        <v>100</v>
      </c>
      <c r="BL8" s="51">
        <v>12</v>
      </c>
    </row>
    <row r="9" spans="1:64" ht="15">
      <c r="A9" s="84" t="s">
        <v>217</v>
      </c>
      <c r="B9" s="84" t="s">
        <v>220</v>
      </c>
      <c r="C9" s="53"/>
      <c r="D9" s="54"/>
      <c r="E9" s="65"/>
      <c r="F9" s="55"/>
      <c r="G9" s="53"/>
      <c r="H9" s="57"/>
      <c r="I9" s="56"/>
      <c r="J9" s="56"/>
      <c r="K9" s="36" t="s">
        <v>65</v>
      </c>
      <c r="L9" s="83">
        <v>9</v>
      </c>
      <c r="M9" s="83"/>
      <c r="N9" s="63"/>
      <c r="O9" s="86" t="s">
        <v>221</v>
      </c>
      <c r="P9" s="88">
        <v>43705.39340277778</v>
      </c>
      <c r="Q9" s="86" t="s">
        <v>227</v>
      </c>
      <c r="R9" s="90" t="s">
        <v>234</v>
      </c>
      <c r="S9" s="86" t="s">
        <v>237</v>
      </c>
      <c r="T9" s="86"/>
      <c r="U9" s="86"/>
      <c r="V9" s="90" t="s">
        <v>244</v>
      </c>
      <c r="W9" s="88">
        <v>43705.39340277778</v>
      </c>
      <c r="X9" s="90" t="s">
        <v>253</v>
      </c>
      <c r="Y9" s="86"/>
      <c r="Z9" s="86"/>
      <c r="AA9" s="92" t="s">
        <v>262</v>
      </c>
      <c r="AB9" s="86"/>
      <c r="AC9" s="86" t="b">
        <v>0</v>
      </c>
      <c r="AD9" s="86">
        <v>0</v>
      </c>
      <c r="AE9" s="92" t="s">
        <v>265</v>
      </c>
      <c r="AF9" s="86" t="b">
        <v>0</v>
      </c>
      <c r="AG9" s="86" t="s">
        <v>266</v>
      </c>
      <c r="AH9" s="86"/>
      <c r="AI9" s="92" t="s">
        <v>265</v>
      </c>
      <c r="AJ9" s="86" t="b">
        <v>0</v>
      </c>
      <c r="AK9" s="86">
        <v>0</v>
      </c>
      <c r="AL9" s="92" t="s">
        <v>265</v>
      </c>
      <c r="AM9" s="86" t="s">
        <v>267</v>
      </c>
      <c r="AN9" s="86" t="b">
        <v>0</v>
      </c>
      <c r="AO9" s="92" t="s">
        <v>262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16</v>
      </c>
      <c r="BK9" s="52">
        <v>100</v>
      </c>
      <c r="BL9" s="51">
        <v>16</v>
      </c>
    </row>
    <row r="10" spans="1:64" ht="15">
      <c r="A10" s="84" t="s">
        <v>218</v>
      </c>
      <c r="B10" s="84" t="s">
        <v>220</v>
      </c>
      <c r="C10" s="53"/>
      <c r="D10" s="54"/>
      <c r="E10" s="65"/>
      <c r="F10" s="55"/>
      <c r="G10" s="53"/>
      <c r="H10" s="57"/>
      <c r="I10" s="56"/>
      <c r="J10" s="56"/>
      <c r="K10" s="36" t="s">
        <v>65</v>
      </c>
      <c r="L10" s="83">
        <v>10</v>
      </c>
      <c r="M10" s="83"/>
      <c r="N10" s="63"/>
      <c r="O10" s="86" t="s">
        <v>221</v>
      </c>
      <c r="P10" s="88">
        <v>43707.04043981482</v>
      </c>
      <c r="Q10" s="86" t="s">
        <v>228</v>
      </c>
      <c r="R10" s="90" t="s">
        <v>235</v>
      </c>
      <c r="S10" s="86" t="s">
        <v>237</v>
      </c>
      <c r="T10" s="86"/>
      <c r="U10" s="86"/>
      <c r="V10" s="90" t="s">
        <v>245</v>
      </c>
      <c r="W10" s="88">
        <v>43707.04043981482</v>
      </c>
      <c r="X10" s="90" t="s">
        <v>254</v>
      </c>
      <c r="Y10" s="86"/>
      <c r="Z10" s="86"/>
      <c r="AA10" s="92" t="s">
        <v>263</v>
      </c>
      <c r="AB10" s="86"/>
      <c r="AC10" s="86" t="b">
        <v>0</v>
      </c>
      <c r="AD10" s="86">
        <v>0</v>
      </c>
      <c r="AE10" s="92" t="s">
        <v>265</v>
      </c>
      <c r="AF10" s="86" t="b">
        <v>0</v>
      </c>
      <c r="AG10" s="86" t="s">
        <v>266</v>
      </c>
      <c r="AH10" s="86"/>
      <c r="AI10" s="92" t="s">
        <v>265</v>
      </c>
      <c r="AJ10" s="86" t="b">
        <v>0</v>
      </c>
      <c r="AK10" s="86">
        <v>0</v>
      </c>
      <c r="AL10" s="92" t="s">
        <v>265</v>
      </c>
      <c r="AM10" s="86" t="s">
        <v>267</v>
      </c>
      <c r="AN10" s="86" t="b">
        <v>0</v>
      </c>
      <c r="AO10" s="92" t="s">
        <v>263</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15</v>
      </c>
      <c r="BK10" s="52">
        <v>100</v>
      </c>
      <c r="BL10" s="51">
        <v>15</v>
      </c>
    </row>
    <row r="11" spans="1:64" ht="15">
      <c r="A11" s="84" t="s">
        <v>219</v>
      </c>
      <c r="B11" s="84" t="s">
        <v>220</v>
      </c>
      <c r="C11" s="53"/>
      <c r="D11" s="54"/>
      <c r="E11" s="65"/>
      <c r="F11" s="55"/>
      <c r="G11" s="53"/>
      <c r="H11" s="57"/>
      <c r="I11" s="56"/>
      <c r="J11" s="56"/>
      <c r="K11" s="36" t="s">
        <v>65</v>
      </c>
      <c r="L11" s="83">
        <v>11</v>
      </c>
      <c r="M11" s="83"/>
      <c r="N11" s="63"/>
      <c r="O11" s="86" t="s">
        <v>221</v>
      </c>
      <c r="P11" s="88">
        <v>43708.09363425926</v>
      </c>
      <c r="Q11" s="86" t="s">
        <v>229</v>
      </c>
      <c r="R11" s="90" t="s">
        <v>236</v>
      </c>
      <c r="S11" s="86" t="s">
        <v>237</v>
      </c>
      <c r="T11" s="86"/>
      <c r="U11" s="86"/>
      <c r="V11" s="90" t="s">
        <v>246</v>
      </c>
      <c r="W11" s="88">
        <v>43708.09363425926</v>
      </c>
      <c r="X11" s="90" t="s">
        <v>255</v>
      </c>
      <c r="Y11" s="86"/>
      <c r="Z11" s="86"/>
      <c r="AA11" s="92" t="s">
        <v>264</v>
      </c>
      <c r="AB11" s="86"/>
      <c r="AC11" s="86" t="b">
        <v>0</v>
      </c>
      <c r="AD11" s="86">
        <v>0</v>
      </c>
      <c r="AE11" s="92" t="s">
        <v>265</v>
      </c>
      <c r="AF11" s="86" t="b">
        <v>0</v>
      </c>
      <c r="AG11" s="86" t="s">
        <v>266</v>
      </c>
      <c r="AH11" s="86"/>
      <c r="AI11" s="92" t="s">
        <v>265</v>
      </c>
      <c r="AJ11" s="86" t="b">
        <v>0</v>
      </c>
      <c r="AK11" s="86">
        <v>0</v>
      </c>
      <c r="AL11" s="92" t="s">
        <v>265</v>
      </c>
      <c r="AM11" s="86" t="s">
        <v>270</v>
      </c>
      <c r="AN11" s="86" t="b">
        <v>0</v>
      </c>
      <c r="AO11" s="92" t="s">
        <v>264</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14</v>
      </c>
      <c r="BK11" s="52">
        <v>100</v>
      </c>
      <c r="BL11"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3" r:id="rId1" display="https://www.youtube.com/watch?v=oPv9vcVxPTI&amp;feature=youtu.be"/>
    <hyperlink ref="R4" r:id="rId2" display="https://www.youtube.com/watch?v=29G7IdMiABg"/>
    <hyperlink ref="R8" r:id="rId3" display="https://www.youtube.com/watch?v=lga6alKORFY&amp;feature=share"/>
    <hyperlink ref="R9" r:id="rId4" display="https://www.youtube.com/watch?v=29G7IdMiABg&amp;feature=youtu.be"/>
    <hyperlink ref="R10" r:id="rId5" display="https://www.youtube.com/watch?v=fJkCYhGFCfE&amp;feature=youtu.be"/>
    <hyperlink ref="R11" r:id="rId6" display="https://www.youtube.com/watch?v=M_yuo3Lbkmw&amp;feature=youtu.be"/>
    <hyperlink ref="V3" r:id="rId7" display="http://abs.twimg.com/sticky/default_profile_images/default_profile_normal.png"/>
    <hyperlink ref="V4" r:id="rId8" display="http://pbs.twimg.com/profile_images/1153514053739929600/5fQzomRc_normal.jpg"/>
    <hyperlink ref="V5" r:id="rId9" display="http://pbs.twimg.com/profile_images/1153514053739929600/5fQzomRc_normal.jpg"/>
    <hyperlink ref="V6" r:id="rId10" display="http://pbs.twimg.com/profile_images/1152528001114001408/NjvoUzfi_normal.jpg"/>
    <hyperlink ref="V7" r:id="rId11" display="http://pbs.twimg.com/profile_images/1149265723992289280/YtYUcalI_normal.png"/>
    <hyperlink ref="V8" r:id="rId12" display="http://pbs.twimg.com/profile_images/693481342235992064/uSJsqaMM_normal.jpg"/>
    <hyperlink ref="V9" r:id="rId13" display="http://pbs.twimg.com/profile_images/1248854187/FIL777-1_normal.jpg"/>
    <hyperlink ref="V10" r:id="rId14" display="http://pbs.twimg.com/profile_images/1081697432696696832/uyMgdwfm_normal.jpg"/>
    <hyperlink ref="V11" r:id="rId15" display="http://pbs.twimg.com/profile_images/378800000162145723/bae88768cc899e0cb2edd046b87c579e_normal.png"/>
    <hyperlink ref="X3" r:id="rId16" display="https://twitter.com/#!/sami20602211/status/1165742410133069824"/>
    <hyperlink ref="X4" r:id="rId17" display="https://twitter.com/#!/noorahdubai1/status/1165854991548108803"/>
    <hyperlink ref="X5" r:id="rId18" display="https://twitter.com/#!/noorahdubai1/status/1165855061492338688"/>
    <hyperlink ref="X6" r:id="rId19" display="https://twitter.com/#!/uae_rak_way/status/1165928873361588224"/>
    <hyperlink ref="X7" r:id="rId20" display="https://twitter.com/#!/useph_ellail/status/1166584577151983618"/>
    <hyperlink ref="X8" r:id="rId21" display="https://twitter.com/#!/karamimatrix/status/1166642627858579457"/>
    <hyperlink ref="X9" r:id="rId22" display="https://twitter.com/#!/mkamel5/status/1166643208694185984"/>
    <hyperlink ref="X10" r:id="rId23" display="https://twitter.com/#!/fatima_almula/status/1167240073215188993"/>
    <hyperlink ref="X11" r:id="rId24" display="https://twitter.com/#!/kamelm29/status/1167621739825762307"/>
  </hyperlinks>
  <printOptions/>
  <pageMargins left="0.7" right="0.7" top="0.75" bottom="0.75" header="0.3" footer="0.3"/>
  <pageSetup horizontalDpi="600" verticalDpi="600" orientation="portrait" r:id="rId28"/>
  <legacyDrawing r:id="rId26"/>
  <tableParts>
    <tablePart r:id="rId2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556</v>
      </c>
      <c r="B1" s="13" t="s">
        <v>34</v>
      </c>
    </row>
    <row r="2" spans="1:2" ht="15">
      <c r="A2" s="124" t="s">
        <v>220</v>
      </c>
      <c r="B2" s="85">
        <v>20</v>
      </c>
    </row>
    <row r="3" spans="1:2" ht="15">
      <c r="A3" s="124" t="s">
        <v>217</v>
      </c>
      <c r="B3" s="85">
        <v>0</v>
      </c>
    </row>
    <row r="4" spans="1:2" ht="15">
      <c r="A4" s="124" t="s">
        <v>216</v>
      </c>
      <c r="B4" s="85">
        <v>0</v>
      </c>
    </row>
    <row r="5" spans="1:2" ht="15">
      <c r="A5" s="124" t="s">
        <v>219</v>
      </c>
      <c r="B5" s="85">
        <v>0</v>
      </c>
    </row>
    <row r="6" spans="1:2" ht="15">
      <c r="A6" s="124" t="s">
        <v>218</v>
      </c>
      <c r="B6" s="85">
        <v>0</v>
      </c>
    </row>
    <row r="7" spans="1:2" ht="15">
      <c r="A7" s="124" t="s">
        <v>213</v>
      </c>
      <c r="B7" s="85">
        <v>0</v>
      </c>
    </row>
    <row r="8" spans="1:2" ht="15">
      <c r="A8" s="124" t="s">
        <v>212</v>
      </c>
      <c r="B8" s="85">
        <v>0</v>
      </c>
    </row>
    <row r="9" spans="1:2" ht="15">
      <c r="A9" s="124" t="s">
        <v>215</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558</v>
      </c>
      <c r="B25" t="s">
        <v>557</v>
      </c>
    </row>
    <row r="26" spans="1:2" ht="15">
      <c r="A26" s="136">
        <v>43702.90767361111</v>
      </c>
      <c r="B26" s="3">
        <v>1</v>
      </c>
    </row>
    <row r="27" spans="1:2" ht="15">
      <c r="A27" s="136">
        <v>43703.21834490741</v>
      </c>
      <c r="B27" s="3">
        <v>1</v>
      </c>
    </row>
    <row r="28" spans="1:2" ht="15">
      <c r="A28" s="136">
        <v>43703.21853009259</v>
      </c>
      <c r="B28" s="3">
        <v>1</v>
      </c>
    </row>
    <row r="29" spans="1:2" ht="15">
      <c r="A29" s="136">
        <v>43703.42221064815</v>
      </c>
      <c r="B29" s="3">
        <v>1</v>
      </c>
    </row>
    <row r="30" spans="1:2" ht="15">
      <c r="A30" s="136">
        <v>43705.2316087963</v>
      </c>
      <c r="B30" s="3">
        <v>1</v>
      </c>
    </row>
    <row r="31" spans="1:2" ht="15">
      <c r="A31" s="136">
        <v>43705.391805555555</v>
      </c>
      <c r="B31" s="3">
        <v>1</v>
      </c>
    </row>
    <row r="32" spans="1:2" ht="15">
      <c r="A32" s="136">
        <v>43705.39340277778</v>
      </c>
      <c r="B32" s="3">
        <v>1</v>
      </c>
    </row>
    <row r="33" spans="1:2" ht="15">
      <c r="A33" s="136">
        <v>43707.04043981482</v>
      </c>
      <c r="B33" s="3">
        <v>1</v>
      </c>
    </row>
    <row r="34" spans="1:2" ht="15">
      <c r="A34" s="136">
        <v>43708.09363425926</v>
      </c>
      <c r="B34" s="3">
        <v>1</v>
      </c>
    </row>
    <row r="35" spans="1:2" ht="15">
      <c r="A35" s="136" t="s">
        <v>559</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192</v>
      </c>
      <c r="AT2" s="13" t="s">
        <v>286</v>
      </c>
      <c r="AU2" s="13" t="s">
        <v>287</v>
      </c>
      <c r="AV2" s="13" t="s">
        <v>288</v>
      </c>
      <c r="AW2" s="13" t="s">
        <v>289</v>
      </c>
      <c r="AX2" s="13" t="s">
        <v>290</v>
      </c>
      <c r="AY2" s="13" t="s">
        <v>291</v>
      </c>
      <c r="AZ2" s="13" t="s">
        <v>389</v>
      </c>
      <c r="BA2" s="127" t="s">
        <v>476</v>
      </c>
      <c r="BB2" s="127" t="s">
        <v>477</v>
      </c>
      <c r="BC2" s="127" t="s">
        <v>478</v>
      </c>
      <c r="BD2" s="127" t="s">
        <v>479</v>
      </c>
      <c r="BE2" s="127" t="s">
        <v>480</v>
      </c>
      <c r="BF2" s="127" t="s">
        <v>481</v>
      </c>
      <c r="BG2" s="127" t="s">
        <v>482</v>
      </c>
      <c r="BH2" s="127" t="s">
        <v>491</v>
      </c>
      <c r="BI2" s="127" t="s">
        <v>493</v>
      </c>
      <c r="BJ2" s="127" t="s">
        <v>500</v>
      </c>
      <c r="BK2" s="127" t="s">
        <v>525</v>
      </c>
      <c r="BL2" s="127" t="s">
        <v>526</v>
      </c>
      <c r="BM2" s="127" t="s">
        <v>527</v>
      </c>
      <c r="BN2" s="127" t="s">
        <v>528</v>
      </c>
      <c r="BO2" s="127" t="s">
        <v>529</v>
      </c>
      <c r="BP2" s="127" t="s">
        <v>530</v>
      </c>
      <c r="BQ2" s="127" t="s">
        <v>531</v>
      </c>
      <c r="BR2" s="127" t="s">
        <v>532</v>
      </c>
      <c r="BS2" s="127" t="s">
        <v>534</v>
      </c>
      <c r="BT2" s="3"/>
      <c r="BU2" s="3"/>
    </row>
    <row r="3" spans="1:73" ht="15" customHeight="1">
      <c r="A3" s="50" t="s">
        <v>212</v>
      </c>
      <c r="B3" s="53"/>
      <c r="C3" s="53" t="s">
        <v>64</v>
      </c>
      <c r="D3" s="54">
        <v>162</v>
      </c>
      <c r="E3" s="55"/>
      <c r="F3" s="112" t="s">
        <v>239</v>
      </c>
      <c r="G3" s="53"/>
      <c r="H3" s="57" t="s">
        <v>212</v>
      </c>
      <c r="I3" s="56"/>
      <c r="J3" s="56"/>
      <c r="K3" s="114" t="s">
        <v>335</v>
      </c>
      <c r="L3" s="59">
        <v>1</v>
      </c>
      <c r="M3" s="60">
        <v>5478.09228515625</v>
      </c>
      <c r="N3" s="60">
        <v>597.6769409179688</v>
      </c>
      <c r="O3" s="58"/>
      <c r="P3" s="61"/>
      <c r="Q3" s="61"/>
      <c r="R3" s="51"/>
      <c r="S3" s="51">
        <v>0</v>
      </c>
      <c r="T3" s="51">
        <v>1</v>
      </c>
      <c r="U3" s="52">
        <v>0</v>
      </c>
      <c r="V3" s="52">
        <v>0.111111</v>
      </c>
      <c r="W3" s="52">
        <v>0.166667</v>
      </c>
      <c r="X3" s="52">
        <v>0.632395</v>
      </c>
      <c r="Y3" s="52">
        <v>0</v>
      </c>
      <c r="Z3" s="52">
        <v>0</v>
      </c>
      <c r="AA3" s="62">
        <v>3</v>
      </c>
      <c r="AB3" s="62"/>
      <c r="AC3" s="63"/>
      <c r="AD3" s="85" t="s">
        <v>292</v>
      </c>
      <c r="AE3" s="85">
        <v>151</v>
      </c>
      <c r="AF3" s="85">
        <v>0</v>
      </c>
      <c r="AG3" s="85">
        <v>6</v>
      </c>
      <c r="AH3" s="85">
        <v>17</v>
      </c>
      <c r="AI3" s="85"/>
      <c r="AJ3" s="85" t="s">
        <v>301</v>
      </c>
      <c r="AK3" s="85"/>
      <c r="AL3" s="85"/>
      <c r="AM3" s="85"/>
      <c r="AN3" s="87">
        <v>43414.479675925926</v>
      </c>
      <c r="AO3" s="85"/>
      <c r="AP3" s="85" t="b">
        <v>1</v>
      </c>
      <c r="AQ3" s="85" t="b">
        <v>0</v>
      </c>
      <c r="AR3" s="85" t="b">
        <v>0</v>
      </c>
      <c r="AS3" s="85"/>
      <c r="AT3" s="85">
        <v>0</v>
      </c>
      <c r="AU3" s="85"/>
      <c r="AV3" s="85" t="b">
        <v>0</v>
      </c>
      <c r="AW3" s="85" t="s">
        <v>325</v>
      </c>
      <c r="AX3" s="89" t="s">
        <v>326</v>
      </c>
      <c r="AY3" s="85" t="s">
        <v>66</v>
      </c>
      <c r="AZ3" s="85" t="str">
        <f>REPLACE(INDEX(GroupVertices[Group],MATCH(Vertices[[#This Row],[Vertex]],GroupVertices[Vertex],0)),1,1,"")</f>
        <v>1</v>
      </c>
      <c r="BA3" s="51" t="s">
        <v>230</v>
      </c>
      <c r="BB3" s="51" t="s">
        <v>230</v>
      </c>
      <c r="BC3" s="51" t="s">
        <v>237</v>
      </c>
      <c r="BD3" s="51" t="s">
        <v>237</v>
      </c>
      <c r="BE3" s="51"/>
      <c r="BF3" s="51"/>
      <c r="BG3" s="128" t="s">
        <v>483</v>
      </c>
      <c r="BH3" s="128" t="s">
        <v>483</v>
      </c>
      <c r="BI3" s="128" t="s">
        <v>494</v>
      </c>
      <c r="BJ3" s="128" t="s">
        <v>494</v>
      </c>
      <c r="BK3" s="128">
        <v>0</v>
      </c>
      <c r="BL3" s="131">
        <v>0</v>
      </c>
      <c r="BM3" s="128">
        <v>0</v>
      </c>
      <c r="BN3" s="131">
        <v>0</v>
      </c>
      <c r="BO3" s="128">
        <v>0</v>
      </c>
      <c r="BP3" s="131">
        <v>0</v>
      </c>
      <c r="BQ3" s="128">
        <v>15</v>
      </c>
      <c r="BR3" s="131">
        <v>100</v>
      </c>
      <c r="BS3" s="128">
        <v>15</v>
      </c>
      <c r="BT3" s="3"/>
      <c r="BU3" s="3"/>
    </row>
    <row r="4" spans="1:76" ht="15">
      <c r="A4" s="14" t="s">
        <v>220</v>
      </c>
      <c r="B4" s="15"/>
      <c r="C4" s="15" t="s">
        <v>64</v>
      </c>
      <c r="D4" s="93">
        <v>1000</v>
      </c>
      <c r="E4" s="81"/>
      <c r="F4" s="112" t="s">
        <v>324</v>
      </c>
      <c r="G4" s="15"/>
      <c r="H4" s="16" t="s">
        <v>220</v>
      </c>
      <c r="I4" s="66"/>
      <c r="J4" s="66"/>
      <c r="K4" s="114" t="s">
        <v>336</v>
      </c>
      <c r="L4" s="94">
        <v>9999</v>
      </c>
      <c r="M4" s="95">
        <v>3407.79736328125</v>
      </c>
      <c r="N4" s="95">
        <v>4576.59912109375</v>
      </c>
      <c r="O4" s="77"/>
      <c r="P4" s="96"/>
      <c r="Q4" s="96"/>
      <c r="R4" s="97"/>
      <c r="S4" s="51">
        <v>5</v>
      </c>
      <c r="T4" s="51">
        <v>0</v>
      </c>
      <c r="U4" s="52">
        <v>20</v>
      </c>
      <c r="V4" s="52">
        <v>0.2</v>
      </c>
      <c r="W4" s="52">
        <v>0.166667</v>
      </c>
      <c r="X4" s="52">
        <v>2.837659</v>
      </c>
      <c r="Y4" s="52">
        <v>0</v>
      </c>
      <c r="Z4" s="52">
        <v>0</v>
      </c>
      <c r="AA4" s="82">
        <v>4</v>
      </c>
      <c r="AB4" s="82"/>
      <c r="AC4" s="98"/>
      <c r="AD4" s="85" t="s">
        <v>293</v>
      </c>
      <c r="AE4" s="85">
        <v>1043</v>
      </c>
      <c r="AF4" s="85">
        <v>71797091</v>
      </c>
      <c r="AG4" s="85">
        <v>23621</v>
      </c>
      <c r="AH4" s="85">
        <v>2519</v>
      </c>
      <c r="AI4" s="85"/>
      <c r="AJ4" s="85" t="s">
        <v>302</v>
      </c>
      <c r="AK4" s="85" t="s">
        <v>308</v>
      </c>
      <c r="AL4" s="89" t="s">
        <v>313</v>
      </c>
      <c r="AM4" s="85"/>
      <c r="AN4" s="87">
        <v>39399.90539351852</v>
      </c>
      <c r="AO4" s="89" t="s">
        <v>315</v>
      </c>
      <c r="AP4" s="85" t="b">
        <v>0</v>
      </c>
      <c r="AQ4" s="85" t="b">
        <v>0</v>
      </c>
      <c r="AR4" s="85" t="b">
        <v>0</v>
      </c>
      <c r="AS4" s="85"/>
      <c r="AT4" s="85">
        <v>81958</v>
      </c>
      <c r="AU4" s="89" t="s">
        <v>322</v>
      </c>
      <c r="AV4" s="85" t="b">
        <v>1</v>
      </c>
      <c r="AW4" s="85" t="s">
        <v>325</v>
      </c>
      <c r="AX4" s="89" t="s">
        <v>327</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240</v>
      </c>
      <c r="G5" s="15"/>
      <c r="H5" s="16" t="s">
        <v>213</v>
      </c>
      <c r="I5" s="66"/>
      <c r="J5" s="66"/>
      <c r="K5" s="114" t="s">
        <v>337</v>
      </c>
      <c r="L5" s="94">
        <v>1</v>
      </c>
      <c r="M5" s="95">
        <v>8267.529296875</v>
      </c>
      <c r="N5" s="95">
        <v>8125.65771484375</v>
      </c>
      <c r="O5" s="77"/>
      <c r="P5" s="96"/>
      <c r="Q5" s="96"/>
      <c r="R5" s="97"/>
      <c r="S5" s="51">
        <v>2</v>
      </c>
      <c r="T5" s="51">
        <v>1</v>
      </c>
      <c r="U5" s="52">
        <v>0</v>
      </c>
      <c r="V5" s="52">
        <v>1</v>
      </c>
      <c r="W5" s="52">
        <v>0</v>
      </c>
      <c r="X5" s="52">
        <v>1.298164</v>
      </c>
      <c r="Y5" s="52">
        <v>0</v>
      </c>
      <c r="Z5" s="52">
        <v>0</v>
      </c>
      <c r="AA5" s="82">
        <v>5</v>
      </c>
      <c r="AB5" s="82"/>
      <c r="AC5" s="98"/>
      <c r="AD5" s="85" t="s">
        <v>294</v>
      </c>
      <c r="AE5" s="85">
        <v>126</v>
      </c>
      <c r="AF5" s="85">
        <v>542</v>
      </c>
      <c r="AG5" s="85">
        <v>20000</v>
      </c>
      <c r="AH5" s="85">
        <v>18423</v>
      </c>
      <c r="AI5" s="85"/>
      <c r="AJ5" s="85" t="s">
        <v>303</v>
      </c>
      <c r="AK5" s="85"/>
      <c r="AL5" s="85"/>
      <c r="AM5" s="85"/>
      <c r="AN5" s="87">
        <v>42728.99694444444</v>
      </c>
      <c r="AO5" s="89" t="s">
        <v>316</v>
      </c>
      <c r="AP5" s="85" t="b">
        <v>0</v>
      </c>
      <c r="AQ5" s="85" t="b">
        <v>0</v>
      </c>
      <c r="AR5" s="85" t="b">
        <v>0</v>
      </c>
      <c r="AS5" s="85"/>
      <c r="AT5" s="85">
        <v>0</v>
      </c>
      <c r="AU5" s="89" t="s">
        <v>323</v>
      </c>
      <c r="AV5" s="85" t="b">
        <v>0</v>
      </c>
      <c r="AW5" s="85" t="s">
        <v>325</v>
      </c>
      <c r="AX5" s="89" t="s">
        <v>328</v>
      </c>
      <c r="AY5" s="85" t="s">
        <v>66</v>
      </c>
      <c r="AZ5" s="85" t="str">
        <f>REPLACE(INDEX(GroupVertices[Group],MATCH(Vertices[[#This Row],[Vertex]],GroupVertices[Vertex],0)),1,1,"")</f>
        <v>2</v>
      </c>
      <c r="BA5" s="51" t="s">
        <v>231</v>
      </c>
      <c r="BB5" s="51" t="s">
        <v>231</v>
      </c>
      <c r="BC5" s="51" t="s">
        <v>237</v>
      </c>
      <c r="BD5" s="51" t="s">
        <v>237</v>
      </c>
      <c r="BE5" s="51"/>
      <c r="BF5" s="51"/>
      <c r="BG5" s="128" t="s">
        <v>484</v>
      </c>
      <c r="BH5" s="128" t="s">
        <v>492</v>
      </c>
      <c r="BI5" s="128" t="s">
        <v>458</v>
      </c>
      <c r="BJ5" s="128" t="s">
        <v>501</v>
      </c>
      <c r="BK5" s="128">
        <v>0</v>
      </c>
      <c r="BL5" s="131">
        <v>0</v>
      </c>
      <c r="BM5" s="128">
        <v>0</v>
      </c>
      <c r="BN5" s="131">
        <v>0</v>
      </c>
      <c r="BO5" s="128">
        <v>0</v>
      </c>
      <c r="BP5" s="131">
        <v>0</v>
      </c>
      <c r="BQ5" s="128">
        <v>38</v>
      </c>
      <c r="BR5" s="131">
        <v>100</v>
      </c>
      <c r="BS5" s="128">
        <v>38</v>
      </c>
      <c r="BT5" s="2"/>
      <c r="BU5" s="3"/>
      <c r="BV5" s="3"/>
      <c r="BW5" s="3"/>
      <c r="BX5" s="3"/>
    </row>
    <row r="6" spans="1:76" ht="15">
      <c r="A6" s="14" t="s">
        <v>214</v>
      </c>
      <c r="B6" s="15"/>
      <c r="C6" s="15" t="s">
        <v>64</v>
      </c>
      <c r="D6" s="93">
        <v>270.22878228782287</v>
      </c>
      <c r="E6" s="81"/>
      <c r="F6" s="112" t="s">
        <v>241</v>
      </c>
      <c r="G6" s="15"/>
      <c r="H6" s="16" t="s">
        <v>214</v>
      </c>
      <c r="I6" s="66"/>
      <c r="J6" s="66"/>
      <c r="K6" s="114" t="s">
        <v>338</v>
      </c>
      <c r="L6" s="94">
        <v>1</v>
      </c>
      <c r="M6" s="95">
        <v>8267.529296875</v>
      </c>
      <c r="N6" s="95">
        <v>5084.78564453125</v>
      </c>
      <c r="O6" s="77"/>
      <c r="P6" s="96"/>
      <c r="Q6" s="96"/>
      <c r="R6" s="97"/>
      <c r="S6" s="51">
        <v>0</v>
      </c>
      <c r="T6" s="51">
        <v>1</v>
      </c>
      <c r="U6" s="52">
        <v>0</v>
      </c>
      <c r="V6" s="52">
        <v>1</v>
      </c>
      <c r="W6" s="52">
        <v>0</v>
      </c>
      <c r="X6" s="52">
        <v>0.701714</v>
      </c>
      <c r="Y6" s="52">
        <v>0</v>
      </c>
      <c r="Z6" s="52">
        <v>0</v>
      </c>
      <c r="AA6" s="82">
        <v>6</v>
      </c>
      <c r="AB6" s="82"/>
      <c r="AC6" s="98"/>
      <c r="AD6" s="85" t="s">
        <v>295</v>
      </c>
      <c r="AE6" s="85">
        <v>120</v>
      </c>
      <c r="AF6" s="85">
        <v>70</v>
      </c>
      <c r="AG6" s="85">
        <v>2540</v>
      </c>
      <c r="AH6" s="85">
        <v>3</v>
      </c>
      <c r="AI6" s="85"/>
      <c r="AJ6" s="85" t="s">
        <v>304</v>
      </c>
      <c r="AK6" s="85" t="s">
        <v>309</v>
      </c>
      <c r="AL6" s="85"/>
      <c r="AM6" s="85"/>
      <c r="AN6" s="87">
        <v>43666.43809027778</v>
      </c>
      <c r="AO6" s="85"/>
      <c r="AP6" s="85" t="b">
        <v>1</v>
      </c>
      <c r="AQ6" s="85" t="b">
        <v>0</v>
      </c>
      <c r="AR6" s="85" t="b">
        <v>0</v>
      </c>
      <c r="AS6" s="85"/>
      <c r="AT6" s="85">
        <v>0</v>
      </c>
      <c r="AU6" s="85"/>
      <c r="AV6" s="85" t="b">
        <v>0</v>
      </c>
      <c r="AW6" s="85" t="s">
        <v>325</v>
      </c>
      <c r="AX6" s="89" t="s">
        <v>329</v>
      </c>
      <c r="AY6" s="85" t="s">
        <v>66</v>
      </c>
      <c r="AZ6" s="85" t="str">
        <f>REPLACE(INDEX(GroupVertices[Group],MATCH(Vertices[[#This Row],[Vertex]],GroupVertices[Vertex],0)),1,1,"")</f>
        <v>2</v>
      </c>
      <c r="BA6" s="51"/>
      <c r="BB6" s="51"/>
      <c r="BC6" s="51"/>
      <c r="BD6" s="51"/>
      <c r="BE6" s="51"/>
      <c r="BF6" s="51"/>
      <c r="BG6" s="128" t="s">
        <v>485</v>
      </c>
      <c r="BH6" s="128" t="s">
        <v>485</v>
      </c>
      <c r="BI6" s="128" t="s">
        <v>495</v>
      </c>
      <c r="BJ6" s="128" t="s">
        <v>495</v>
      </c>
      <c r="BK6" s="128">
        <v>0</v>
      </c>
      <c r="BL6" s="131">
        <v>0</v>
      </c>
      <c r="BM6" s="128">
        <v>0</v>
      </c>
      <c r="BN6" s="131">
        <v>0</v>
      </c>
      <c r="BO6" s="128">
        <v>0</v>
      </c>
      <c r="BP6" s="131">
        <v>0</v>
      </c>
      <c r="BQ6" s="128">
        <v>20</v>
      </c>
      <c r="BR6" s="131">
        <v>100</v>
      </c>
      <c r="BS6" s="128">
        <v>20</v>
      </c>
      <c r="BT6" s="2"/>
      <c r="BU6" s="3"/>
      <c r="BV6" s="3"/>
      <c r="BW6" s="3"/>
      <c r="BX6" s="3"/>
    </row>
    <row r="7" spans="1:76" ht="15">
      <c r="A7" s="14" t="s">
        <v>215</v>
      </c>
      <c r="B7" s="15"/>
      <c r="C7" s="15" t="s">
        <v>64</v>
      </c>
      <c r="D7" s="93">
        <v>771.1734317343173</v>
      </c>
      <c r="E7" s="81"/>
      <c r="F7" s="112" t="s">
        <v>242</v>
      </c>
      <c r="G7" s="15"/>
      <c r="H7" s="16" t="s">
        <v>215</v>
      </c>
      <c r="I7" s="66"/>
      <c r="J7" s="66"/>
      <c r="K7" s="114" t="s">
        <v>339</v>
      </c>
      <c r="L7" s="94">
        <v>1</v>
      </c>
      <c r="M7" s="95">
        <v>3270.873046875</v>
      </c>
      <c r="N7" s="95">
        <v>9010.86328125</v>
      </c>
      <c r="O7" s="77"/>
      <c r="P7" s="96"/>
      <c r="Q7" s="96"/>
      <c r="R7" s="97"/>
      <c r="S7" s="51">
        <v>0</v>
      </c>
      <c r="T7" s="51">
        <v>1</v>
      </c>
      <c r="U7" s="52">
        <v>0</v>
      </c>
      <c r="V7" s="52">
        <v>0.111111</v>
      </c>
      <c r="W7" s="52">
        <v>0.166667</v>
      </c>
      <c r="X7" s="52">
        <v>0.632395</v>
      </c>
      <c r="Y7" s="52">
        <v>0</v>
      </c>
      <c r="Z7" s="52">
        <v>0</v>
      </c>
      <c r="AA7" s="82">
        <v>7</v>
      </c>
      <c r="AB7" s="82"/>
      <c r="AC7" s="98"/>
      <c r="AD7" s="85" t="s">
        <v>296</v>
      </c>
      <c r="AE7" s="85">
        <v>210</v>
      </c>
      <c r="AF7" s="85">
        <v>394</v>
      </c>
      <c r="AG7" s="85">
        <v>30866</v>
      </c>
      <c r="AH7" s="85">
        <v>2782</v>
      </c>
      <c r="AI7" s="85"/>
      <c r="AJ7" s="85" t="s">
        <v>305</v>
      </c>
      <c r="AK7" s="85" t="s">
        <v>310</v>
      </c>
      <c r="AL7" s="89" t="s">
        <v>314</v>
      </c>
      <c r="AM7" s="85"/>
      <c r="AN7" s="87">
        <v>40434.124398148146</v>
      </c>
      <c r="AO7" s="89" t="s">
        <v>317</v>
      </c>
      <c r="AP7" s="85" t="b">
        <v>0</v>
      </c>
      <c r="AQ7" s="85" t="b">
        <v>0</v>
      </c>
      <c r="AR7" s="85" t="b">
        <v>0</v>
      </c>
      <c r="AS7" s="85"/>
      <c r="AT7" s="85">
        <v>3</v>
      </c>
      <c r="AU7" s="89" t="s">
        <v>323</v>
      </c>
      <c r="AV7" s="85" t="b">
        <v>0</v>
      </c>
      <c r="AW7" s="85" t="s">
        <v>325</v>
      </c>
      <c r="AX7" s="89" t="s">
        <v>330</v>
      </c>
      <c r="AY7" s="85" t="s">
        <v>66</v>
      </c>
      <c r="AZ7" s="85" t="str">
        <f>REPLACE(INDEX(GroupVertices[Group],MATCH(Vertices[[#This Row],[Vertex]],GroupVertices[Vertex],0)),1,1,"")</f>
        <v>1</v>
      </c>
      <c r="BA7" s="51" t="s">
        <v>232</v>
      </c>
      <c r="BB7" s="51" t="s">
        <v>232</v>
      </c>
      <c r="BC7" s="51" t="s">
        <v>238</v>
      </c>
      <c r="BD7" s="51" t="s">
        <v>238</v>
      </c>
      <c r="BE7" s="51"/>
      <c r="BF7" s="51"/>
      <c r="BG7" s="128" t="s">
        <v>486</v>
      </c>
      <c r="BH7" s="128" t="s">
        <v>486</v>
      </c>
      <c r="BI7" s="128" t="s">
        <v>496</v>
      </c>
      <c r="BJ7" s="128" t="s">
        <v>496</v>
      </c>
      <c r="BK7" s="128">
        <v>0</v>
      </c>
      <c r="BL7" s="131">
        <v>0</v>
      </c>
      <c r="BM7" s="128">
        <v>0</v>
      </c>
      <c r="BN7" s="131">
        <v>0</v>
      </c>
      <c r="BO7" s="128">
        <v>0</v>
      </c>
      <c r="BP7" s="131">
        <v>0</v>
      </c>
      <c r="BQ7" s="128">
        <v>17</v>
      </c>
      <c r="BR7" s="131">
        <v>100</v>
      </c>
      <c r="BS7" s="128">
        <v>17</v>
      </c>
      <c r="BT7" s="2"/>
      <c r="BU7" s="3"/>
      <c r="BV7" s="3"/>
      <c r="BW7" s="3"/>
      <c r="BX7" s="3"/>
    </row>
    <row r="8" spans="1:76" ht="15">
      <c r="A8" s="14" t="s">
        <v>216</v>
      </c>
      <c r="B8" s="15"/>
      <c r="C8" s="15" t="s">
        <v>64</v>
      </c>
      <c r="D8" s="93">
        <v>214.56826568265683</v>
      </c>
      <c r="E8" s="81"/>
      <c r="F8" s="112" t="s">
        <v>243</v>
      </c>
      <c r="G8" s="15"/>
      <c r="H8" s="16" t="s">
        <v>216</v>
      </c>
      <c r="I8" s="66"/>
      <c r="J8" s="66"/>
      <c r="K8" s="114" t="s">
        <v>340</v>
      </c>
      <c r="L8" s="94">
        <v>1</v>
      </c>
      <c r="M8" s="95">
        <v>8267.529296875</v>
      </c>
      <c r="N8" s="95">
        <v>1782.1746826171875</v>
      </c>
      <c r="O8" s="77"/>
      <c r="P8" s="96"/>
      <c r="Q8" s="96"/>
      <c r="R8" s="97"/>
      <c r="S8" s="51">
        <v>1</v>
      </c>
      <c r="T8" s="51">
        <v>1</v>
      </c>
      <c r="U8" s="52">
        <v>0</v>
      </c>
      <c r="V8" s="52">
        <v>0</v>
      </c>
      <c r="W8" s="52">
        <v>0</v>
      </c>
      <c r="X8" s="52">
        <v>0.999939</v>
      </c>
      <c r="Y8" s="52">
        <v>0</v>
      </c>
      <c r="Z8" s="52" t="s">
        <v>392</v>
      </c>
      <c r="AA8" s="82">
        <v>8</v>
      </c>
      <c r="AB8" s="82"/>
      <c r="AC8" s="98"/>
      <c r="AD8" s="85" t="s">
        <v>297</v>
      </c>
      <c r="AE8" s="85">
        <v>166</v>
      </c>
      <c r="AF8" s="85">
        <v>34</v>
      </c>
      <c r="AG8" s="85">
        <v>8907</v>
      </c>
      <c r="AH8" s="85">
        <v>0</v>
      </c>
      <c r="AI8" s="85"/>
      <c r="AJ8" s="85"/>
      <c r="AK8" s="85"/>
      <c r="AL8" s="85"/>
      <c r="AM8" s="85"/>
      <c r="AN8" s="87">
        <v>41209.39344907407</v>
      </c>
      <c r="AO8" s="89" t="s">
        <v>318</v>
      </c>
      <c r="AP8" s="85" t="b">
        <v>1</v>
      </c>
      <c r="AQ8" s="85" t="b">
        <v>0</v>
      </c>
      <c r="AR8" s="85" t="b">
        <v>0</v>
      </c>
      <c r="AS8" s="85"/>
      <c r="AT8" s="85">
        <v>1</v>
      </c>
      <c r="AU8" s="89" t="s">
        <v>323</v>
      </c>
      <c r="AV8" s="85" t="b">
        <v>0</v>
      </c>
      <c r="AW8" s="85" t="s">
        <v>325</v>
      </c>
      <c r="AX8" s="89" t="s">
        <v>331</v>
      </c>
      <c r="AY8" s="85" t="s">
        <v>66</v>
      </c>
      <c r="AZ8" s="85" t="str">
        <f>REPLACE(INDEX(GroupVertices[Group],MATCH(Vertices[[#This Row],[Vertex]],GroupVertices[Vertex],0)),1,1,"")</f>
        <v>3</v>
      </c>
      <c r="BA8" s="51" t="s">
        <v>233</v>
      </c>
      <c r="BB8" s="51" t="s">
        <v>233</v>
      </c>
      <c r="BC8" s="51" t="s">
        <v>237</v>
      </c>
      <c r="BD8" s="51" t="s">
        <v>237</v>
      </c>
      <c r="BE8" s="51"/>
      <c r="BF8" s="51"/>
      <c r="BG8" s="128" t="s">
        <v>487</v>
      </c>
      <c r="BH8" s="128" t="s">
        <v>487</v>
      </c>
      <c r="BI8" s="128" t="s">
        <v>497</v>
      </c>
      <c r="BJ8" s="128" t="s">
        <v>497</v>
      </c>
      <c r="BK8" s="128">
        <v>0</v>
      </c>
      <c r="BL8" s="131">
        <v>0</v>
      </c>
      <c r="BM8" s="128">
        <v>0</v>
      </c>
      <c r="BN8" s="131">
        <v>0</v>
      </c>
      <c r="BO8" s="128">
        <v>0</v>
      </c>
      <c r="BP8" s="131">
        <v>0</v>
      </c>
      <c r="BQ8" s="128">
        <v>12</v>
      </c>
      <c r="BR8" s="131">
        <v>100</v>
      </c>
      <c r="BS8" s="128">
        <v>12</v>
      </c>
      <c r="BT8" s="2"/>
      <c r="BU8" s="3"/>
      <c r="BV8" s="3"/>
      <c r="BW8" s="3"/>
      <c r="BX8" s="3"/>
    </row>
    <row r="9" spans="1:76" ht="15">
      <c r="A9" s="14" t="s">
        <v>217</v>
      </c>
      <c r="B9" s="15"/>
      <c r="C9" s="15" t="s">
        <v>64</v>
      </c>
      <c r="D9" s="93">
        <v>316.6125461254612</v>
      </c>
      <c r="E9" s="81"/>
      <c r="F9" s="112" t="s">
        <v>244</v>
      </c>
      <c r="G9" s="15"/>
      <c r="H9" s="16" t="s">
        <v>217</v>
      </c>
      <c r="I9" s="66"/>
      <c r="J9" s="66"/>
      <c r="K9" s="114" t="s">
        <v>341</v>
      </c>
      <c r="L9" s="94">
        <v>1</v>
      </c>
      <c r="M9" s="95">
        <v>1559.048095703125</v>
      </c>
      <c r="N9" s="95">
        <v>694.0482177734375</v>
      </c>
      <c r="O9" s="77"/>
      <c r="P9" s="96"/>
      <c r="Q9" s="96"/>
      <c r="R9" s="97"/>
      <c r="S9" s="51">
        <v>0</v>
      </c>
      <c r="T9" s="51">
        <v>1</v>
      </c>
      <c r="U9" s="52">
        <v>0</v>
      </c>
      <c r="V9" s="52">
        <v>0.111111</v>
      </c>
      <c r="W9" s="52">
        <v>0.166667</v>
      </c>
      <c r="X9" s="52">
        <v>0.632395</v>
      </c>
      <c r="Y9" s="52">
        <v>0</v>
      </c>
      <c r="Z9" s="52">
        <v>0</v>
      </c>
      <c r="AA9" s="82">
        <v>9</v>
      </c>
      <c r="AB9" s="82"/>
      <c r="AC9" s="98"/>
      <c r="AD9" s="85" t="s">
        <v>298</v>
      </c>
      <c r="AE9" s="85">
        <v>355</v>
      </c>
      <c r="AF9" s="85">
        <v>100</v>
      </c>
      <c r="AG9" s="85">
        <v>2446</v>
      </c>
      <c r="AH9" s="85">
        <v>9920</v>
      </c>
      <c r="AI9" s="85"/>
      <c r="AJ9" s="85"/>
      <c r="AK9" s="85" t="s">
        <v>311</v>
      </c>
      <c r="AL9" s="85"/>
      <c r="AM9" s="85"/>
      <c r="AN9" s="87">
        <v>40589.71822916667</v>
      </c>
      <c r="AO9" s="89" t="s">
        <v>319</v>
      </c>
      <c r="AP9" s="85" t="b">
        <v>1</v>
      </c>
      <c r="AQ9" s="85" t="b">
        <v>0</v>
      </c>
      <c r="AR9" s="85" t="b">
        <v>1</v>
      </c>
      <c r="AS9" s="85"/>
      <c r="AT9" s="85">
        <v>1</v>
      </c>
      <c r="AU9" s="89" t="s">
        <v>323</v>
      </c>
      <c r="AV9" s="85" t="b">
        <v>0</v>
      </c>
      <c r="AW9" s="85" t="s">
        <v>325</v>
      </c>
      <c r="AX9" s="89" t="s">
        <v>332</v>
      </c>
      <c r="AY9" s="85" t="s">
        <v>66</v>
      </c>
      <c r="AZ9" s="85" t="str">
        <f>REPLACE(INDEX(GroupVertices[Group],MATCH(Vertices[[#This Row],[Vertex]],GroupVertices[Vertex],0)),1,1,"")</f>
        <v>1</v>
      </c>
      <c r="BA9" s="51" t="s">
        <v>234</v>
      </c>
      <c r="BB9" s="51" t="s">
        <v>234</v>
      </c>
      <c r="BC9" s="51" t="s">
        <v>237</v>
      </c>
      <c r="BD9" s="51" t="s">
        <v>237</v>
      </c>
      <c r="BE9" s="51"/>
      <c r="BF9" s="51"/>
      <c r="BG9" s="128" t="s">
        <v>488</v>
      </c>
      <c r="BH9" s="128" t="s">
        <v>488</v>
      </c>
      <c r="BI9" s="128" t="s">
        <v>496</v>
      </c>
      <c r="BJ9" s="128" t="s">
        <v>496</v>
      </c>
      <c r="BK9" s="128">
        <v>0</v>
      </c>
      <c r="BL9" s="131">
        <v>0</v>
      </c>
      <c r="BM9" s="128">
        <v>0</v>
      </c>
      <c r="BN9" s="131">
        <v>0</v>
      </c>
      <c r="BO9" s="128">
        <v>0</v>
      </c>
      <c r="BP9" s="131">
        <v>0</v>
      </c>
      <c r="BQ9" s="128">
        <v>16</v>
      </c>
      <c r="BR9" s="131">
        <v>100</v>
      </c>
      <c r="BS9" s="128">
        <v>16</v>
      </c>
      <c r="BT9" s="2"/>
      <c r="BU9" s="3"/>
      <c r="BV9" s="3"/>
      <c r="BW9" s="3"/>
      <c r="BX9" s="3"/>
    </row>
    <row r="10" spans="1:76" ht="15">
      <c r="A10" s="14" t="s">
        <v>218</v>
      </c>
      <c r="B10" s="15"/>
      <c r="C10" s="15" t="s">
        <v>64</v>
      </c>
      <c r="D10" s="93">
        <v>457.309963099631</v>
      </c>
      <c r="E10" s="81"/>
      <c r="F10" s="112" t="s">
        <v>245</v>
      </c>
      <c r="G10" s="15"/>
      <c r="H10" s="16" t="s">
        <v>218</v>
      </c>
      <c r="I10" s="66"/>
      <c r="J10" s="66"/>
      <c r="K10" s="114" t="s">
        <v>342</v>
      </c>
      <c r="L10" s="94">
        <v>1</v>
      </c>
      <c r="M10" s="95">
        <v>441.8011779785156</v>
      </c>
      <c r="N10" s="95">
        <v>5945.13525390625</v>
      </c>
      <c r="O10" s="77"/>
      <c r="P10" s="96"/>
      <c r="Q10" s="96"/>
      <c r="R10" s="97"/>
      <c r="S10" s="51">
        <v>0</v>
      </c>
      <c r="T10" s="51">
        <v>1</v>
      </c>
      <c r="U10" s="52">
        <v>0</v>
      </c>
      <c r="V10" s="52">
        <v>0.111111</v>
      </c>
      <c r="W10" s="52">
        <v>0.166667</v>
      </c>
      <c r="X10" s="52">
        <v>0.632395</v>
      </c>
      <c r="Y10" s="52">
        <v>0</v>
      </c>
      <c r="Z10" s="52">
        <v>0</v>
      </c>
      <c r="AA10" s="82">
        <v>10</v>
      </c>
      <c r="AB10" s="82"/>
      <c r="AC10" s="98"/>
      <c r="AD10" s="85" t="s">
        <v>299</v>
      </c>
      <c r="AE10" s="85">
        <v>485</v>
      </c>
      <c r="AF10" s="85">
        <v>191</v>
      </c>
      <c r="AG10" s="85">
        <v>5079</v>
      </c>
      <c r="AH10" s="85">
        <v>112</v>
      </c>
      <c r="AI10" s="85"/>
      <c r="AJ10" s="85" t="s">
        <v>306</v>
      </c>
      <c r="AK10" s="85" t="s">
        <v>312</v>
      </c>
      <c r="AL10" s="85"/>
      <c r="AM10" s="85"/>
      <c r="AN10" s="87">
        <v>40617.5734375</v>
      </c>
      <c r="AO10" s="89" t="s">
        <v>320</v>
      </c>
      <c r="AP10" s="85" t="b">
        <v>1</v>
      </c>
      <c r="AQ10" s="85" t="b">
        <v>0</v>
      </c>
      <c r="AR10" s="85" t="b">
        <v>0</v>
      </c>
      <c r="AS10" s="85"/>
      <c r="AT10" s="85">
        <v>0</v>
      </c>
      <c r="AU10" s="89" t="s">
        <v>323</v>
      </c>
      <c r="AV10" s="85" t="b">
        <v>0</v>
      </c>
      <c r="AW10" s="85" t="s">
        <v>325</v>
      </c>
      <c r="AX10" s="89" t="s">
        <v>333</v>
      </c>
      <c r="AY10" s="85" t="s">
        <v>66</v>
      </c>
      <c r="AZ10" s="85" t="str">
        <f>REPLACE(INDEX(GroupVertices[Group],MATCH(Vertices[[#This Row],[Vertex]],GroupVertices[Vertex],0)),1,1,"")</f>
        <v>1</v>
      </c>
      <c r="BA10" s="51" t="s">
        <v>235</v>
      </c>
      <c r="BB10" s="51" t="s">
        <v>235</v>
      </c>
      <c r="BC10" s="51" t="s">
        <v>237</v>
      </c>
      <c r="BD10" s="51" t="s">
        <v>237</v>
      </c>
      <c r="BE10" s="51"/>
      <c r="BF10" s="51"/>
      <c r="BG10" s="128" t="s">
        <v>489</v>
      </c>
      <c r="BH10" s="128" t="s">
        <v>489</v>
      </c>
      <c r="BI10" s="128" t="s">
        <v>498</v>
      </c>
      <c r="BJ10" s="128" t="s">
        <v>498</v>
      </c>
      <c r="BK10" s="128">
        <v>0</v>
      </c>
      <c r="BL10" s="131">
        <v>0</v>
      </c>
      <c r="BM10" s="128">
        <v>0</v>
      </c>
      <c r="BN10" s="131">
        <v>0</v>
      </c>
      <c r="BO10" s="128">
        <v>0</v>
      </c>
      <c r="BP10" s="131">
        <v>0</v>
      </c>
      <c r="BQ10" s="128">
        <v>15</v>
      </c>
      <c r="BR10" s="131">
        <v>100</v>
      </c>
      <c r="BS10" s="128">
        <v>15</v>
      </c>
      <c r="BT10" s="2"/>
      <c r="BU10" s="3"/>
      <c r="BV10" s="3"/>
      <c r="BW10" s="3"/>
      <c r="BX10" s="3"/>
    </row>
    <row r="11" spans="1:76" ht="15">
      <c r="A11" s="99" t="s">
        <v>219</v>
      </c>
      <c r="B11" s="100"/>
      <c r="C11" s="100" t="s">
        <v>64</v>
      </c>
      <c r="D11" s="101">
        <v>444.9409594095941</v>
      </c>
      <c r="E11" s="102"/>
      <c r="F11" s="113" t="s">
        <v>246</v>
      </c>
      <c r="G11" s="100"/>
      <c r="H11" s="103" t="s">
        <v>219</v>
      </c>
      <c r="I11" s="104"/>
      <c r="J11" s="104"/>
      <c r="K11" s="115" t="s">
        <v>343</v>
      </c>
      <c r="L11" s="105">
        <v>1</v>
      </c>
      <c r="M11" s="106">
        <v>6536.05859375</v>
      </c>
      <c r="N11" s="106">
        <v>6341.18359375</v>
      </c>
      <c r="O11" s="107"/>
      <c r="P11" s="108"/>
      <c r="Q11" s="108"/>
      <c r="R11" s="109"/>
      <c r="S11" s="51">
        <v>0</v>
      </c>
      <c r="T11" s="51">
        <v>1</v>
      </c>
      <c r="U11" s="52">
        <v>0</v>
      </c>
      <c r="V11" s="52">
        <v>0.111111</v>
      </c>
      <c r="W11" s="52">
        <v>0.166667</v>
      </c>
      <c r="X11" s="52">
        <v>0.632395</v>
      </c>
      <c r="Y11" s="52">
        <v>0</v>
      </c>
      <c r="Z11" s="52">
        <v>0</v>
      </c>
      <c r="AA11" s="110">
        <v>11</v>
      </c>
      <c r="AB11" s="110"/>
      <c r="AC11" s="111"/>
      <c r="AD11" s="85" t="s">
        <v>300</v>
      </c>
      <c r="AE11" s="85">
        <v>876</v>
      </c>
      <c r="AF11" s="85">
        <v>183</v>
      </c>
      <c r="AG11" s="85">
        <v>1818</v>
      </c>
      <c r="AH11" s="85">
        <v>6618</v>
      </c>
      <c r="AI11" s="85"/>
      <c r="AJ11" s="85" t="s">
        <v>307</v>
      </c>
      <c r="AK11" s="85"/>
      <c r="AL11" s="85"/>
      <c r="AM11" s="85"/>
      <c r="AN11" s="87">
        <v>41466.907638888886</v>
      </c>
      <c r="AO11" s="89" t="s">
        <v>321</v>
      </c>
      <c r="AP11" s="85" t="b">
        <v>0</v>
      </c>
      <c r="AQ11" s="85" t="b">
        <v>0</v>
      </c>
      <c r="AR11" s="85" t="b">
        <v>0</v>
      </c>
      <c r="AS11" s="85"/>
      <c r="AT11" s="85">
        <v>0</v>
      </c>
      <c r="AU11" s="89" t="s">
        <v>323</v>
      </c>
      <c r="AV11" s="85" t="b">
        <v>0</v>
      </c>
      <c r="AW11" s="85" t="s">
        <v>325</v>
      </c>
      <c r="AX11" s="89" t="s">
        <v>334</v>
      </c>
      <c r="AY11" s="85" t="s">
        <v>66</v>
      </c>
      <c r="AZ11" s="85" t="str">
        <f>REPLACE(INDEX(GroupVertices[Group],MATCH(Vertices[[#This Row],[Vertex]],GroupVertices[Vertex],0)),1,1,"")</f>
        <v>1</v>
      </c>
      <c r="BA11" s="51" t="s">
        <v>236</v>
      </c>
      <c r="BB11" s="51" t="s">
        <v>236</v>
      </c>
      <c r="BC11" s="51" t="s">
        <v>237</v>
      </c>
      <c r="BD11" s="51" t="s">
        <v>237</v>
      </c>
      <c r="BE11" s="51"/>
      <c r="BF11" s="51"/>
      <c r="BG11" s="128" t="s">
        <v>490</v>
      </c>
      <c r="BH11" s="128" t="s">
        <v>490</v>
      </c>
      <c r="BI11" s="128" t="s">
        <v>499</v>
      </c>
      <c r="BJ11" s="128" t="s">
        <v>499</v>
      </c>
      <c r="BK11" s="128">
        <v>0</v>
      </c>
      <c r="BL11" s="131">
        <v>0</v>
      </c>
      <c r="BM11" s="128">
        <v>0</v>
      </c>
      <c r="BN11" s="131">
        <v>0</v>
      </c>
      <c r="BO11" s="128">
        <v>0</v>
      </c>
      <c r="BP11" s="131">
        <v>0</v>
      </c>
      <c r="BQ11" s="128">
        <v>14</v>
      </c>
      <c r="BR11" s="131">
        <v>100</v>
      </c>
      <c r="BS11" s="128">
        <v>14</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s://t.co/F3fLcf5sH7"/>
    <hyperlink ref="AL7" r:id="rId2" display="http://www.com/"/>
    <hyperlink ref="AO4" r:id="rId3" display="https://pbs.twimg.com/profile_banners/10228272/1563295551"/>
    <hyperlink ref="AO5" r:id="rId4" display="https://pbs.twimg.com/profile_banners/812808976941412352/1482627424"/>
    <hyperlink ref="AO7" r:id="rId5" display="https://pbs.twimg.com/profile_banners/190114373/1562840848"/>
    <hyperlink ref="AO8" r:id="rId6" display="https://pbs.twimg.com/profile_banners/907734816/1447917035"/>
    <hyperlink ref="AO9" r:id="rId7" display="https://pbs.twimg.com/profile_banners/252664323/1361292830"/>
    <hyperlink ref="AO10" r:id="rId8" display="https://pbs.twimg.com/profile_banners/266591535/1538477507"/>
    <hyperlink ref="AO11" r:id="rId9" display="https://pbs.twimg.com/profile_banners/1586897965/1542179548"/>
    <hyperlink ref="AU4" r:id="rId10" display="http://abs.twimg.com/images/themes/theme14/bg.gif"/>
    <hyperlink ref="AU5" r:id="rId11" display="http://abs.twimg.com/images/themes/theme1/bg.png"/>
    <hyperlink ref="AU7" r:id="rId12" display="http://abs.twimg.com/images/themes/theme1/bg.png"/>
    <hyperlink ref="AU8" r:id="rId13" display="http://abs.twimg.com/images/themes/theme1/bg.png"/>
    <hyperlink ref="AU9" r:id="rId14" display="http://abs.twimg.com/images/themes/theme1/bg.png"/>
    <hyperlink ref="AU10" r:id="rId15" display="http://abs.twimg.com/images/themes/theme1/bg.png"/>
    <hyperlink ref="AU11" r:id="rId16" display="http://abs.twimg.com/images/themes/theme1/bg.png"/>
    <hyperlink ref="F3" r:id="rId17" display="http://abs.twimg.com/sticky/default_profile_images/default_profile_normal.png"/>
    <hyperlink ref="F4" r:id="rId18" display="http://pbs.twimg.com/profile_images/1148327441527689217/1QpS06D6_normal.png"/>
    <hyperlink ref="F5" r:id="rId19" display="http://pbs.twimg.com/profile_images/1153514053739929600/5fQzomRc_normal.jpg"/>
    <hyperlink ref="F6" r:id="rId20" display="http://pbs.twimg.com/profile_images/1152528001114001408/NjvoUzfi_normal.jpg"/>
    <hyperlink ref="F7" r:id="rId21" display="http://pbs.twimg.com/profile_images/1149265723992289280/YtYUcalI_normal.png"/>
    <hyperlink ref="F8" r:id="rId22" display="http://pbs.twimg.com/profile_images/693481342235992064/uSJsqaMM_normal.jpg"/>
    <hyperlink ref="F9" r:id="rId23" display="http://pbs.twimg.com/profile_images/1248854187/FIL777-1_normal.jpg"/>
    <hyperlink ref="F10" r:id="rId24" display="http://pbs.twimg.com/profile_images/1081697432696696832/uyMgdwfm_normal.jpg"/>
    <hyperlink ref="F11" r:id="rId25" display="http://pbs.twimg.com/profile_images/378800000162145723/bae88768cc899e0cb2edd046b87c579e_normal.png"/>
    <hyperlink ref="AX3" r:id="rId26" display="https://twitter.com/sami20602211"/>
    <hyperlink ref="AX4" r:id="rId27" display="https://twitter.com/youtube"/>
    <hyperlink ref="AX5" r:id="rId28" display="https://twitter.com/noorahdubai1"/>
    <hyperlink ref="AX6" r:id="rId29" display="https://twitter.com/uae_rak_way"/>
    <hyperlink ref="AX7" r:id="rId30" display="https://twitter.com/useph_ellail"/>
    <hyperlink ref="AX8" r:id="rId31" display="https://twitter.com/karamimatrix"/>
    <hyperlink ref="AX9" r:id="rId32" display="https://twitter.com/mkamel5"/>
    <hyperlink ref="AX10" r:id="rId33" display="https://twitter.com/fatima_almula"/>
    <hyperlink ref="AX11" r:id="rId34" display="https://twitter.com/kamelm29"/>
  </hyperlinks>
  <printOptions/>
  <pageMargins left="0.7" right="0.7" top="0.75" bottom="0.75" header="0.3" footer="0.3"/>
  <pageSetup horizontalDpi="600" verticalDpi="600" orientation="portrait" r:id="rId38"/>
  <legacyDrawing r:id="rId36"/>
  <tableParts>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402</v>
      </c>
      <c r="Z2" s="13" t="s">
        <v>409</v>
      </c>
      <c r="AA2" s="13" t="s">
        <v>414</v>
      </c>
      <c r="AB2" s="13" t="s">
        <v>436</v>
      </c>
      <c r="AC2" s="13" t="s">
        <v>456</v>
      </c>
      <c r="AD2" s="13" t="s">
        <v>467</v>
      </c>
      <c r="AE2" s="13" t="s">
        <v>468</v>
      </c>
      <c r="AF2" s="13" t="s">
        <v>473</v>
      </c>
      <c r="AG2" s="67" t="s">
        <v>525</v>
      </c>
      <c r="AH2" s="67" t="s">
        <v>526</v>
      </c>
      <c r="AI2" s="67" t="s">
        <v>527</v>
      </c>
      <c r="AJ2" s="67" t="s">
        <v>528</v>
      </c>
      <c r="AK2" s="67" t="s">
        <v>529</v>
      </c>
      <c r="AL2" s="67" t="s">
        <v>530</v>
      </c>
      <c r="AM2" s="67" t="s">
        <v>531</v>
      </c>
      <c r="AN2" s="67" t="s">
        <v>532</v>
      </c>
      <c r="AO2" s="67" t="s">
        <v>535</v>
      </c>
    </row>
    <row r="3" spans="1:41" ht="15">
      <c r="A3" s="125" t="s">
        <v>383</v>
      </c>
      <c r="B3" s="126" t="s">
        <v>386</v>
      </c>
      <c r="C3" s="126" t="s">
        <v>56</v>
      </c>
      <c r="D3" s="117"/>
      <c r="E3" s="116"/>
      <c r="F3" s="118" t="s">
        <v>562</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85" t="s">
        <v>403</v>
      </c>
      <c r="Z3" s="85" t="s">
        <v>238</v>
      </c>
      <c r="AA3" s="85"/>
      <c r="AB3" s="91" t="s">
        <v>437</v>
      </c>
      <c r="AC3" s="91" t="s">
        <v>457</v>
      </c>
      <c r="AD3" s="91"/>
      <c r="AE3" s="91" t="s">
        <v>220</v>
      </c>
      <c r="AF3" s="91" t="s">
        <v>474</v>
      </c>
      <c r="AG3" s="128">
        <v>0</v>
      </c>
      <c r="AH3" s="131">
        <v>0</v>
      </c>
      <c r="AI3" s="128">
        <v>0</v>
      </c>
      <c r="AJ3" s="131">
        <v>0</v>
      </c>
      <c r="AK3" s="128">
        <v>0</v>
      </c>
      <c r="AL3" s="131">
        <v>0</v>
      </c>
      <c r="AM3" s="128">
        <v>77</v>
      </c>
      <c r="AN3" s="131">
        <v>100</v>
      </c>
      <c r="AO3" s="128">
        <v>77</v>
      </c>
    </row>
    <row r="4" spans="1:41" ht="15">
      <c r="A4" s="125" t="s">
        <v>384</v>
      </c>
      <c r="B4" s="126" t="s">
        <v>387</v>
      </c>
      <c r="C4" s="126" t="s">
        <v>56</v>
      </c>
      <c r="D4" s="122"/>
      <c r="E4" s="100"/>
      <c r="F4" s="103" t="s">
        <v>563</v>
      </c>
      <c r="G4" s="107"/>
      <c r="H4" s="107"/>
      <c r="I4" s="123">
        <v>4</v>
      </c>
      <c r="J4" s="110"/>
      <c r="K4" s="51">
        <v>2</v>
      </c>
      <c r="L4" s="51">
        <v>1</v>
      </c>
      <c r="M4" s="51">
        <v>2</v>
      </c>
      <c r="N4" s="51">
        <v>3</v>
      </c>
      <c r="O4" s="51">
        <v>2</v>
      </c>
      <c r="P4" s="52">
        <v>0</v>
      </c>
      <c r="Q4" s="52">
        <v>0</v>
      </c>
      <c r="R4" s="51">
        <v>1</v>
      </c>
      <c r="S4" s="51">
        <v>0</v>
      </c>
      <c r="T4" s="51">
        <v>2</v>
      </c>
      <c r="U4" s="51">
        <v>3</v>
      </c>
      <c r="V4" s="51">
        <v>1</v>
      </c>
      <c r="W4" s="52">
        <v>0.5</v>
      </c>
      <c r="X4" s="52">
        <v>0.5</v>
      </c>
      <c r="Y4" s="85" t="s">
        <v>231</v>
      </c>
      <c r="Z4" s="85" t="s">
        <v>237</v>
      </c>
      <c r="AA4" s="85"/>
      <c r="AB4" s="91" t="s">
        <v>438</v>
      </c>
      <c r="AC4" s="91" t="s">
        <v>458</v>
      </c>
      <c r="AD4" s="91"/>
      <c r="AE4" s="91" t="s">
        <v>213</v>
      </c>
      <c r="AF4" s="91" t="s">
        <v>475</v>
      </c>
      <c r="AG4" s="128">
        <v>0</v>
      </c>
      <c r="AH4" s="131">
        <v>0</v>
      </c>
      <c r="AI4" s="128">
        <v>0</v>
      </c>
      <c r="AJ4" s="131">
        <v>0</v>
      </c>
      <c r="AK4" s="128">
        <v>0</v>
      </c>
      <c r="AL4" s="131">
        <v>0</v>
      </c>
      <c r="AM4" s="128">
        <v>58</v>
      </c>
      <c r="AN4" s="131">
        <v>100</v>
      </c>
      <c r="AO4" s="128">
        <v>58</v>
      </c>
    </row>
    <row r="5" spans="1:41" ht="15">
      <c r="A5" s="125" t="s">
        <v>385</v>
      </c>
      <c r="B5" s="126" t="s">
        <v>388</v>
      </c>
      <c r="C5" s="126" t="s">
        <v>56</v>
      </c>
      <c r="D5" s="122"/>
      <c r="E5" s="100"/>
      <c r="F5" s="103" t="s">
        <v>385</v>
      </c>
      <c r="G5" s="107"/>
      <c r="H5" s="107"/>
      <c r="I5" s="123">
        <v>5</v>
      </c>
      <c r="J5" s="110"/>
      <c r="K5" s="51">
        <v>1</v>
      </c>
      <c r="L5" s="51">
        <v>1</v>
      </c>
      <c r="M5" s="51">
        <v>0</v>
      </c>
      <c r="N5" s="51">
        <v>1</v>
      </c>
      <c r="O5" s="51">
        <v>1</v>
      </c>
      <c r="P5" s="52" t="s">
        <v>392</v>
      </c>
      <c r="Q5" s="52" t="s">
        <v>392</v>
      </c>
      <c r="R5" s="51">
        <v>1</v>
      </c>
      <c r="S5" s="51">
        <v>1</v>
      </c>
      <c r="T5" s="51">
        <v>1</v>
      </c>
      <c r="U5" s="51">
        <v>1</v>
      </c>
      <c r="V5" s="51">
        <v>0</v>
      </c>
      <c r="W5" s="52">
        <v>0</v>
      </c>
      <c r="X5" s="52" t="s">
        <v>392</v>
      </c>
      <c r="Y5" s="85" t="s">
        <v>233</v>
      </c>
      <c r="Z5" s="85" t="s">
        <v>237</v>
      </c>
      <c r="AA5" s="85"/>
      <c r="AB5" s="91" t="s">
        <v>265</v>
      </c>
      <c r="AC5" s="91" t="s">
        <v>265</v>
      </c>
      <c r="AD5" s="91"/>
      <c r="AE5" s="91"/>
      <c r="AF5" s="91" t="s">
        <v>216</v>
      </c>
      <c r="AG5" s="128">
        <v>0</v>
      </c>
      <c r="AH5" s="131">
        <v>0</v>
      </c>
      <c r="AI5" s="128">
        <v>0</v>
      </c>
      <c r="AJ5" s="131">
        <v>0</v>
      </c>
      <c r="AK5" s="128">
        <v>0</v>
      </c>
      <c r="AL5" s="131">
        <v>0</v>
      </c>
      <c r="AM5" s="128">
        <v>12</v>
      </c>
      <c r="AN5" s="131">
        <v>100</v>
      </c>
      <c r="AO5" s="128">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383</v>
      </c>
      <c r="B2" s="91" t="s">
        <v>219</v>
      </c>
      <c r="C2" s="85">
        <f>VLOOKUP(GroupVertices[[#This Row],[Vertex]],Vertices[],MATCH("ID",Vertices[[#Headers],[Vertex]:[Vertex Content Word Count]],0),FALSE)</f>
        <v>11</v>
      </c>
    </row>
    <row r="3" spans="1:3" ht="15">
      <c r="A3" s="85" t="s">
        <v>383</v>
      </c>
      <c r="B3" s="91" t="s">
        <v>220</v>
      </c>
      <c r="C3" s="85">
        <f>VLOOKUP(GroupVertices[[#This Row],[Vertex]],Vertices[],MATCH("ID",Vertices[[#Headers],[Vertex]:[Vertex Content Word Count]],0),FALSE)</f>
        <v>4</v>
      </c>
    </row>
    <row r="4" spans="1:3" ht="15">
      <c r="A4" s="85" t="s">
        <v>383</v>
      </c>
      <c r="B4" s="91" t="s">
        <v>218</v>
      </c>
      <c r="C4" s="85">
        <f>VLOOKUP(GroupVertices[[#This Row],[Vertex]],Vertices[],MATCH("ID",Vertices[[#Headers],[Vertex]:[Vertex Content Word Count]],0),FALSE)</f>
        <v>10</v>
      </c>
    </row>
    <row r="5" spans="1:3" ht="15">
      <c r="A5" s="85" t="s">
        <v>383</v>
      </c>
      <c r="B5" s="91" t="s">
        <v>217</v>
      </c>
      <c r="C5" s="85">
        <f>VLOOKUP(GroupVertices[[#This Row],[Vertex]],Vertices[],MATCH("ID",Vertices[[#Headers],[Vertex]:[Vertex Content Word Count]],0),FALSE)</f>
        <v>9</v>
      </c>
    </row>
    <row r="6" spans="1:3" ht="15">
      <c r="A6" s="85" t="s">
        <v>383</v>
      </c>
      <c r="B6" s="91" t="s">
        <v>215</v>
      </c>
      <c r="C6" s="85">
        <f>VLOOKUP(GroupVertices[[#This Row],[Vertex]],Vertices[],MATCH("ID",Vertices[[#Headers],[Vertex]:[Vertex Content Word Count]],0),FALSE)</f>
        <v>7</v>
      </c>
    </row>
    <row r="7" spans="1:3" ht="15">
      <c r="A7" s="85" t="s">
        <v>383</v>
      </c>
      <c r="B7" s="91" t="s">
        <v>212</v>
      </c>
      <c r="C7" s="85">
        <f>VLOOKUP(GroupVertices[[#This Row],[Vertex]],Vertices[],MATCH("ID",Vertices[[#Headers],[Vertex]:[Vertex Content Word Count]],0),FALSE)</f>
        <v>3</v>
      </c>
    </row>
    <row r="8" spans="1:3" ht="15">
      <c r="A8" s="85" t="s">
        <v>384</v>
      </c>
      <c r="B8" s="91" t="s">
        <v>214</v>
      </c>
      <c r="C8" s="85">
        <f>VLOOKUP(GroupVertices[[#This Row],[Vertex]],Vertices[],MATCH("ID",Vertices[[#Headers],[Vertex]:[Vertex Content Word Count]],0),FALSE)</f>
        <v>6</v>
      </c>
    </row>
    <row r="9" spans="1:3" ht="15">
      <c r="A9" s="85" t="s">
        <v>384</v>
      </c>
      <c r="B9" s="91" t="s">
        <v>213</v>
      </c>
      <c r="C9" s="85">
        <f>VLOOKUP(GroupVertices[[#This Row],[Vertex]],Vertices[],MATCH("ID",Vertices[[#Headers],[Vertex]:[Vertex Content Word Count]],0),FALSE)</f>
        <v>5</v>
      </c>
    </row>
    <row r="10" spans="1:3" ht="15">
      <c r="A10" s="85" t="s">
        <v>385</v>
      </c>
      <c r="B10" s="91" t="s">
        <v>216</v>
      </c>
      <c r="C10"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539</v>
      </c>
      <c r="B2" s="36" t="s">
        <v>344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0.632395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0.6724907090909091</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0.18181818181818182</v>
      </c>
      <c r="G4" s="40">
        <f>COUNTIF(Vertices[In-Degree],"&gt;= "&amp;F4)-COUNTIF(Vertices[In-Degree],"&gt;="&amp;F5)</f>
        <v>0</v>
      </c>
      <c r="H4" s="39">
        <f t="shared" si="3"/>
        <v>0.03636363636363636</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0.7125864181818182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0.05454545454545454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0.7526821272727273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0.07272727272727272</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0.7927778363636364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0.4545454545454546</v>
      </c>
      <c r="G7" s="42">
        <f>COUNTIF(Vertices[In-Degree],"&gt;= "&amp;F7)-COUNTIF(Vertices[In-Degree],"&gt;="&amp;F8)</f>
        <v>0</v>
      </c>
      <c r="H7" s="41">
        <f t="shared" si="3"/>
        <v>0.09090909090909091</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0.8328735454545455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0.5454545454545455</v>
      </c>
      <c r="G8" s="40">
        <f>COUNTIF(Vertices[In-Degree],"&gt;= "&amp;F8)-COUNTIF(Vertices[In-Degree],"&gt;="&amp;F9)</f>
        <v>0</v>
      </c>
      <c r="H8" s="39">
        <f t="shared" si="3"/>
        <v>0.1090909090909091</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0.018181854545454547</v>
      </c>
      <c r="O8" s="40">
        <f>COUNTIF(Vertices[Eigenvector Centrality],"&gt;= "&amp;N8)-COUNTIF(Vertices[Eigenvector Centrality],"&gt;="&amp;N9)</f>
        <v>0</v>
      </c>
      <c r="P8" s="39">
        <f t="shared" si="7"/>
        <v>0.8729692545454546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0.1272727272727273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0.9130649636363637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540</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0.14545454545454548</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0.9531606727272728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0.16363636363636366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0.9932563818181819</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0.18181818181818185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1.033352090909091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1.0000000000000002</v>
      </c>
      <c r="G13" s="42">
        <f>COUNTIF(Vertices[In-Degree],"&gt;= "&amp;F13)-COUNTIF(Vertices[In-Degree],"&gt;="&amp;F14)</f>
        <v>1</v>
      </c>
      <c r="H13" s="41">
        <f t="shared" si="3"/>
        <v>0.20000000000000004</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0.0333334</v>
      </c>
      <c r="O13" s="42">
        <f>COUNTIF(Vertices[Eigenvector Centrality],"&gt;= "&amp;N13)-COUNTIF(Vertices[Eigenvector Centrality],"&gt;="&amp;N14)</f>
        <v>0</v>
      </c>
      <c r="P13" s="41">
        <f t="shared" si="7"/>
        <v>1.0734478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0.21818181818181823</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1.1135435090909092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1.1818181818181819</v>
      </c>
      <c r="G15" s="42">
        <f>COUNTIF(Vertices[In-Degree],"&gt;= "&amp;F15)-COUNTIF(Vertices[In-Degree],"&gt;="&amp;F16)</f>
        <v>0</v>
      </c>
      <c r="H15" s="41">
        <f t="shared" si="3"/>
        <v>0.23636363636363641</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1.1536392181818182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0.2545454545454546</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1.1937349272727273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0.27272727272727276</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1.2338306363636364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0.29090909090909095</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1.2739263454545455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0.30909090909090914</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1.3140220545454546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0.3272727272727273</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0.05454556363636366</v>
      </c>
      <c r="O20" s="40">
        <f>COUNTIF(Vertices[Eigenvector Centrality],"&gt;= "&amp;N20)-COUNTIF(Vertices[Eigenvector Centrality],"&gt;="&amp;N21)</f>
        <v>0</v>
      </c>
      <c r="P20" s="39">
        <f t="shared" si="7"/>
        <v>1.3541177636363637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1.7272727272727268</v>
      </c>
      <c r="G21" s="42">
        <f>COUNTIF(Vertices[In-Degree],"&gt;= "&amp;F21)-COUNTIF(Vertices[In-Degree],"&gt;="&amp;F22)</f>
        <v>0</v>
      </c>
      <c r="H21" s="41">
        <f t="shared" si="3"/>
        <v>0.3454545454545455</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1.3942134727272728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1.8181818181818177</v>
      </c>
      <c r="G22" s="40">
        <f>COUNTIF(Vertices[In-Degree],"&gt;= "&amp;F22)-COUNTIF(Vertices[In-Degree],"&gt;="&amp;F23)</f>
        <v>0</v>
      </c>
      <c r="H22" s="39">
        <f t="shared" si="3"/>
        <v>0.3636363636363637</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1.434309181818182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0.3818181818181819</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1.474404890909091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1</v>
      </c>
      <c r="H24" s="39">
        <f t="shared" si="3"/>
        <v>0.4000000000000001</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1.5145006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0.41818181818181827</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1.5545963090909092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1.268293</v>
      </c>
      <c r="D26" s="34">
        <f t="shared" si="1"/>
        <v>0</v>
      </c>
      <c r="E26" s="3">
        <f>COUNTIF(Vertices[Degree],"&gt;= "&amp;D26)-COUNTIF(Vertices[Degree],"&gt;="&amp;D28)</f>
        <v>0</v>
      </c>
      <c r="F26" s="39">
        <f t="shared" si="2"/>
        <v>2.181818181818181</v>
      </c>
      <c r="G26" s="40">
        <f>COUNTIF(Vertices[In-Degree],"&gt;= "&amp;F26)-COUNTIF(Vertices[In-Degree],"&gt;="&amp;F28)</f>
        <v>0</v>
      </c>
      <c r="H26" s="39">
        <f t="shared" si="3"/>
        <v>0.43636363636363645</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1.5946920181818183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0.08333333333333333</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0.45454545454545464</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1.6347877272727274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541</v>
      </c>
      <c r="B29" s="36">
        <v>0.438272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542</v>
      </c>
      <c r="B31" s="36" t="s">
        <v>543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0.47272727272727283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1.6748834363636365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0.08181834545454551</v>
      </c>
      <c r="O41" s="42">
        <f>COUNTIF(Vertices[Eigenvector Centrality],"&gt;= "&amp;N41)-COUNTIF(Vertices[Eigenvector Centrality],"&gt;="&amp;N42)</f>
        <v>0</v>
      </c>
      <c r="P41" s="41">
        <f aca="true" t="shared" si="16" ref="P41:P56">P40+($P$57-$P$2)/BinDivisor</f>
        <v>1.7149791454545456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0.5090909090909091</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1.7550748545454546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0.5272727272727273</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1.7951705636363637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0.5454545454545455</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1.8352662727272728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0.5636363636363637</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1.875361981818182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0.5818181818181819</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1.915457690909091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0.6000000000000001</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1.9555534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0.6181818181818183</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1.9956491090909092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0.6363636363636365</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2.035744818181818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0.6545454545454547</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2.075840527272727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0.6727272727272728</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2.1159362363636363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0.690909090909091</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2.1560319454545454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0.7090909090909092</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2.1961276545454544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0.7272727272727274</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2.2362233636363635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0.7454545454545456</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2.2763190727272726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0.7636363636363638</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2.3164147818181817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1</v>
      </c>
      <c r="I57" s="44">
        <f>COUNTIF(Vertices[Out-Degree],"&gt;= "&amp;H57)-COUNTIF(Vertices[Out-Degree],"&gt;="&amp;H58)</f>
        <v>8</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0.166667</v>
      </c>
      <c r="O57" s="44">
        <f>COUNTIF(Vertices[Eigenvector Centrality],"&gt;= "&amp;N57)-COUNTIF(Vertices[Eigenvector Centrality],"&gt;="&amp;N58)</f>
        <v>6</v>
      </c>
      <c r="P57" s="43">
        <f>MAX(Vertices[PageRank])</f>
        <v>2.837659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0.8888888888888888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2.2222222222222223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0.30617277777777785</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0.11111133333333334</v>
      </c>
    </row>
    <row r="128" spans="1:2" ht="15">
      <c r="A128" s="35" t="s">
        <v>115</v>
      </c>
      <c r="B128" s="49">
        <f>_xlfn.IFERROR(MEDIAN(Vertices[Eigenvector Centrality]),NoMetricMessage)</f>
        <v>0.166667</v>
      </c>
    </row>
    <row r="139" spans="1:2" ht="15">
      <c r="A139" s="35" t="s">
        <v>140</v>
      </c>
      <c r="B139" s="49">
        <f>IF(COUNT(Vertices[PageRank])&gt;0,P2,NoMetricMessage)</f>
        <v>0.632395</v>
      </c>
    </row>
    <row r="140" spans="1:2" ht="15">
      <c r="A140" s="35" t="s">
        <v>141</v>
      </c>
      <c r="B140" s="49">
        <f>IF(COUNT(Vertices[PageRank])&gt;0,P57,NoMetricMessage)</f>
        <v>2.837659</v>
      </c>
    </row>
    <row r="141" spans="1:2" ht="15">
      <c r="A141" s="35" t="s">
        <v>142</v>
      </c>
      <c r="B141" s="49">
        <f>_xlfn.IFERROR(AVERAGE(Vertices[PageRank]),NoMetricMessage)</f>
        <v>0.999939</v>
      </c>
    </row>
    <row r="142" spans="1:2" ht="15">
      <c r="A142" s="35" t="s">
        <v>143</v>
      </c>
      <c r="B142" s="49">
        <f>_xlfn.IFERROR(MEDIAN(Vertices[PageRank]),NoMetricMessage)</f>
        <v>0.632395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379</v>
      </c>
    </row>
    <row r="24" spans="10:11" ht="409.5">
      <c r="J24" t="s">
        <v>380</v>
      </c>
      <c r="K24" s="13" t="s">
        <v>566</v>
      </c>
    </row>
    <row r="25" spans="10:11" ht="15">
      <c r="J25" t="s">
        <v>381</v>
      </c>
      <c r="K25" t="b">
        <v>0</v>
      </c>
    </row>
    <row r="26" spans="10:11" ht="15">
      <c r="J26" t="s">
        <v>564</v>
      </c>
      <c r="K26" t="s">
        <v>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393</v>
      </c>
      <c r="B1" s="13" t="s">
        <v>395</v>
      </c>
      <c r="C1" s="13" t="s">
        <v>396</v>
      </c>
      <c r="D1" s="13" t="s">
        <v>398</v>
      </c>
      <c r="E1" s="13" t="s">
        <v>397</v>
      </c>
      <c r="F1" s="13" t="s">
        <v>400</v>
      </c>
      <c r="G1" s="13" t="s">
        <v>399</v>
      </c>
      <c r="H1" s="13" t="s">
        <v>401</v>
      </c>
    </row>
    <row r="2" spans="1:8" ht="15">
      <c r="A2" s="89" t="s">
        <v>234</v>
      </c>
      <c r="B2" s="85">
        <v>2</v>
      </c>
      <c r="C2" s="89" t="s">
        <v>234</v>
      </c>
      <c r="D2" s="85">
        <v>2</v>
      </c>
      <c r="E2" s="89" t="s">
        <v>231</v>
      </c>
      <c r="F2" s="85">
        <v>1</v>
      </c>
      <c r="G2" s="89" t="s">
        <v>233</v>
      </c>
      <c r="H2" s="85">
        <v>1</v>
      </c>
    </row>
    <row r="3" spans="1:8" ht="15">
      <c r="A3" s="89" t="s">
        <v>236</v>
      </c>
      <c r="B3" s="85">
        <v>1</v>
      </c>
      <c r="C3" s="89" t="s">
        <v>236</v>
      </c>
      <c r="D3" s="85">
        <v>1</v>
      </c>
      <c r="E3" s="85"/>
      <c r="F3" s="85"/>
      <c r="G3" s="85"/>
      <c r="H3" s="85"/>
    </row>
    <row r="4" spans="1:8" ht="15">
      <c r="A4" s="89" t="s">
        <v>235</v>
      </c>
      <c r="B4" s="85">
        <v>1</v>
      </c>
      <c r="C4" s="89" t="s">
        <v>235</v>
      </c>
      <c r="D4" s="85">
        <v>1</v>
      </c>
      <c r="E4" s="85"/>
      <c r="F4" s="85"/>
      <c r="G4" s="85"/>
      <c r="H4" s="85"/>
    </row>
    <row r="5" spans="1:8" ht="15">
      <c r="A5" s="89" t="s">
        <v>233</v>
      </c>
      <c r="B5" s="85">
        <v>1</v>
      </c>
      <c r="C5" s="89" t="s">
        <v>394</v>
      </c>
      <c r="D5" s="85">
        <v>1</v>
      </c>
      <c r="E5" s="85"/>
      <c r="F5" s="85"/>
      <c r="G5" s="85"/>
      <c r="H5" s="85"/>
    </row>
    <row r="6" spans="1:8" ht="15">
      <c r="A6" s="89" t="s">
        <v>394</v>
      </c>
      <c r="B6" s="85">
        <v>1</v>
      </c>
      <c r="C6" s="89" t="s">
        <v>230</v>
      </c>
      <c r="D6" s="85">
        <v>1</v>
      </c>
      <c r="E6" s="85"/>
      <c r="F6" s="85"/>
      <c r="G6" s="85"/>
      <c r="H6" s="85"/>
    </row>
    <row r="7" spans="1:8" ht="15">
      <c r="A7" s="89" t="s">
        <v>231</v>
      </c>
      <c r="B7" s="85">
        <v>1</v>
      </c>
      <c r="C7" s="85"/>
      <c r="D7" s="85"/>
      <c r="E7" s="85"/>
      <c r="F7" s="85"/>
      <c r="G7" s="85"/>
      <c r="H7" s="85"/>
    </row>
    <row r="8" spans="1:8" ht="15">
      <c r="A8" s="89" t="s">
        <v>230</v>
      </c>
      <c r="B8" s="85">
        <v>1</v>
      </c>
      <c r="C8" s="85"/>
      <c r="D8" s="85"/>
      <c r="E8" s="85"/>
      <c r="F8" s="85"/>
      <c r="G8" s="85"/>
      <c r="H8" s="85"/>
    </row>
    <row r="11" spans="1:8" ht="15" customHeight="1">
      <c r="A11" s="13" t="s">
        <v>404</v>
      </c>
      <c r="B11" s="13" t="s">
        <v>395</v>
      </c>
      <c r="C11" s="13" t="s">
        <v>406</v>
      </c>
      <c r="D11" s="13" t="s">
        <v>398</v>
      </c>
      <c r="E11" s="13" t="s">
        <v>407</v>
      </c>
      <c r="F11" s="13" t="s">
        <v>400</v>
      </c>
      <c r="G11" s="13" t="s">
        <v>408</v>
      </c>
      <c r="H11" s="13" t="s">
        <v>401</v>
      </c>
    </row>
    <row r="12" spans="1:8" ht="15">
      <c r="A12" s="85" t="s">
        <v>237</v>
      </c>
      <c r="B12" s="85">
        <v>7</v>
      </c>
      <c r="C12" s="85" t="s">
        <v>237</v>
      </c>
      <c r="D12" s="85">
        <v>5</v>
      </c>
      <c r="E12" s="85" t="s">
        <v>237</v>
      </c>
      <c r="F12" s="85">
        <v>1</v>
      </c>
      <c r="G12" s="85" t="s">
        <v>237</v>
      </c>
      <c r="H12" s="85">
        <v>1</v>
      </c>
    </row>
    <row r="13" spans="1:8" ht="15">
      <c r="A13" s="85" t="s">
        <v>405</v>
      </c>
      <c r="B13" s="85">
        <v>1</v>
      </c>
      <c r="C13" s="85" t="s">
        <v>405</v>
      </c>
      <c r="D13" s="85">
        <v>1</v>
      </c>
      <c r="E13" s="85"/>
      <c r="F13" s="85"/>
      <c r="G13" s="85"/>
      <c r="H13" s="85"/>
    </row>
    <row r="16" spans="1:8" ht="15" customHeight="1">
      <c r="A16" s="85" t="s">
        <v>410</v>
      </c>
      <c r="B16" s="85" t="s">
        <v>395</v>
      </c>
      <c r="C16" s="85" t="s">
        <v>411</v>
      </c>
      <c r="D16" s="85" t="s">
        <v>398</v>
      </c>
      <c r="E16" s="85" t="s">
        <v>412</v>
      </c>
      <c r="F16" s="85" t="s">
        <v>400</v>
      </c>
      <c r="G16" s="85" t="s">
        <v>413</v>
      </c>
      <c r="H16" s="85" t="s">
        <v>401</v>
      </c>
    </row>
    <row r="17" spans="1:8" ht="15">
      <c r="A17" s="85"/>
      <c r="B17" s="85"/>
      <c r="C17" s="85"/>
      <c r="D17" s="85"/>
      <c r="E17" s="85"/>
      <c r="F17" s="85"/>
      <c r="G17" s="85"/>
      <c r="H17" s="85"/>
    </row>
    <row r="19" spans="1:8" ht="15" customHeight="1">
      <c r="A19" s="13" t="s">
        <v>415</v>
      </c>
      <c r="B19" s="13" t="s">
        <v>395</v>
      </c>
      <c r="C19" s="13" t="s">
        <v>426</v>
      </c>
      <c r="D19" s="13" t="s">
        <v>398</v>
      </c>
      <c r="E19" s="13" t="s">
        <v>431</v>
      </c>
      <c r="F19" s="13" t="s">
        <v>400</v>
      </c>
      <c r="G19" s="85" t="s">
        <v>435</v>
      </c>
      <c r="H19" s="85" t="s">
        <v>401</v>
      </c>
    </row>
    <row r="20" spans="1:8" ht="15">
      <c r="A20" s="91" t="s">
        <v>416</v>
      </c>
      <c r="B20" s="91">
        <v>0</v>
      </c>
      <c r="C20" s="91" t="s">
        <v>421</v>
      </c>
      <c r="D20" s="91">
        <v>8</v>
      </c>
      <c r="E20" s="91" t="s">
        <v>422</v>
      </c>
      <c r="F20" s="91">
        <v>6</v>
      </c>
      <c r="G20" s="91"/>
      <c r="H20" s="91"/>
    </row>
    <row r="21" spans="1:8" ht="15">
      <c r="A21" s="91" t="s">
        <v>417</v>
      </c>
      <c r="B21" s="91">
        <v>0</v>
      </c>
      <c r="C21" s="91" t="s">
        <v>422</v>
      </c>
      <c r="D21" s="91">
        <v>7</v>
      </c>
      <c r="E21" s="91" t="s">
        <v>421</v>
      </c>
      <c r="F21" s="91">
        <v>6</v>
      </c>
      <c r="G21" s="91"/>
      <c r="H21" s="91"/>
    </row>
    <row r="22" spans="1:8" ht="15">
      <c r="A22" s="91" t="s">
        <v>418</v>
      </c>
      <c r="B22" s="91">
        <v>0</v>
      </c>
      <c r="C22" s="91" t="s">
        <v>424</v>
      </c>
      <c r="D22" s="91">
        <v>5</v>
      </c>
      <c r="E22" s="91" t="s">
        <v>423</v>
      </c>
      <c r="F22" s="91">
        <v>6</v>
      </c>
      <c r="G22" s="91"/>
      <c r="H22" s="91"/>
    </row>
    <row r="23" spans="1:8" ht="15">
      <c r="A23" s="91" t="s">
        <v>419</v>
      </c>
      <c r="B23" s="91">
        <v>147</v>
      </c>
      <c r="C23" s="91" t="s">
        <v>425</v>
      </c>
      <c r="D23" s="91">
        <v>5</v>
      </c>
      <c r="E23" s="91" t="s">
        <v>432</v>
      </c>
      <c r="F23" s="91">
        <v>3</v>
      </c>
      <c r="G23" s="91"/>
      <c r="H23" s="91"/>
    </row>
    <row r="24" spans="1:8" ht="15">
      <c r="A24" s="91" t="s">
        <v>420</v>
      </c>
      <c r="B24" s="91">
        <v>147</v>
      </c>
      <c r="C24" s="91" t="s">
        <v>427</v>
      </c>
      <c r="D24" s="91">
        <v>5</v>
      </c>
      <c r="E24" s="91" t="s">
        <v>433</v>
      </c>
      <c r="F24" s="91">
        <v>3</v>
      </c>
      <c r="G24" s="91"/>
      <c r="H24" s="91"/>
    </row>
    <row r="25" spans="1:8" ht="15">
      <c r="A25" s="91" t="s">
        <v>421</v>
      </c>
      <c r="B25" s="91">
        <v>15</v>
      </c>
      <c r="C25" s="91" t="s">
        <v>428</v>
      </c>
      <c r="D25" s="91">
        <v>5</v>
      </c>
      <c r="E25" s="91" t="s">
        <v>424</v>
      </c>
      <c r="F25" s="91">
        <v>3</v>
      </c>
      <c r="G25" s="91"/>
      <c r="H25" s="91"/>
    </row>
    <row r="26" spans="1:8" ht="15">
      <c r="A26" s="91" t="s">
        <v>422</v>
      </c>
      <c r="B26" s="91">
        <v>14</v>
      </c>
      <c r="C26" s="91" t="s">
        <v>220</v>
      </c>
      <c r="D26" s="91">
        <v>5</v>
      </c>
      <c r="E26" s="91" t="s">
        <v>425</v>
      </c>
      <c r="F26" s="91">
        <v>3</v>
      </c>
      <c r="G26" s="91"/>
      <c r="H26" s="91"/>
    </row>
    <row r="27" spans="1:8" ht="15">
      <c r="A27" s="91" t="s">
        <v>423</v>
      </c>
      <c r="B27" s="91">
        <v>10</v>
      </c>
      <c r="C27" s="91" t="s">
        <v>423</v>
      </c>
      <c r="D27" s="91">
        <v>4</v>
      </c>
      <c r="E27" s="91" t="s">
        <v>427</v>
      </c>
      <c r="F27" s="91">
        <v>3</v>
      </c>
      <c r="G27" s="91"/>
      <c r="H27" s="91"/>
    </row>
    <row r="28" spans="1:8" ht="15">
      <c r="A28" s="91" t="s">
        <v>424</v>
      </c>
      <c r="B28" s="91">
        <v>9</v>
      </c>
      <c r="C28" s="91" t="s">
        <v>429</v>
      </c>
      <c r="D28" s="91">
        <v>2</v>
      </c>
      <c r="E28" s="91" t="s">
        <v>428</v>
      </c>
      <c r="F28" s="91">
        <v>3</v>
      </c>
      <c r="G28" s="91"/>
      <c r="H28" s="91"/>
    </row>
    <row r="29" spans="1:8" ht="15">
      <c r="A29" s="91" t="s">
        <v>425</v>
      </c>
      <c r="B29" s="91">
        <v>9</v>
      </c>
      <c r="C29" s="91" t="s">
        <v>430</v>
      </c>
      <c r="D29" s="91">
        <v>2</v>
      </c>
      <c r="E29" s="91" t="s">
        <v>434</v>
      </c>
      <c r="F29" s="91">
        <v>3</v>
      </c>
      <c r="G29" s="91"/>
      <c r="H29" s="91"/>
    </row>
    <row r="32" spans="1:8" ht="15" customHeight="1">
      <c r="A32" s="13" t="s">
        <v>439</v>
      </c>
      <c r="B32" s="13" t="s">
        <v>395</v>
      </c>
      <c r="C32" s="13" t="s">
        <v>450</v>
      </c>
      <c r="D32" s="13" t="s">
        <v>398</v>
      </c>
      <c r="E32" s="13" t="s">
        <v>452</v>
      </c>
      <c r="F32" s="13" t="s">
        <v>400</v>
      </c>
      <c r="G32" s="85" t="s">
        <v>455</v>
      </c>
      <c r="H32" s="85" t="s">
        <v>401</v>
      </c>
    </row>
    <row r="33" spans="1:8" ht="15">
      <c r="A33" s="91" t="s">
        <v>440</v>
      </c>
      <c r="B33" s="91">
        <v>14</v>
      </c>
      <c r="C33" s="91" t="s">
        <v>440</v>
      </c>
      <c r="D33" s="91">
        <v>7</v>
      </c>
      <c r="E33" s="91" t="s">
        <v>440</v>
      </c>
      <c r="F33" s="91">
        <v>6</v>
      </c>
      <c r="G33" s="91"/>
      <c r="H33" s="91"/>
    </row>
    <row r="34" spans="1:8" ht="15">
      <c r="A34" s="91" t="s">
        <v>441</v>
      </c>
      <c r="B34" s="91">
        <v>9</v>
      </c>
      <c r="C34" s="91" t="s">
        <v>441</v>
      </c>
      <c r="D34" s="91">
        <v>5</v>
      </c>
      <c r="E34" s="91" t="s">
        <v>453</v>
      </c>
      <c r="F34" s="91">
        <v>3</v>
      </c>
      <c r="G34" s="91"/>
      <c r="H34" s="91"/>
    </row>
    <row r="35" spans="1:8" ht="15">
      <c r="A35" s="91" t="s">
        <v>442</v>
      </c>
      <c r="B35" s="91">
        <v>9</v>
      </c>
      <c r="C35" s="91" t="s">
        <v>442</v>
      </c>
      <c r="D35" s="91">
        <v>5</v>
      </c>
      <c r="E35" s="91" t="s">
        <v>454</v>
      </c>
      <c r="F35" s="91">
        <v>3</v>
      </c>
      <c r="G35" s="91"/>
      <c r="H35" s="91"/>
    </row>
    <row r="36" spans="1:8" ht="15">
      <c r="A36" s="91" t="s">
        <v>443</v>
      </c>
      <c r="B36" s="91">
        <v>9</v>
      </c>
      <c r="C36" s="91" t="s">
        <v>443</v>
      </c>
      <c r="D36" s="91">
        <v>5</v>
      </c>
      <c r="E36" s="91" t="s">
        <v>441</v>
      </c>
      <c r="F36" s="91">
        <v>3</v>
      </c>
      <c r="G36" s="91"/>
      <c r="H36" s="91"/>
    </row>
    <row r="37" spans="1:8" ht="15">
      <c r="A37" s="91" t="s">
        <v>444</v>
      </c>
      <c r="B37" s="91">
        <v>9</v>
      </c>
      <c r="C37" s="91" t="s">
        <v>444</v>
      </c>
      <c r="D37" s="91">
        <v>5</v>
      </c>
      <c r="E37" s="91" t="s">
        <v>442</v>
      </c>
      <c r="F37" s="91">
        <v>3</v>
      </c>
      <c r="G37" s="91"/>
      <c r="H37" s="91"/>
    </row>
    <row r="38" spans="1:8" ht="15">
      <c r="A38" s="91" t="s">
        <v>445</v>
      </c>
      <c r="B38" s="91">
        <v>5</v>
      </c>
      <c r="C38" s="91" t="s">
        <v>445</v>
      </c>
      <c r="D38" s="91">
        <v>2</v>
      </c>
      <c r="E38" s="91" t="s">
        <v>443</v>
      </c>
      <c r="F38" s="91">
        <v>3</v>
      </c>
      <c r="G38" s="91"/>
      <c r="H38" s="91"/>
    </row>
    <row r="39" spans="1:8" ht="15">
      <c r="A39" s="91" t="s">
        <v>446</v>
      </c>
      <c r="B39" s="91">
        <v>5</v>
      </c>
      <c r="C39" s="91" t="s">
        <v>451</v>
      </c>
      <c r="D39" s="91">
        <v>2</v>
      </c>
      <c r="E39" s="91" t="s">
        <v>444</v>
      </c>
      <c r="F39" s="91">
        <v>3</v>
      </c>
      <c r="G39" s="91"/>
      <c r="H39" s="91"/>
    </row>
    <row r="40" spans="1:8" ht="15">
      <c r="A40" s="91" t="s">
        <v>447</v>
      </c>
      <c r="B40" s="91">
        <v>5</v>
      </c>
      <c r="C40" s="91" t="s">
        <v>446</v>
      </c>
      <c r="D40" s="91">
        <v>2</v>
      </c>
      <c r="E40" s="91" t="s">
        <v>446</v>
      </c>
      <c r="F40" s="91">
        <v>3</v>
      </c>
      <c r="G40" s="91"/>
      <c r="H40" s="91"/>
    </row>
    <row r="41" spans="1:8" ht="15">
      <c r="A41" s="91" t="s">
        <v>448</v>
      </c>
      <c r="B41" s="91">
        <v>5</v>
      </c>
      <c r="C41" s="91" t="s">
        <v>447</v>
      </c>
      <c r="D41" s="91">
        <v>2</v>
      </c>
      <c r="E41" s="91" t="s">
        <v>447</v>
      </c>
      <c r="F41" s="91">
        <v>3</v>
      </c>
      <c r="G41" s="91"/>
      <c r="H41" s="91"/>
    </row>
    <row r="42" spans="1:8" ht="15">
      <c r="A42" s="91" t="s">
        <v>449</v>
      </c>
      <c r="B42" s="91">
        <v>5</v>
      </c>
      <c r="C42" s="91" t="s">
        <v>448</v>
      </c>
      <c r="D42" s="91">
        <v>2</v>
      </c>
      <c r="E42" s="91" t="s">
        <v>448</v>
      </c>
      <c r="F42" s="91">
        <v>3</v>
      </c>
      <c r="G42" s="91"/>
      <c r="H42" s="91"/>
    </row>
    <row r="45" spans="1:8" ht="15" customHeight="1">
      <c r="A45" s="85" t="s">
        <v>459</v>
      </c>
      <c r="B45" s="85" t="s">
        <v>395</v>
      </c>
      <c r="C45" s="85" t="s">
        <v>461</v>
      </c>
      <c r="D45" s="85" t="s">
        <v>398</v>
      </c>
      <c r="E45" s="85" t="s">
        <v>462</v>
      </c>
      <c r="F45" s="85" t="s">
        <v>400</v>
      </c>
      <c r="G45" s="85" t="s">
        <v>465</v>
      </c>
      <c r="H45" s="85" t="s">
        <v>401</v>
      </c>
    </row>
    <row r="46" spans="1:8" ht="15">
      <c r="A46" s="85"/>
      <c r="B46" s="85"/>
      <c r="C46" s="85"/>
      <c r="D46" s="85"/>
      <c r="E46" s="85"/>
      <c r="F46" s="85"/>
      <c r="G46" s="85"/>
      <c r="H46" s="85"/>
    </row>
    <row r="48" spans="1:8" ht="15" customHeight="1">
      <c r="A48" s="13" t="s">
        <v>460</v>
      </c>
      <c r="B48" s="13" t="s">
        <v>395</v>
      </c>
      <c r="C48" s="13" t="s">
        <v>463</v>
      </c>
      <c r="D48" s="13" t="s">
        <v>398</v>
      </c>
      <c r="E48" s="13" t="s">
        <v>464</v>
      </c>
      <c r="F48" s="13" t="s">
        <v>400</v>
      </c>
      <c r="G48" s="85" t="s">
        <v>466</v>
      </c>
      <c r="H48" s="85" t="s">
        <v>401</v>
      </c>
    </row>
    <row r="49" spans="1:8" ht="15">
      <c r="A49" s="85" t="s">
        <v>220</v>
      </c>
      <c r="B49" s="85">
        <v>5</v>
      </c>
      <c r="C49" s="85" t="s">
        <v>220</v>
      </c>
      <c r="D49" s="85">
        <v>5</v>
      </c>
      <c r="E49" s="85" t="s">
        <v>213</v>
      </c>
      <c r="F49" s="85">
        <v>2</v>
      </c>
      <c r="G49" s="85"/>
      <c r="H49" s="85"/>
    </row>
    <row r="50" spans="1:8" ht="15">
      <c r="A50" s="85" t="s">
        <v>213</v>
      </c>
      <c r="B50" s="85">
        <v>2</v>
      </c>
      <c r="C50" s="85"/>
      <c r="D50" s="85"/>
      <c r="E50" s="85"/>
      <c r="F50" s="85"/>
      <c r="G50" s="85"/>
      <c r="H50" s="85"/>
    </row>
    <row r="53" spans="1:8" ht="15" customHeight="1">
      <c r="A53" s="13" t="s">
        <v>469</v>
      </c>
      <c r="B53" s="13" t="s">
        <v>395</v>
      </c>
      <c r="C53" s="13" t="s">
        <v>470</v>
      </c>
      <c r="D53" s="13" t="s">
        <v>398</v>
      </c>
      <c r="E53" s="13" t="s">
        <v>471</v>
      </c>
      <c r="F53" s="13" t="s">
        <v>400</v>
      </c>
      <c r="G53" s="13" t="s">
        <v>472</v>
      </c>
      <c r="H53" s="13" t="s">
        <v>401</v>
      </c>
    </row>
    <row r="54" spans="1:8" ht="15">
      <c r="A54" s="124" t="s">
        <v>215</v>
      </c>
      <c r="B54" s="85">
        <v>30866</v>
      </c>
      <c r="C54" s="124" t="s">
        <v>215</v>
      </c>
      <c r="D54" s="85">
        <v>30866</v>
      </c>
      <c r="E54" s="124" t="s">
        <v>213</v>
      </c>
      <c r="F54" s="85">
        <v>20000</v>
      </c>
      <c r="G54" s="124" t="s">
        <v>216</v>
      </c>
      <c r="H54" s="85">
        <v>8907</v>
      </c>
    </row>
    <row r="55" spans="1:8" ht="15">
      <c r="A55" s="124" t="s">
        <v>220</v>
      </c>
      <c r="B55" s="85">
        <v>23621</v>
      </c>
      <c r="C55" s="124" t="s">
        <v>220</v>
      </c>
      <c r="D55" s="85">
        <v>23621</v>
      </c>
      <c r="E55" s="124" t="s">
        <v>214</v>
      </c>
      <c r="F55" s="85">
        <v>2540</v>
      </c>
      <c r="G55" s="124"/>
      <c r="H55" s="85"/>
    </row>
    <row r="56" spans="1:8" ht="15">
      <c r="A56" s="124" t="s">
        <v>213</v>
      </c>
      <c r="B56" s="85">
        <v>20000</v>
      </c>
      <c r="C56" s="124" t="s">
        <v>218</v>
      </c>
      <c r="D56" s="85">
        <v>5079</v>
      </c>
      <c r="E56" s="124"/>
      <c r="F56" s="85"/>
      <c r="G56" s="124"/>
      <c r="H56" s="85"/>
    </row>
    <row r="57" spans="1:8" ht="15">
      <c r="A57" s="124" t="s">
        <v>216</v>
      </c>
      <c r="B57" s="85">
        <v>8907</v>
      </c>
      <c r="C57" s="124" t="s">
        <v>217</v>
      </c>
      <c r="D57" s="85">
        <v>2446</v>
      </c>
      <c r="E57" s="124"/>
      <c r="F57" s="85"/>
      <c r="G57" s="124"/>
      <c r="H57" s="85"/>
    </row>
    <row r="58" spans="1:8" ht="15">
      <c r="A58" s="124" t="s">
        <v>218</v>
      </c>
      <c r="B58" s="85">
        <v>5079</v>
      </c>
      <c r="C58" s="124" t="s">
        <v>219</v>
      </c>
      <c r="D58" s="85">
        <v>1818</v>
      </c>
      <c r="E58" s="124"/>
      <c r="F58" s="85"/>
      <c r="G58" s="124"/>
      <c r="H58" s="85"/>
    </row>
    <row r="59" spans="1:8" ht="15">
      <c r="A59" s="124" t="s">
        <v>214</v>
      </c>
      <c r="B59" s="85">
        <v>2540</v>
      </c>
      <c r="C59" s="124" t="s">
        <v>212</v>
      </c>
      <c r="D59" s="85">
        <v>6</v>
      </c>
      <c r="E59" s="124"/>
      <c r="F59" s="85"/>
      <c r="G59" s="124"/>
      <c r="H59" s="85"/>
    </row>
    <row r="60" spans="1:8" ht="15">
      <c r="A60" s="124" t="s">
        <v>217</v>
      </c>
      <c r="B60" s="85">
        <v>2446</v>
      </c>
      <c r="C60" s="124"/>
      <c r="D60" s="85"/>
      <c r="E60" s="124"/>
      <c r="F60" s="85"/>
      <c r="G60" s="124"/>
      <c r="H60" s="85"/>
    </row>
    <row r="61" spans="1:8" ht="15">
      <c r="A61" s="124" t="s">
        <v>219</v>
      </c>
      <c r="B61" s="85">
        <v>1818</v>
      </c>
      <c r="C61" s="124"/>
      <c r="D61" s="85"/>
      <c r="E61" s="124"/>
      <c r="F61" s="85"/>
      <c r="G61" s="124"/>
      <c r="H61" s="85"/>
    </row>
    <row r="62" spans="1:8" ht="15">
      <c r="A62" s="124" t="s">
        <v>212</v>
      </c>
      <c r="B62" s="85">
        <v>6</v>
      </c>
      <c r="C62" s="124"/>
      <c r="D62" s="85"/>
      <c r="E62" s="124"/>
      <c r="F62" s="85"/>
      <c r="G62" s="124"/>
      <c r="H62" s="85"/>
    </row>
  </sheetData>
  <hyperlinks>
    <hyperlink ref="A2" r:id="rId1" display="https://www.youtube.com/watch?v=29G7IdMiABg&amp;feature=youtu.be"/>
    <hyperlink ref="A3" r:id="rId2" display="https://www.youtube.com/watch?v=M_yuo3Lbkmw&amp;feature=youtu.be"/>
    <hyperlink ref="A4" r:id="rId3" display="https://www.youtube.com/watch?v=fJkCYhGFCfE&amp;feature=youtu.be"/>
    <hyperlink ref="A5" r:id="rId4" display="https://www.youtube.com/watch?v=lga6alKORFY&amp;feature=share"/>
    <hyperlink ref="A6" r:id="rId5" display="https://twitter.com/i/web/status/1166584577151983618"/>
    <hyperlink ref="A7" r:id="rId6" display="https://www.youtube.com/watch?v=29G7IdMiABg"/>
    <hyperlink ref="A8" r:id="rId7" display="https://www.youtube.com/watch?v=oPv9vcVxPTI&amp;feature=youtu.be"/>
    <hyperlink ref="C2" r:id="rId8" display="https://www.youtube.com/watch?v=29G7IdMiABg&amp;feature=youtu.be"/>
    <hyperlink ref="C3" r:id="rId9" display="https://www.youtube.com/watch?v=M_yuo3Lbkmw&amp;feature=youtu.be"/>
    <hyperlink ref="C4" r:id="rId10" display="https://www.youtube.com/watch?v=fJkCYhGFCfE&amp;feature=youtu.be"/>
    <hyperlink ref="C5" r:id="rId11" display="https://twitter.com/i/web/status/1166584577151983618"/>
    <hyperlink ref="C6" r:id="rId12" display="https://www.youtube.com/watch?v=oPv9vcVxPTI&amp;feature=youtu.be"/>
    <hyperlink ref="E2" r:id="rId13" display="https://www.youtube.com/watch?v=29G7IdMiABg"/>
    <hyperlink ref="G2" r:id="rId14" display="https://www.youtube.com/watch?v=lga6alKORFY&amp;feature=share"/>
  </hyperlinks>
  <printOptions/>
  <pageMargins left="0.7" right="0.7" top="0.75" bottom="0.75" header="0.3" footer="0.3"/>
  <pageSetup orientation="portrait" paperSize="9"/>
  <tableParts>
    <tablePart r:id="rId16"/>
    <tablePart r:id="rId22"/>
    <tablePart r:id="rId20"/>
    <tablePart r:id="rId21"/>
    <tablePart r:id="rId17"/>
    <tablePart r:id="rId18"/>
    <tablePart r:id="rId15"/>
    <tablePart r:id="rId1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502</v>
      </c>
      <c r="B1" s="13" t="s">
        <v>510</v>
      </c>
      <c r="C1" s="13" t="s">
        <v>511</v>
      </c>
      <c r="D1" s="13" t="s">
        <v>144</v>
      </c>
      <c r="E1" s="13" t="s">
        <v>513</v>
      </c>
      <c r="F1" s="13" t="s">
        <v>514</v>
      </c>
      <c r="G1" s="13" t="s">
        <v>515</v>
      </c>
    </row>
    <row r="2" spans="1:7" ht="15">
      <c r="A2" s="85" t="s">
        <v>416</v>
      </c>
      <c r="B2" s="85">
        <v>0</v>
      </c>
      <c r="C2" s="129">
        <v>0</v>
      </c>
      <c r="D2" s="85" t="s">
        <v>512</v>
      </c>
      <c r="E2" s="85"/>
      <c r="F2" s="85"/>
      <c r="G2" s="85"/>
    </row>
    <row r="3" spans="1:7" ht="15">
      <c r="A3" s="85" t="s">
        <v>417</v>
      </c>
      <c r="B3" s="85">
        <v>0</v>
      </c>
      <c r="C3" s="129">
        <v>0</v>
      </c>
      <c r="D3" s="85" t="s">
        <v>512</v>
      </c>
      <c r="E3" s="85"/>
      <c r="F3" s="85"/>
      <c r="G3" s="85"/>
    </row>
    <row r="4" spans="1:7" ht="15">
      <c r="A4" s="85" t="s">
        <v>418</v>
      </c>
      <c r="B4" s="85">
        <v>0</v>
      </c>
      <c r="C4" s="129">
        <v>0</v>
      </c>
      <c r="D4" s="85" t="s">
        <v>512</v>
      </c>
      <c r="E4" s="85"/>
      <c r="F4" s="85"/>
      <c r="G4" s="85"/>
    </row>
    <row r="5" spans="1:7" ht="15">
      <c r="A5" s="85" t="s">
        <v>419</v>
      </c>
      <c r="B5" s="85">
        <v>147</v>
      </c>
      <c r="C5" s="129">
        <v>1</v>
      </c>
      <c r="D5" s="85" t="s">
        <v>512</v>
      </c>
      <c r="E5" s="85"/>
      <c r="F5" s="85"/>
      <c r="G5" s="85"/>
    </row>
    <row r="6" spans="1:7" ht="15">
      <c r="A6" s="85" t="s">
        <v>420</v>
      </c>
      <c r="B6" s="85">
        <v>147</v>
      </c>
      <c r="C6" s="129">
        <v>1</v>
      </c>
      <c r="D6" s="85" t="s">
        <v>512</v>
      </c>
      <c r="E6" s="85"/>
      <c r="F6" s="85"/>
      <c r="G6" s="85"/>
    </row>
    <row r="7" spans="1:7" ht="15">
      <c r="A7" s="91" t="s">
        <v>421</v>
      </c>
      <c r="B7" s="91">
        <v>15</v>
      </c>
      <c r="C7" s="130">
        <v>0</v>
      </c>
      <c r="D7" s="91" t="s">
        <v>512</v>
      </c>
      <c r="E7" s="91" t="b">
        <v>0</v>
      </c>
      <c r="F7" s="91" t="b">
        <v>0</v>
      </c>
      <c r="G7" s="91" t="b">
        <v>0</v>
      </c>
    </row>
    <row r="8" spans="1:7" ht="15">
      <c r="A8" s="91" t="s">
        <v>422</v>
      </c>
      <c r="B8" s="91">
        <v>14</v>
      </c>
      <c r="C8" s="130">
        <v>0</v>
      </c>
      <c r="D8" s="91" t="s">
        <v>512</v>
      </c>
      <c r="E8" s="91" t="b">
        <v>0</v>
      </c>
      <c r="F8" s="91" t="b">
        <v>0</v>
      </c>
      <c r="G8" s="91" t="b">
        <v>0</v>
      </c>
    </row>
    <row r="9" spans="1:7" ht="15">
      <c r="A9" s="91" t="s">
        <v>423</v>
      </c>
      <c r="B9" s="91">
        <v>10</v>
      </c>
      <c r="C9" s="130">
        <v>0.007686230241201977</v>
      </c>
      <c r="D9" s="91" t="s">
        <v>512</v>
      </c>
      <c r="E9" s="91" t="b">
        <v>0</v>
      </c>
      <c r="F9" s="91" t="b">
        <v>0</v>
      </c>
      <c r="G9" s="91" t="b">
        <v>0</v>
      </c>
    </row>
    <row r="10" spans="1:7" ht="15">
      <c r="A10" s="91" t="s">
        <v>424</v>
      </c>
      <c r="B10" s="91">
        <v>9</v>
      </c>
      <c r="C10" s="130">
        <v>0</v>
      </c>
      <c r="D10" s="91" t="s">
        <v>512</v>
      </c>
      <c r="E10" s="91" t="b">
        <v>0</v>
      </c>
      <c r="F10" s="91" t="b">
        <v>0</v>
      </c>
      <c r="G10" s="91" t="b">
        <v>0</v>
      </c>
    </row>
    <row r="11" spans="1:7" ht="15">
      <c r="A11" s="91" t="s">
        <v>425</v>
      </c>
      <c r="B11" s="91">
        <v>9</v>
      </c>
      <c r="C11" s="130">
        <v>0</v>
      </c>
      <c r="D11" s="91" t="s">
        <v>512</v>
      </c>
      <c r="E11" s="91" t="b">
        <v>0</v>
      </c>
      <c r="F11" s="91" t="b">
        <v>0</v>
      </c>
      <c r="G11" s="91" t="b">
        <v>0</v>
      </c>
    </row>
    <row r="12" spans="1:7" ht="15">
      <c r="A12" s="91" t="s">
        <v>427</v>
      </c>
      <c r="B12" s="91">
        <v>9</v>
      </c>
      <c r="C12" s="130">
        <v>0</v>
      </c>
      <c r="D12" s="91" t="s">
        <v>512</v>
      </c>
      <c r="E12" s="91" t="b">
        <v>0</v>
      </c>
      <c r="F12" s="91" t="b">
        <v>0</v>
      </c>
      <c r="G12" s="91" t="b">
        <v>0</v>
      </c>
    </row>
    <row r="13" spans="1:7" ht="15">
      <c r="A13" s="91" t="s">
        <v>428</v>
      </c>
      <c r="B13" s="91">
        <v>9</v>
      </c>
      <c r="C13" s="130">
        <v>0</v>
      </c>
      <c r="D13" s="91" t="s">
        <v>512</v>
      </c>
      <c r="E13" s="91" t="b">
        <v>0</v>
      </c>
      <c r="F13" s="91" t="b">
        <v>0</v>
      </c>
      <c r="G13" s="91" t="b">
        <v>0</v>
      </c>
    </row>
    <row r="14" spans="1:7" ht="15">
      <c r="A14" s="91" t="s">
        <v>429</v>
      </c>
      <c r="B14" s="91">
        <v>5</v>
      </c>
      <c r="C14" s="130">
        <v>0.008988468489553031</v>
      </c>
      <c r="D14" s="91" t="s">
        <v>512</v>
      </c>
      <c r="E14" s="91" t="b">
        <v>0</v>
      </c>
      <c r="F14" s="91" t="b">
        <v>0</v>
      </c>
      <c r="G14" s="91" t="b">
        <v>0</v>
      </c>
    </row>
    <row r="15" spans="1:7" ht="15">
      <c r="A15" s="91" t="s">
        <v>220</v>
      </c>
      <c r="B15" s="91">
        <v>5</v>
      </c>
      <c r="C15" s="130">
        <v>0.008988468489553031</v>
      </c>
      <c r="D15" s="91" t="s">
        <v>512</v>
      </c>
      <c r="E15" s="91" t="b">
        <v>0</v>
      </c>
      <c r="F15" s="91" t="b">
        <v>0</v>
      </c>
      <c r="G15" s="91" t="b">
        <v>0</v>
      </c>
    </row>
    <row r="16" spans="1:7" ht="15">
      <c r="A16" s="91" t="s">
        <v>434</v>
      </c>
      <c r="B16" s="91">
        <v>5</v>
      </c>
      <c r="C16" s="130">
        <v>0.008988468489553031</v>
      </c>
      <c r="D16" s="91" t="s">
        <v>512</v>
      </c>
      <c r="E16" s="91" t="b">
        <v>0</v>
      </c>
      <c r="F16" s="91" t="b">
        <v>0</v>
      </c>
      <c r="G16" s="91" t="b">
        <v>0</v>
      </c>
    </row>
    <row r="17" spans="1:7" ht="15">
      <c r="A17" s="91" t="s">
        <v>503</v>
      </c>
      <c r="B17" s="91">
        <v>5</v>
      </c>
      <c r="C17" s="130">
        <v>0.008988468489553031</v>
      </c>
      <c r="D17" s="91" t="s">
        <v>512</v>
      </c>
      <c r="E17" s="91" t="b">
        <v>0</v>
      </c>
      <c r="F17" s="91" t="b">
        <v>0</v>
      </c>
      <c r="G17" s="91" t="b">
        <v>0</v>
      </c>
    </row>
    <row r="18" spans="1:7" ht="15">
      <c r="A18" s="91" t="s">
        <v>504</v>
      </c>
      <c r="B18" s="91">
        <v>5</v>
      </c>
      <c r="C18" s="130">
        <v>0.008988468489553031</v>
      </c>
      <c r="D18" s="91" t="s">
        <v>512</v>
      </c>
      <c r="E18" s="91" t="b">
        <v>0</v>
      </c>
      <c r="F18" s="91" t="b">
        <v>0</v>
      </c>
      <c r="G18" s="91" t="b">
        <v>0</v>
      </c>
    </row>
    <row r="19" spans="1:7" ht="15">
      <c r="A19" s="91" t="s">
        <v>505</v>
      </c>
      <c r="B19" s="91">
        <v>5</v>
      </c>
      <c r="C19" s="130">
        <v>0.008988468489553031</v>
      </c>
      <c r="D19" s="91" t="s">
        <v>512</v>
      </c>
      <c r="E19" s="91" t="b">
        <v>0</v>
      </c>
      <c r="F19" s="91" t="b">
        <v>0</v>
      </c>
      <c r="G19" s="91" t="b">
        <v>0</v>
      </c>
    </row>
    <row r="20" spans="1:7" ht="15">
      <c r="A20" s="91" t="s">
        <v>506</v>
      </c>
      <c r="B20" s="91">
        <v>5</v>
      </c>
      <c r="C20" s="130">
        <v>0.008988468489553031</v>
      </c>
      <c r="D20" s="91" t="s">
        <v>512</v>
      </c>
      <c r="E20" s="91" t="b">
        <v>0</v>
      </c>
      <c r="F20" s="91" t="b">
        <v>0</v>
      </c>
      <c r="G20" s="91" t="b">
        <v>0</v>
      </c>
    </row>
    <row r="21" spans="1:7" ht="15">
      <c r="A21" s="91" t="s">
        <v>432</v>
      </c>
      <c r="B21" s="91">
        <v>3</v>
      </c>
      <c r="C21" s="130">
        <v>0.010080026508161883</v>
      </c>
      <c r="D21" s="91" t="s">
        <v>512</v>
      </c>
      <c r="E21" s="91" t="b">
        <v>0</v>
      </c>
      <c r="F21" s="91" t="b">
        <v>0</v>
      </c>
      <c r="G21" s="91" t="b">
        <v>0</v>
      </c>
    </row>
    <row r="22" spans="1:7" ht="15">
      <c r="A22" s="91" t="s">
        <v>433</v>
      </c>
      <c r="B22" s="91">
        <v>3</v>
      </c>
      <c r="C22" s="130">
        <v>0.010080026508161883</v>
      </c>
      <c r="D22" s="91" t="s">
        <v>512</v>
      </c>
      <c r="E22" s="91" t="b">
        <v>0</v>
      </c>
      <c r="F22" s="91" t="b">
        <v>0</v>
      </c>
      <c r="G22" s="91" t="b">
        <v>0</v>
      </c>
    </row>
    <row r="23" spans="1:7" ht="15">
      <c r="A23" s="91" t="s">
        <v>430</v>
      </c>
      <c r="B23" s="91">
        <v>2</v>
      </c>
      <c r="C23" s="130">
        <v>0.009200176250356955</v>
      </c>
      <c r="D23" s="91" t="s">
        <v>512</v>
      </c>
      <c r="E23" s="91" t="b">
        <v>0</v>
      </c>
      <c r="F23" s="91" t="b">
        <v>0</v>
      </c>
      <c r="G23" s="91" t="b">
        <v>0</v>
      </c>
    </row>
    <row r="24" spans="1:7" ht="15">
      <c r="A24" s="91" t="s">
        <v>507</v>
      </c>
      <c r="B24" s="91">
        <v>2</v>
      </c>
      <c r="C24" s="130">
        <v>0.009200176250356955</v>
      </c>
      <c r="D24" s="91" t="s">
        <v>512</v>
      </c>
      <c r="E24" s="91" t="b">
        <v>0</v>
      </c>
      <c r="F24" s="91" t="b">
        <v>0</v>
      </c>
      <c r="G24" s="91" t="b">
        <v>0</v>
      </c>
    </row>
    <row r="25" spans="1:7" ht="15">
      <c r="A25" s="91" t="s">
        <v>508</v>
      </c>
      <c r="B25" s="91">
        <v>2</v>
      </c>
      <c r="C25" s="130">
        <v>0.009200176250356955</v>
      </c>
      <c r="D25" s="91" t="s">
        <v>512</v>
      </c>
      <c r="E25" s="91" t="b">
        <v>0</v>
      </c>
      <c r="F25" s="91" t="b">
        <v>0</v>
      </c>
      <c r="G25" s="91" t="b">
        <v>0</v>
      </c>
    </row>
    <row r="26" spans="1:7" ht="15">
      <c r="A26" s="91" t="s">
        <v>509</v>
      </c>
      <c r="B26" s="91">
        <v>2</v>
      </c>
      <c r="C26" s="130">
        <v>0.009200176250356955</v>
      </c>
      <c r="D26" s="91" t="s">
        <v>512</v>
      </c>
      <c r="E26" s="91" t="b">
        <v>0</v>
      </c>
      <c r="F26" s="91" t="b">
        <v>0</v>
      </c>
      <c r="G26" s="91" t="b">
        <v>0</v>
      </c>
    </row>
    <row r="27" spans="1:7" ht="15">
      <c r="A27" s="91" t="s">
        <v>213</v>
      </c>
      <c r="B27" s="91">
        <v>2</v>
      </c>
      <c r="C27" s="130">
        <v>0.009200176250356955</v>
      </c>
      <c r="D27" s="91" t="s">
        <v>512</v>
      </c>
      <c r="E27" s="91" t="b">
        <v>0</v>
      </c>
      <c r="F27" s="91" t="b">
        <v>0</v>
      </c>
      <c r="G27" s="91" t="b">
        <v>0</v>
      </c>
    </row>
    <row r="28" spans="1:7" ht="15">
      <c r="A28" s="91" t="s">
        <v>421</v>
      </c>
      <c r="B28" s="91">
        <v>8</v>
      </c>
      <c r="C28" s="130">
        <v>0</v>
      </c>
      <c r="D28" s="91" t="s">
        <v>383</v>
      </c>
      <c r="E28" s="91" t="b">
        <v>0</v>
      </c>
      <c r="F28" s="91" t="b">
        <v>0</v>
      </c>
      <c r="G28" s="91" t="b">
        <v>0</v>
      </c>
    </row>
    <row r="29" spans="1:7" ht="15">
      <c r="A29" s="91" t="s">
        <v>422</v>
      </c>
      <c r="B29" s="91">
        <v>7</v>
      </c>
      <c r="C29" s="130">
        <v>0</v>
      </c>
      <c r="D29" s="91" t="s">
        <v>383</v>
      </c>
      <c r="E29" s="91" t="b">
        <v>0</v>
      </c>
      <c r="F29" s="91" t="b">
        <v>0</v>
      </c>
      <c r="G29" s="91" t="b">
        <v>0</v>
      </c>
    </row>
    <row r="30" spans="1:7" ht="15">
      <c r="A30" s="91" t="s">
        <v>424</v>
      </c>
      <c r="B30" s="91">
        <v>5</v>
      </c>
      <c r="C30" s="130">
        <v>0</v>
      </c>
      <c r="D30" s="91" t="s">
        <v>383</v>
      </c>
      <c r="E30" s="91" t="b">
        <v>0</v>
      </c>
      <c r="F30" s="91" t="b">
        <v>0</v>
      </c>
      <c r="G30" s="91" t="b">
        <v>0</v>
      </c>
    </row>
    <row r="31" spans="1:7" ht="15">
      <c r="A31" s="91" t="s">
        <v>425</v>
      </c>
      <c r="B31" s="91">
        <v>5</v>
      </c>
      <c r="C31" s="130">
        <v>0</v>
      </c>
      <c r="D31" s="91" t="s">
        <v>383</v>
      </c>
      <c r="E31" s="91" t="b">
        <v>0</v>
      </c>
      <c r="F31" s="91" t="b">
        <v>0</v>
      </c>
      <c r="G31" s="91" t="b">
        <v>0</v>
      </c>
    </row>
    <row r="32" spans="1:7" ht="15">
      <c r="A32" s="91" t="s">
        <v>427</v>
      </c>
      <c r="B32" s="91">
        <v>5</v>
      </c>
      <c r="C32" s="130">
        <v>0</v>
      </c>
      <c r="D32" s="91" t="s">
        <v>383</v>
      </c>
      <c r="E32" s="91" t="b">
        <v>0</v>
      </c>
      <c r="F32" s="91" t="b">
        <v>0</v>
      </c>
      <c r="G32" s="91" t="b">
        <v>0</v>
      </c>
    </row>
    <row r="33" spans="1:7" ht="15">
      <c r="A33" s="91" t="s">
        <v>428</v>
      </c>
      <c r="B33" s="91">
        <v>5</v>
      </c>
      <c r="C33" s="130">
        <v>0</v>
      </c>
      <c r="D33" s="91" t="s">
        <v>383</v>
      </c>
      <c r="E33" s="91" t="b">
        <v>0</v>
      </c>
      <c r="F33" s="91" t="b">
        <v>0</v>
      </c>
      <c r="G33" s="91" t="b">
        <v>0</v>
      </c>
    </row>
    <row r="34" spans="1:7" ht="15">
      <c r="A34" s="91" t="s">
        <v>220</v>
      </c>
      <c r="B34" s="91">
        <v>5</v>
      </c>
      <c r="C34" s="130">
        <v>0</v>
      </c>
      <c r="D34" s="91" t="s">
        <v>383</v>
      </c>
      <c r="E34" s="91" t="b">
        <v>0</v>
      </c>
      <c r="F34" s="91" t="b">
        <v>0</v>
      </c>
      <c r="G34" s="91" t="b">
        <v>0</v>
      </c>
    </row>
    <row r="35" spans="1:7" ht="15">
      <c r="A35" s="91" t="s">
        <v>423</v>
      </c>
      <c r="B35" s="91">
        <v>4</v>
      </c>
      <c r="C35" s="130">
        <v>0.005238379081516564</v>
      </c>
      <c r="D35" s="91" t="s">
        <v>383</v>
      </c>
      <c r="E35" s="91" t="b">
        <v>0</v>
      </c>
      <c r="F35" s="91" t="b">
        <v>0</v>
      </c>
      <c r="G35" s="91" t="b">
        <v>0</v>
      </c>
    </row>
    <row r="36" spans="1:7" ht="15">
      <c r="A36" s="91" t="s">
        <v>429</v>
      </c>
      <c r="B36" s="91">
        <v>2</v>
      </c>
      <c r="C36" s="130">
        <v>0.01075513536951453</v>
      </c>
      <c r="D36" s="91" t="s">
        <v>383</v>
      </c>
      <c r="E36" s="91" t="b">
        <v>0</v>
      </c>
      <c r="F36" s="91" t="b">
        <v>0</v>
      </c>
      <c r="G36" s="91" t="b">
        <v>0</v>
      </c>
    </row>
    <row r="37" spans="1:7" ht="15">
      <c r="A37" s="91" t="s">
        <v>430</v>
      </c>
      <c r="B37" s="91">
        <v>2</v>
      </c>
      <c r="C37" s="130">
        <v>0.01075513536951453</v>
      </c>
      <c r="D37" s="91" t="s">
        <v>383</v>
      </c>
      <c r="E37" s="91" t="b">
        <v>0</v>
      </c>
      <c r="F37" s="91" t="b">
        <v>0</v>
      </c>
      <c r="G37" s="91" t="b">
        <v>0</v>
      </c>
    </row>
    <row r="38" spans="1:7" ht="15">
      <c r="A38" s="91" t="s">
        <v>434</v>
      </c>
      <c r="B38" s="91">
        <v>2</v>
      </c>
      <c r="C38" s="130">
        <v>0.01075513536951453</v>
      </c>
      <c r="D38" s="91" t="s">
        <v>383</v>
      </c>
      <c r="E38" s="91" t="b">
        <v>0</v>
      </c>
      <c r="F38" s="91" t="b">
        <v>0</v>
      </c>
      <c r="G38" s="91" t="b">
        <v>0</v>
      </c>
    </row>
    <row r="39" spans="1:7" ht="15">
      <c r="A39" s="91" t="s">
        <v>503</v>
      </c>
      <c r="B39" s="91">
        <v>2</v>
      </c>
      <c r="C39" s="130">
        <v>0.01075513536951453</v>
      </c>
      <c r="D39" s="91" t="s">
        <v>383</v>
      </c>
      <c r="E39" s="91" t="b">
        <v>0</v>
      </c>
      <c r="F39" s="91" t="b">
        <v>0</v>
      </c>
      <c r="G39" s="91" t="b">
        <v>0</v>
      </c>
    </row>
    <row r="40" spans="1:7" ht="15">
      <c r="A40" s="91" t="s">
        <v>504</v>
      </c>
      <c r="B40" s="91">
        <v>2</v>
      </c>
      <c r="C40" s="130">
        <v>0.01075513536951453</v>
      </c>
      <c r="D40" s="91" t="s">
        <v>383</v>
      </c>
      <c r="E40" s="91" t="b">
        <v>0</v>
      </c>
      <c r="F40" s="91" t="b">
        <v>0</v>
      </c>
      <c r="G40" s="91" t="b">
        <v>0</v>
      </c>
    </row>
    <row r="41" spans="1:7" ht="15">
      <c r="A41" s="91" t="s">
        <v>505</v>
      </c>
      <c r="B41" s="91">
        <v>2</v>
      </c>
      <c r="C41" s="130">
        <v>0.01075513536951453</v>
      </c>
      <c r="D41" s="91" t="s">
        <v>383</v>
      </c>
      <c r="E41" s="91" t="b">
        <v>0</v>
      </c>
      <c r="F41" s="91" t="b">
        <v>0</v>
      </c>
      <c r="G41" s="91" t="b">
        <v>0</v>
      </c>
    </row>
    <row r="42" spans="1:7" ht="15">
      <c r="A42" s="91" t="s">
        <v>506</v>
      </c>
      <c r="B42" s="91">
        <v>2</v>
      </c>
      <c r="C42" s="130">
        <v>0.01075513536951453</v>
      </c>
      <c r="D42" s="91" t="s">
        <v>383</v>
      </c>
      <c r="E42" s="91" t="b">
        <v>0</v>
      </c>
      <c r="F42" s="91" t="b">
        <v>0</v>
      </c>
      <c r="G42" s="91" t="b">
        <v>0</v>
      </c>
    </row>
    <row r="43" spans="1:7" ht="15">
      <c r="A43" s="91" t="s">
        <v>422</v>
      </c>
      <c r="B43" s="91">
        <v>6</v>
      </c>
      <c r="C43" s="130">
        <v>0</v>
      </c>
      <c r="D43" s="91" t="s">
        <v>384</v>
      </c>
      <c r="E43" s="91" t="b">
        <v>0</v>
      </c>
      <c r="F43" s="91" t="b">
        <v>0</v>
      </c>
      <c r="G43" s="91" t="b">
        <v>0</v>
      </c>
    </row>
    <row r="44" spans="1:7" ht="15">
      <c r="A44" s="91" t="s">
        <v>421</v>
      </c>
      <c r="B44" s="91">
        <v>6</v>
      </c>
      <c r="C44" s="130">
        <v>0</v>
      </c>
      <c r="D44" s="91" t="s">
        <v>384</v>
      </c>
      <c r="E44" s="91" t="b">
        <v>0</v>
      </c>
      <c r="F44" s="91" t="b">
        <v>0</v>
      </c>
      <c r="G44" s="91" t="b">
        <v>0</v>
      </c>
    </row>
    <row r="45" spans="1:7" ht="15">
      <c r="A45" s="91" t="s">
        <v>423</v>
      </c>
      <c r="B45" s="91">
        <v>6</v>
      </c>
      <c r="C45" s="130">
        <v>0</v>
      </c>
      <c r="D45" s="91" t="s">
        <v>384</v>
      </c>
      <c r="E45" s="91" t="b">
        <v>0</v>
      </c>
      <c r="F45" s="91" t="b">
        <v>0</v>
      </c>
      <c r="G45" s="91" t="b">
        <v>0</v>
      </c>
    </row>
    <row r="46" spans="1:7" ht="15">
      <c r="A46" s="91" t="s">
        <v>432</v>
      </c>
      <c r="B46" s="91">
        <v>3</v>
      </c>
      <c r="C46" s="130">
        <v>0</v>
      </c>
      <c r="D46" s="91" t="s">
        <v>384</v>
      </c>
      <c r="E46" s="91" t="b">
        <v>0</v>
      </c>
      <c r="F46" s="91" t="b">
        <v>0</v>
      </c>
      <c r="G46" s="91" t="b">
        <v>0</v>
      </c>
    </row>
    <row r="47" spans="1:7" ht="15">
      <c r="A47" s="91" t="s">
        <v>433</v>
      </c>
      <c r="B47" s="91">
        <v>3</v>
      </c>
      <c r="C47" s="130">
        <v>0</v>
      </c>
      <c r="D47" s="91" t="s">
        <v>384</v>
      </c>
      <c r="E47" s="91" t="b">
        <v>0</v>
      </c>
      <c r="F47" s="91" t="b">
        <v>0</v>
      </c>
      <c r="G47" s="91" t="b">
        <v>0</v>
      </c>
    </row>
    <row r="48" spans="1:7" ht="15">
      <c r="A48" s="91" t="s">
        <v>424</v>
      </c>
      <c r="B48" s="91">
        <v>3</v>
      </c>
      <c r="C48" s="130">
        <v>0</v>
      </c>
      <c r="D48" s="91" t="s">
        <v>384</v>
      </c>
      <c r="E48" s="91" t="b">
        <v>0</v>
      </c>
      <c r="F48" s="91" t="b">
        <v>0</v>
      </c>
      <c r="G48" s="91" t="b">
        <v>0</v>
      </c>
    </row>
    <row r="49" spans="1:7" ht="15">
      <c r="A49" s="91" t="s">
        <v>425</v>
      </c>
      <c r="B49" s="91">
        <v>3</v>
      </c>
      <c r="C49" s="130">
        <v>0</v>
      </c>
      <c r="D49" s="91" t="s">
        <v>384</v>
      </c>
      <c r="E49" s="91" t="b">
        <v>0</v>
      </c>
      <c r="F49" s="91" t="b">
        <v>0</v>
      </c>
      <c r="G49" s="91" t="b">
        <v>0</v>
      </c>
    </row>
    <row r="50" spans="1:7" ht="15">
      <c r="A50" s="91" t="s">
        <v>427</v>
      </c>
      <c r="B50" s="91">
        <v>3</v>
      </c>
      <c r="C50" s="130">
        <v>0</v>
      </c>
      <c r="D50" s="91" t="s">
        <v>384</v>
      </c>
      <c r="E50" s="91" t="b">
        <v>0</v>
      </c>
      <c r="F50" s="91" t="b">
        <v>0</v>
      </c>
      <c r="G50" s="91" t="b">
        <v>0</v>
      </c>
    </row>
    <row r="51" spans="1:7" ht="15">
      <c r="A51" s="91" t="s">
        <v>428</v>
      </c>
      <c r="B51" s="91">
        <v>3</v>
      </c>
      <c r="C51" s="130">
        <v>0</v>
      </c>
      <c r="D51" s="91" t="s">
        <v>384</v>
      </c>
      <c r="E51" s="91" t="b">
        <v>0</v>
      </c>
      <c r="F51" s="91" t="b">
        <v>0</v>
      </c>
      <c r="G51" s="91" t="b">
        <v>0</v>
      </c>
    </row>
    <row r="52" spans="1:7" ht="15">
      <c r="A52" s="91" t="s">
        <v>434</v>
      </c>
      <c r="B52" s="91">
        <v>3</v>
      </c>
      <c r="C52" s="130">
        <v>0</v>
      </c>
      <c r="D52" s="91" t="s">
        <v>384</v>
      </c>
      <c r="E52" s="91" t="b">
        <v>0</v>
      </c>
      <c r="F52" s="91" t="b">
        <v>0</v>
      </c>
      <c r="G52" s="91" t="b">
        <v>0</v>
      </c>
    </row>
    <row r="53" spans="1:7" ht="15">
      <c r="A53" s="91" t="s">
        <v>503</v>
      </c>
      <c r="B53" s="91">
        <v>3</v>
      </c>
      <c r="C53" s="130">
        <v>0</v>
      </c>
      <c r="D53" s="91" t="s">
        <v>384</v>
      </c>
      <c r="E53" s="91" t="b">
        <v>0</v>
      </c>
      <c r="F53" s="91" t="b">
        <v>0</v>
      </c>
      <c r="G53" s="91" t="b">
        <v>0</v>
      </c>
    </row>
    <row r="54" spans="1:7" ht="15">
      <c r="A54" s="91" t="s">
        <v>504</v>
      </c>
      <c r="B54" s="91">
        <v>3</v>
      </c>
      <c r="C54" s="130">
        <v>0</v>
      </c>
      <c r="D54" s="91" t="s">
        <v>384</v>
      </c>
      <c r="E54" s="91" t="b">
        <v>0</v>
      </c>
      <c r="F54" s="91" t="b">
        <v>0</v>
      </c>
      <c r="G54" s="91" t="b">
        <v>0</v>
      </c>
    </row>
    <row r="55" spans="1:7" ht="15">
      <c r="A55" s="91" t="s">
        <v>505</v>
      </c>
      <c r="B55" s="91">
        <v>3</v>
      </c>
      <c r="C55" s="130">
        <v>0</v>
      </c>
      <c r="D55" s="91" t="s">
        <v>384</v>
      </c>
      <c r="E55" s="91" t="b">
        <v>0</v>
      </c>
      <c r="F55" s="91" t="b">
        <v>0</v>
      </c>
      <c r="G55" s="91" t="b">
        <v>0</v>
      </c>
    </row>
    <row r="56" spans="1:7" ht="15">
      <c r="A56" s="91" t="s">
        <v>506</v>
      </c>
      <c r="B56" s="91">
        <v>3</v>
      </c>
      <c r="C56" s="130">
        <v>0</v>
      </c>
      <c r="D56" s="91" t="s">
        <v>384</v>
      </c>
      <c r="E56" s="91" t="b">
        <v>0</v>
      </c>
      <c r="F56" s="91" t="b">
        <v>0</v>
      </c>
      <c r="G56" s="91" t="b">
        <v>0</v>
      </c>
    </row>
    <row r="57" spans="1:7" ht="15">
      <c r="A57" s="91" t="s">
        <v>429</v>
      </c>
      <c r="B57" s="91">
        <v>3</v>
      </c>
      <c r="C57" s="130">
        <v>0</v>
      </c>
      <c r="D57" s="91" t="s">
        <v>384</v>
      </c>
      <c r="E57" s="91" t="b">
        <v>0</v>
      </c>
      <c r="F57" s="91" t="b">
        <v>0</v>
      </c>
      <c r="G57" s="91" t="b">
        <v>0</v>
      </c>
    </row>
    <row r="58" spans="1:7" ht="15">
      <c r="A58" s="91" t="s">
        <v>213</v>
      </c>
      <c r="B58" s="91">
        <v>2</v>
      </c>
      <c r="C58" s="130">
        <v>0.006288973537702901</v>
      </c>
      <c r="D58" s="91" t="s">
        <v>384</v>
      </c>
      <c r="E58" s="91" t="b">
        <v>0</v>
      </c>
      <c r="F58" s="91" t="b">
        <v>0</v>
      </c>
      <c r="G5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2019-09-02T08:48:36Z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