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<sst xmlns="http://schemas.openxmlformats.org/spreadsheetml/2006/main" count="9919" uniqueCount="1701">
  <si>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</si>
  <si>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</si>
  <si>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</si>
  <si>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</si>
  <si>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</si>
  <si>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</si>
  <si>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</si>
  <si>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</si>
  <si>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</si>
  <si>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</si>
  <si>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</si>
  <si>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</si>
  <si>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</si>
  <si>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</si>
  <si>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</si>
  <si>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</si>
  <si>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</si>
  <si>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</si>
  <si>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</si>
  <si>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</si>
  <si>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</si>
  <si>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</si>
  <si>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</si>
  <si>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</si>
  <si>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</si>
  <si>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</si>
  <si>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</si>
  <si>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</si>
  <si>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</si>
  <si>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</si>
  <si>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</si>
  <si>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</si>
  <si>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</si>
  <si>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</si>
  <si>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</si>
  <si>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</si>
  <si>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</si>
  <si>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</si>
  <si>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</si>
  <si>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</si>
  <si>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</si>
  <si>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</si>
  <si>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</si>
  <si>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</si>
  <si>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</si>
  <si>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</si>
  <si>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</si>
  <si>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</si>
  <si>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</si>
  <si>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</si>
  <si>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</si>
  <si>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</si>
  <si>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</si>
  <si>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</si>
  <si>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</si>
  <si>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</si>
  <si>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</si>
  <si>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</si>
  <si>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</si>
  <si>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</si>
  <si>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</si>
  <si>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</si>
  <si>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</si>
  <si>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</si>
  <si>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</si>
  <si>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</si>
  <si>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</si>
  <si>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</si>
  <si>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</si>
  <si>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</si>
  <si>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</si>
  <si>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</si>
  <si>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</si>
  <si>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</si>
  <si>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</si>
  <si>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</si>
  <si>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</si>
  <si>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</si>
  <si>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</si>
  <si>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</si>
  <si>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</si>
  <si>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</si>
  <si>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</si>
  <si>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</si>
  <si>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</si>
  <si>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</si>
  <si>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</si>
  <si>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</si>
  <si>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</si>
  <si>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</si>
  <si>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</si>
  <si>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</si>
  <si>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</si>
  <si>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</si>
  <si>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</si>
  <si>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</si>
  <si>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</si>
  <si>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</si>
  <si>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</si>
  <si>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</si>
  <si>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</si>
  <si>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</si>
  <si>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</si>
  <si>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</si>
  <si>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</si>
  <si>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</si>
  <si>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</si>
  <si>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</si>
  <si>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</si>
  <si>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</si>
  <si>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</si>
  <si>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</si>
  <si>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</si>
  <si>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</si>
  <si>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</si>
  <si>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</si>
  <si>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</si>
  <si>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</si>
  <si>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</si>
  <si>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</si>
  <si>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</si>
  <si>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</si>
  <si>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</si>
  <si>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</si>
  <si>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</si>
  <si>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</si>
  <si>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</si>
  <si>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</si>
  <si>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</si>
  <si>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</si>
  <si>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</si>
  <si>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</si>
  <si>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</si>
  <si>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</si>
  <si>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</si>
  <si>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</si>
  <si>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</si>
  <si>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</si>
  <si>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</si>
  <si>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</si>
  <si>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</si>
  <si>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</si>
  <si>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</si>
  <si>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</si>
  <si>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</si>
  <si>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</si>
  <si>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</si>
  <si>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</si>
  <si>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</si>
  <si>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</si>
  <si>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</si>
  <si>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</si>
  <si>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</si>
  <si>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</si>
  <si>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</si>
  <si>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</si>
  <si>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</si>
  <si>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</si>
  <si>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</si>
  <si>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</si>
  <si>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</si>
  <si>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</si>
  <si>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</si>
  <si>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</si>
  <si>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</si>
  <si>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</si>
  <si>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</si>
  <si>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</si>
  <si>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</si>
  <si>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</si>
  <si>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</si>
  <si>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</si>
  <si>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</si>
  <si>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</si>
  <si>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</si>
  <si>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</si>
  <si>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</si>
  <si>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</si>
  <si>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</si>
  <si>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</si>
  <si>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</si>
  <si>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</si>
  <si>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</si>
  <si>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</si>
  <si>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</si>
  <si>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</si>
  <si>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</si>
  <si>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</si>
  <si>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</si>
  <si>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</si>
  <si>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</si>
  <si>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</si>
  <si>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</si>
  <si>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</si>
  <si>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</si>
  <si>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</si>
  <si>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</si>
  <si>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</si>
  <si>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</si>
  <si>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</si>
  <si>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</si>
  <si>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</si>
  <si>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</si>
  <si>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</si>
  <si>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</si>
  <si>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</si>
  <si>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</si>
  <si>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</si>
  <si>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</si>
  <si>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</si>
  <si>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</si>
  <si>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</si>
  <si>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brightskies0</t>
  </si>
  <si>
    <t>drrashed1973</t>
  </si>
  <si>
    <t>dramir0078</t>
  </si>
  <si>
    <t>albavari82</t>
  </si>
  <si>
    <t>rawendhattab</t>
  </si>
  <si>
    <t>foxheart93</t>
  </si>
  <si>
    <t>aboabda88</t>
  </si>
  <si>
    <t>adnan3firas</t>
  </si>
  <si>
    <t>b278ii</t>
  </si>
  <si>
    <t>khaledharidy</t>
  </si>
  <si>
    <t>nedalkhadra</t>
  </si>
  <si>
    <t>abdallahksouri</t>
  </si>
  <si>
    <t>kma5522</t>
  </si>
  <si>
    <t>albertomiguelf5</t>
  </si>
  <si>
    <t>jassemalhussein</t>
  </si>
  <si>
    <t>mohllek</t>
  </si>
  <si>
    <t>bttrcupish</t>
  </si>
  <si>
    <t>raaeda</t>
  </si>
  <si>
    <t>tamerfoadelkady</t>
  </si>
  <si>
    <t>a_abuarab0</t>
  </si>
  <si>
    <t>ambmacpc</t>
  </si>
  <si>
    <t>hobeikawissam</t>
  </si>
  <si>
    <t>zeinamansour1</t>
  </si>
  <si>
    <t>allaalqurashi37</t>
  </si>
  <si>
    <t>wjad</t>
  </si>
  <si>
    <t>amassih</t>
  </si>
  <si>
    <t>uae_omar21</t>
  </si>
  <si>
    <t>rasol07369768</t>
  </si>
  <si>
    <t>ama12783205</t>
  </si>
  <si>
    <t>radiosawa</t>
  </si>
  <si>
    <t>i3tox8rsobjiftw</t>
  </si>
  <si>
    <t>slalazzam</t>
  </si>
  <si>
    <t>who</t>
  </si>
  <si>
    <t>alhurrairaq</t>
  </si>
  <si>
    <t>alhu</t>
  </si>
  <si>
    <t>dw_arabic</t>
  </si>
  <si>
    <t>cnnarabic</t>
  </si>
  <si>
    <t>bbcarabic</t>
  </si>
  <si>
    <t>souha_souha1</t>
  </si>
  <si>
    <t>mejerbi88</t>
  </si>
  <si>
    <t>Replies to</t>
  </si>
  <si>
    <t>Mentions</t>
  </si>
  <si>
    <t>@slalazzam https://t.co/IaiyGRzzIH</t>
  </si>
  <si>
    <t>RT @radiosawa: كيف يمكن حماية الأطفال من الاستغلال الجنسي؟
شاركونا بآرائكم في برنامج #جولة_الصباح في الرابعة صباحا بتوقيت غرينتش. واتصلوا ب…</t>
  </si>
  <si>
    <t>NOW THE HASHTAG ON TWITTER FOR IRAQI DOCTORS' SUFFERING is 
#Doctors
@radiosawa
@BBCArabic
@cnnarabic
@dw_arabic
@AlhurraIraq
@WHO</t>
  </si>
  <si>
    <t>I am an Iraqi Doctor, I am a human and I am not a terrorist to be humiliated along those years ! 
I am overwhelmed !   
#doctors
@radiosawa
@BBCArabic
@cnnarabic
@dw_arabic
@AlhurraIraq
@WHO</t>
  </si>
  <si>
    <t>RT @DrAmir0078: NOW THE HASHTAG ON TWITTER FOR IRAQI DOCTORS' SUFFERING is 
#Doctors
@radiosawa
@BBCArabic
@cnnarabic
@dw_arabic
@Alhu…</t>
  </si>
  <si>
    <t>RT @DrAmir0078: I am an Iraqi Doctor, I am a human and I am not a terrorist to be humiliated along those years ! 
I am overwhelmed !   
#do…</t>
  </si>
  <si>
    <t>@radiosawa تثقيف الاطفال بعدم الذهاب مع الغرباء والحذر منهم</t>
  </si>
  <si>
    <t>@radiosawa مأساة الاحتباس الحراري</t>
  </si>
  <si>
    <t>@radiosawa مرحبا ارجو منكم نشر قائمه باسماء الاغاني الي تبثونها يوميا على الراديو لان اكو اغاني حلوة اريد اعرف اسماء الاغاني. وشكرا ❤️_xD83C__xDF39_</t>
  </si>
  <si>
    <t>@radiosawa Ø§Ù„Ø³Ù„Ø§Ù… ÙˆØ¹Ù„ÙŠÙƒÙ…
Ù…Ø§Ø³Ø¨Ø¨ ØªÙˆÙ‚Ù Ø±Ø§Ø¯ÙŠÙˆ Ø³ÙˆØ§ Ù†Ù‡Ø§Ø¦ÙŠØ§Ù‹ ÙÙŠ Ø§Ù„Ø®Ø±Ø·ÙˆÙ…  
ÙƒØ§Ù† Ø¹Ù„Ù‰ Ø§Ù„Ù…ÙˆØ¬Ø© FM 97.5ØŸØŸØŸ</t>
  </si>
  <si>
    <t>RT @radiosawa: Ù‡Ù„ ØªØ¹ØªÙ‚Ø¯ Ø£Ù† Ø§Ù„Ø­ÙƒÙˆÙ…Ø§Øª ØªØ¨Ø°Ù„ Ø¬Ù‡ÙˆØ¯Ø§ ÙƒØ§ÙÙŠØ© Ù„Ù…ÙƒØ§ÙØ­Ø© Ø§Ù„ÙØ³Ø§Ø¯ØŸ ÙˆÙ…Ø§ Ù‡ÙŠ Ø£ÙØ¶Ù„ Ø§Ù„Ø·Ø±Ù‚ Ù„Ù…ÙƒØ§ÙØ­Ø© Ø§Ù„ÙØ³Ø§Ø¯ØŸ
Ø´Ø§Ø±ÙƒÙˆÙ†Ø§ Ø¨Ø¢Ø±Ø§Ø¦ÙƒÙ… ÙÙŠ Ø¨Ø±Ù†Ø§Ù…Ø¬ #Ø³ÙˆØ§_Ø¹Ø§Ù„Ù‡Ùˆâ€¦</t>
  </si>
  <si>
    <t>https://t.co/YNVIM3gu5n</t>
  </si>
  <si>
    <t>RT @radiosawa: كيف تعلق على شح الموارد المائية في المنطقة؟ وهل تعتقد أن هناك أزمة مياه؟
شاركونا بآرائكم في برنامج #سوا_عالهوا يوم الأحد في…</t>
  </si>
  <si>
    <t>Ø§Ø³ØªÙ…Ø¹ÙˆØ§ Ù„Ù‡Ø°Ø§ Ø§Ù„Ù†Ù‚Ø§Ø´ Ø¹Ù„Ù‰ @radiosawa https://t.co/GOZcVqhL7e</t>
  </si>
  <si>
    <t>Ù…Ø¯Ø§Ø®Ù„ØªÙŠ Ù„Ø±Ø§Ø¯ÙŠÙˆØ§ Ø³ÙˆØ§ 
Ù…Ù† ÙˆØ§Ø´Ù†Ø·Ù† Ø­ÙˆÙ„ Ø«Ù‚Ø§ÙØ© Ø§Ù„Ø¥Ø­ØªØ¬Ø§Ø¬ Ø§Ù„Ø³Ù„Ù…ÙŠ 
ÙÙŠ Ø§Ù„ÙˆØ·Ù† Ø§Ù„Ø¹Ø±Ø¨ÙŠØŒ 
Ù…Ø´Ø§Ø±ÙƒØªÙŠ Ø§Ù„Ø¬Ø²Ø¡ Ø§Ù„Ø£Ø®ÙŠØ± 
Ù…Ù† Ø§Ù„Ø­Ù„Ù‚Ø©. 
Ù†Ø¶Ø§Ù„ Ø®Ø¶Ø±Ø© 
NIDAL KHADRA
https://
https://t.co/7dBd5ISKo0</t>
  </si>
  <si>
    <t>RT @radiosawa: 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Ø¨â€¦</t>
  </si>
  <si>
    <t>Ù‡Ù„ ÙŠØºÙŠØ± Ø§Ù„Ø¨Ø§Ø¨Ø§ ÙØ±Ù†Ø³ÙŠØ³ Ù…ÙˆÙ‚Ù Ø§Ù„ÙØ§ØªÙŠÙƒØ§Ù† Ù…Ù† Ø§Ù„Ù…Ø«Ù„ÙŠØ© Ø§Ù„Ø¬Ù†Ø³ÙŠØ©ØŸ 
https://t.co/Vyf12rF4nU</t>
  </si>
  <si>
    <t>@radiosawa Ø£Ù†Ø§ Ù…ØªØ£ÙƒØ¯ Ù…Ù† Ø£Ù† Ø´Ø®ØµÙ‹Ø§ Ù…Ø§ ÙŠÙ…ÙƒÙ†Ù‡ ÙƒØªØ§Ø¨Ø© ÙƒØªØ§Ø¨ Ø·ÙˆÙŠÙ„ Ø¬Ø¯Ù‹Ø§ Ø­ÙˆÙ„ Ø¬Ø±Ø§Ø¦Ù… ÙˆØ£ÙØ¹Ø§Ù„ Ø­Ø¬ÙŠ Ø­Ù…Ø²Ø©. Ù‡Ø°Ù‡ Ù‚Ø¶ÙŠØ© ØªØ­ØªØ§Ø¬ Ø¥Ù„Ù‰ Ø§Ù‡ØªÙ…Ø§Ù… Ù…Ø³ØªÙ…Ø±.</t>
  </si>
  <si>
    <t>@souha_souha1 Ø³Ø¨Ø¹ÙŠÙ† Ø¨Ø§Ù„Ù…Ø¦Ø© Ù…Ù† Ø§Ù„ØªÙˆÙ†Ø³ÙŠØ§Øª ÙŠÙ…Ø§Ø±Ø³Ù† Ø§Ù„Ø¬Ù†Ø³ Ù‚Ø¨Ù„ Ø§Ù„Ø²ÙˆØ§Ø¬ Ø¨Ø³Ø¨Ø¨ Ø§Ù„ÙÙ‚Ø± ÙˆØ§Ù„Ø¹Ù†ÙˆØ³Ø© ÙˆØ¶ØºØ· Ø§Ù„Ù…Ø¬ØªÙ…Ø¹ Ø­Ø³Ø¨ Ø¯Ø±Ø§Ø³Ø© Ø±Ø³Ù…ÙŠØ© https://t.co/qYxgpnpUNT</t>
  </si>
  <si>
    <t>@MEJERBI88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
https://t.co/KeZ6tYUglo</t>
  </si>
  <si>
    <t>RT @radiosawa: #العراق_الليلة.. الأيزيديات.. عوارض صدمة داعش وما بعدها
 https://t.co/N99SvlhodO</t>
  </si>
  <si>
    <t>RT @radiosawa: هل لا تزال الأعياد تسهم في توطيد علاقة الشباب بأهلهم وأقاربهم؟
شاركونا بآرائكم في برنامج #بكرا_أفضل الأحد واتصلوا بنا على وا…</t>
  </si>
  <si>
    <t>Listen to عمرودياب-  ونندم على العشرة by Radio Sawa #np on #SoundCloud 
مزاجي جامد ناو قولت محرمش متابعيني منها https://t.co/y5LefM0PRG</t>
  </si>
  <si>
    <t>Happy #EidAdhaMubarak from @radiosawa . https://t.co/3URXXmoiSm</t>
  </si>
  <si>
    <t>حواري لراديو سوى في واشنطن حول مصير الفتاه والزواج في الوطن العربي
حواري يبدأ من الدقيقه ٢٤ https://t.co/M0lwQslwoq</t>
  </si>
  <si>
    <t>@radiosawa الالكترونية اكثر ولكن المتعة فى القراءة الورقية</t>
  </si>
  <si>
    <t>RT @radiosawa: كيف يؤثر ارتفاع أسعار الوقود على حياتك اليومية؟
شاركونا بآرائكم في برنامج #سوا_عالهوا في الثامنة صباحا بتوقيت غرينتش. واتصلو…</t>
  </si>
  <si>
    <t>RT @ZeinaMansour1: أزمة المياه في المنطقة.. المشكلة والحلول الصعبة https://t.co/RFjbxsIGK5</t>
  </si>
  <si>
    <t>أزمة المياه في المنطقة.. المشكلة والحلول الصعبة https://t.co/RFjbxsIGK5</t>
  </si>
  <si>
    <t>RT @radiosawa: هل تغير مفهوم الصداقة في ظل وجود منصات التواصل الاجتماعي؟
شاركونا بآرائكم في برنامج #بكرا_أفضل واتصلوا بنا على واتساب على رق…</t>
  </si>
  <si>
    <t>RT @radiosawa: هل تحن إلى الماضي؟
شاركونا بآرائكم في برنامج #جولة_الصباح في الرابعة صباحا بتوقيت غرينتش. واتصلوا بنا على واتساب على رقم 001…</t>
  </si>
  <si>
    <t>@radiosawa انا مع منع خطاب #الوهابية_الإرهابية #السعودية ⁦_xD83C__xDDF8__xD83C__xDDE6_⁩ جملة و تفصيلا. https://t.co/jijxGmnX08</t>
  </si>
  <si>
    <t>Ø£Ø²Ù…Ø© Ø§Ù„Ù…ÙŠØ§Ù‡ ÙÙŠ Ø§Ù„Ù…Ù†Ø·Ù‚Ø©.. Ø§Ù„Ù…Ø´ÙƒÙ„Ø© ÙˆØ§Ù„Ø­Ù„ÙˆÙ„ Ø§Ù„ØµØ¹Ø¨Ø© https://t.co/e95Pu5X1R2</t>
  </si>
  <si>
    <t>الوضع الإنساني في سوريا بين تصعيد إدلب وتهديدات تركيا https://t.co/uy9YSwo6zo</t>
  </si>
  <si>
    <t>@radiosawa تجديد الخطاب الديني يستدعي اللعب 
بالنصوص الشرعية وهذا لن ولم 
يحصل و إن حصل من شرذمة 
قليلة فهذا سقوط لهم 
ولن يضر الأسلام بشيء ..
وما تذهبون إليه 
هو كعشم ابليس 
و اتباعه في الجنه؛
-{ قل موتوا بغيظكم }-</t>
  </si>
  <si>
    <t>@radiosawa هههههههه اذهبوا وجددوا الخطاب 
الديني لمن غضب الله عليهم 
ومن ضلوا طريقهم 
ولا تنسوا من 
تطبلون لهم من… https://t.co/MeWLz81x1V</t>
  </si>
  <si>
    <t>RT @radiosawa: راديو #سوا ينطلق الآن، تابعوا البث المباشر عبر الرابط التالي:
https://t.co/FjzuYYcjxh https://t.co/XtkVdo6OmT</t>
  </si>
  <si>
    <t>@radiosawa Ù†Ø­Ù† ÙÙŠ Ø­Ø§Ù„Ø© ØªØ±ØºØ¨ ÙˆØ§Ù†ØªØ¸Ø§Ø± Ù…ÙƒØ§ÙØ­Ø© Ø§Ù„ÙØ³Ø§Ø¯</t>
  </si>
  <si>
    <t>@radiosawa سانحه طيبه لزيارة الاقارب والاهل</t>
  </si>
  <si>
    <t>@radiosawa بصراحه بصراحه لا</t>
  </si>
  <si>
    <t>@radiosawa واقع مجتمعاتنا العربيه</t>
  </si>
  <si>
    <t>@radiosawa حكمة</t>
  </si>
  <si>
    <t>راديو #سوا ينطلق الآن، تابعوا البث المباشر عبر الرابط التالي:
https://t.co/FjzuYYcjxh https://t.co/XtkVdo6OmT</t>
  </si>
  <si>
    <t>كيف يمكن حماية الأطفال من الاستغلال الجنسي؟
شاركونا بآرائكم في برنامج #جولة_الصباح في الرابعة صباحا بتوقيت غرينتش. واتصلوا بنا على واتساب على رقم +12023843125 https://t.co/UYeJXNERF5</t>
  </si>
  <si>
    <t>#بكرا_أفضل - هل تعتقد أن للمجالس الشبابية دورا فاعلا في تنمية المجتمع المحلي؟ https://t.co/oRNQTnVQDD</t>
  </si>
  <si>
    <t>هل يشكل منتصف العمر أزمة بالفعل؟
شاركونا بآرائكم في برنامج #جولة_الصباح في الرابعة صباحا بتوقيت غرينتش. واتصلوا بنا على واتساب على رقم +12023843125 https://t.co/TevOpdM074</t>
  </si>
  <si>
    <t>كيف أثرت العقوبات الدولية على حزب الله اللبناني؟
شاركونا بآرائكم في برنامج #سوا_عالهوا في الثامنة صباحا بتوقيت غرينتش. واتصلوا بنا على واتساب على رقم +12023843125 https://t.co/FH15OfmN1D</t>
  </si>
  <si>
    <t>#جولة_الصباح.. الأزمات المرورية.. ساعة في مكان ولا عشرة على الطريق
https://t.co/xA3K1QJB7h</t>
  </si>
  <si>
    <t>#سوا_عالهوا.. قم للمعلم وفّه التبجيلا.. كاد المعلم أن يموت من الجوع
https://t.co/RC6rOTyAoS</t>
  </si>
  <si>
    <t>#سوا_الليلة.. بين الشيخ والأميرة.. أولى جلسات الفصل في النزاع
https://t.co/7jV3XOSlAt</t>
  </si>
  <si>
    <t>هل تغير مفهوم الصداقة في ظل وجود منصات التواصل الاجتماعي؟
شاركونا بآرائكم في برنامج #بكرا_أفضل واتصلوا بنا على واتساب على رقم +12023843125 https://t.co/CkOMuJSUPA</t>
  </si>
  <si>
    <t>#أوراق_الصباح.. الأندية الرياضية العراقية إلى تراجع
https://t.co/3lVNahs0lk</t>
  </si>
  <si>
    <t>#العراق_الليلة.. الأيزيديات.. عوارض صدمة داعش وما بعدها
 https://t.co/N99SvlhodO</t>
  </si>
  <si>
    <t>#بكرا_أفضل.. المجالس الشبابية وتنمية المجتمع المحلي
https://t.co/h9I0dSgLsz</t>
  </si>
  <si>
    <t>#جولة_الصباح.. أزمة منتصف العمر.. نصف الكوب فارغ أم ممتلئ؟
https://t.co/rKHAgJOLPq</t>
  </si>
  <si>
    <t>ما رأيك في مقولة "مصير الفتاة للزواج"؟
شاركونا بآرائكم في برنامج #جولة_الصباح يوم الأحد في الرابعة صباحا بتوقيت غرينتش. واتصلوا بنا على واتساب على رقم +12023843125 https://t.co/fQDn66Corf</t>
  </si>
  <si>
    <t>#سوا_عالهوا.. العقوبات الأميركية.. مصادقة حزب الله ستكون مكلفة
https://t.co/H4WoPJjW2h</t>
  </si>
  <si>
    <t>#سوا_الليلة.. جولة كوشنير في الشرق الأوسط.. ما الجديد؟
https://t.co/BawkO4s2Tg</t>
  </si>
  <si>
    <t>#جولة_الصباح.. التحرش الجنسي بالأطفال.. حافظوا على الحوار مع أطفالكم 
https://t.co/JYfAcgetQT</t>
  </si>
  <si>
    <t>#شنو_رأيك.. بطولة غرب آسيا لكرة القدم.. فرحة عراقية
https://t.co/7hKSnfBElt</t>
  </si>
  <si>
    <t>هل تعتقد أن هناك آدابا يجب اتباعها على الشواطئ وفي المصايف؟
شاركونا بآرائكم في برنامج #جولة_الصباح يوم الأحد في الرابعة صباحا بتوقيت غرينتش. واتصلوا بنا على واتساب على رقم +12023843125 https://t.co/itr4mdJweY</t>
  </si>
  <si>
    <t>#العراق_الليلة.. العراق بين الصواريخ الإيرانية والطيران الإسرائيلي؟
https://t.co/Ksmvmy7mG8</t>
  </si>
  <si>
    <t>كيف تعلق على شح الموارد المائية في المنطقة؟ وهل تعتقد أن هناك أزمة مياه؟
شاركونا بآرائكم في برنامج #سوا_عالهوا يوم الأحد في الثامنة صباحا بتوقيت غرينتش. واتصلوا بنا على واتساب على رقم +12023843125 https://t.co/47DPe1WaXz</t>
  </si>
  <si>
    <t>#بكرا_أفضل - تغير مفهوم الصداقة في ظل وجود منصات التواصل الاجتماعي
 https://t.co/t4IyxcEZkz</t>
  </si>
  <si>
    <t>حفل إفتتاح بطولة غرب آسيا يثير الجدل حول قدسية كربلاء
 https://t.co/m1q3QKpDs8</t>
  </si>
  <si>
    <t>#سوا_الليلة - التطورات السياسية والأمنية في سوريا
 https://t.co/dNlateFDAS</t>
  </si>
  <si>
    <t>#Ø¨ÙƒØ±Ø§_Ø£ÙØ¶Ù„ - Ù„Ù…Ø§Ø°Ø§ ØªØªØ­ÙˆÙ„ Ø§Ù„Ø§Ø­ØªØ¬Ø§Ø¬Ø§Øª Ø§Ù„Ø³Ù„Ù…ÙŠØ© ÙÙŠ Ù…Ø¹Ø¸Ù… Ø§Ù„Ø£Ø­ÙŠØ§Ù† Ø¥Ù„Ù‰ Ø£Ø¹Ù…Ø§Ù„ Ø¹Ù†ÙØŸ https://t.co/eG9zWzWryH</t>
  </si>
  <si>
    <t>Ù…Ù† Ø§Ù„Ù…Ø³Ø¤ÙˆÙ„ Ø¹Ù† Ø³Ù„Ø§Ù…Ø© Ø§Ù„Ø±ÙƒØ§Ø¨ ÙÙŠ Ø§Ù„Ù†Ù‚Ù„ Ø§Ù„Ø¹Ø§Ù…ØŸ 
https://t.co/92QhlT7lrr</t>
  </si>
  <si>
    <t>Ù‡Ù„ Ù…Ø§Ø²Ø§Ù„ Ø§Ù„Ù…Ø¬ØªÙ…Ø¹ ÙŠØªØ¹Ø§Ù…Ù„ Ù…Ø¹ Ø§Ù„Ø·Ù„Ø§Ù‚ ÙˆØ§Ù„Ù…Ø·Ù„Ù‚ÙŠÙ† ÙˆØ§Ù„Ù…Ø·Ù„Ù‚Ø§Øª Ø¹Ù„Ù‰ Ø£Ù†Ù‡Ù… Ø£Ø´Ø®Ø§Øµ "ÙØ§Ø´Ù„ÙˆÙ†" Ø£Ù… Ø£Ù† Ø²ÙŠØ§Ø¯Ø© Ø§Ù„Ø¸Ø§Ù‡Ø±Ø© ØªØ­ØªØ§Ø¬ Ø¥Ù„Ù‰ ØªØ¹Ø§Ù…Ù„ Ø´Ø¬Ø§Ø¹ ÙˆÙ…Ø¹Ø±ÙØ© Ø§Ù„Ø£Ø³Ø¨Ø§Ø¨ Ø§Ù„ØªÙŠ ØªØ¯ÙØ¹ Ø¥Ù„Ù‰ Ø²ÙŠØ§Ø¯Ø© Ù†Ø³Ø¨ Ø§Ù„Ø·Ù„Ø§Ù‚ØŸ
 https://t.co/W62WQXoJV4</t>
  </si>
  <si>
    <t>Ù‡Ù„ ØªÙ„Ù‚Ù‰ Ø£Ø²Ù…Ø© Ø§Ù„Ù…ÙŠØ§Ù‡ Ø§Ù„Ø§Ù‡ØªÙ…Ø§Ù… Ù†ÙØ³Ù‡ ÙÙŠ Ø§Ù„ØªØºØ·ÙŠØ© Ø§Ù„Ø¥Ø¹Ù„Ø§Ù…ÙŠØ© ÙˆØ§Ù„Ø³ÙŠØ§Ø³ÙŠØ© Ø§Ù„ØªÙŠ ØªÙ„Ù‚Ø§Ù‡Ø§ Ù‚Ø¶Ø§ÙŠØ§ Ø£Ø®Ø±Ù‰ØŸ
https://t.co/WfYtY5u2do</t>
  </si>
  <si>
    <t>Ù…Ø¹Ø¶Ù„Ø© Ø§Ù„Ø²ÙˆØ§Ø¬ Ø§Ù„Ù…Ø¯Ù†ÙŠ ÙÙŠ Ù„Ø¨Ù†Ø§Ù†.. Ø¨ÙŠÙ† Ù…Ø¹Ø§Ø±Ø¶Ø© Ø±Ø¬Ø§Ù„ Ø§Ù„Ø¯ÙŠÙ† ÙˆÙ…Ø·Ø§Ù„Ø¨ Ø§Ù„Ù…Ø¬ØªÙ…Ø¹ Ø§Ù„Ù…Ø¯Ù†ÙŠ
https://t.co/dQkT1XoOcS</t>
  </si>
  <si>
    <t>Ø³Ù„ÙˆÙƒÙŠØ§Øª ÙŠØ¬Ø¨ Ø§ØªØ¨Ø§Ø¹Ù‡Ø§ Ù„Ø¹Ø¯Ù… Ø§Ù„ØªØ¹Ø¯ÙŠ Ø¹Ù„Ù‰ Ø®ØµÙˆØµÙŠØ© Ø§Ù„Ø¢Ø®Ø±ÙŠÙ† Ø£Ùˆ Ø§Ù„ØªØ³Ø¨Ø¨ ÙÙŠ Ø¥Ø²Ø¹Ø§Ø¬Ù‡Ù… Ø¹Ù„Ù‰ Ø§Ù„Ø´ÙˆØ§Ø·Ø¦
https://t.co/a9dJnA1umo</t>
  </si>
  <si>
    <t>Ù‡Ù„ Ø§Ù„Ø±Ø³ÙˆÙ… Ø§Ù„Ù…ØªØ­Ø±ÙƒØ© Ø¨Ø´ÙƒÙ„Ù‡Ø§ Ø§Ù„Ø­Ø§Ù„ÙŠ Ù…ÙÙŠØ¯Ø© Ù„Ù„Ø£Ø·ÙØ§Ù„ØŸ
Ø´Ø§Ø±ÙƒÙˆÙ†Ø§ Ø¨Ø¢Ø±Ø§Ø¦ÙƒÙ… ÙÙŠ Ø¨Ø±Ù†Ø§Ù…Ø¬ #Ø¬ÙˆÙ„Ø©_Ø§Ù„ØµØ¨Ø§Ø­ ÙÙŠ Ø§Ù„Ø±Ø§Ø¨Ø¹Ø© ØµØ¨Ø§Ø­Ø§ Ø¨ØªÙˆÙ‚ÙŠØª ØºØ±ÙŠÙ†ØªØ´. ÙˆØ§ØªØµÙ„ÙˆØ§ Ø¨Ù†Ø§ Ø¹Ù„Ù‰ ÙˆØ§ØªØ³Ø§Ø¨ Ø¹Ù„Ù‰ Ø±Ù‚Ù… +12023843125 https://t.co/FotwEK3JRF</t>
  </si>
  <si>
    <t>Ù‡Ù„ Ø£Ù†Øª Ù…Ø¯Ù…Ù† Ø¹Ù„Ù‰ Ø¹Ø§Ø¯Ø© Ù…Ø§ØŸ ÙˆÙ‡Ù„ ØªØ¹ØªÙ‚Ø¯ Ø£Ù†Ù‡ Ù„Ø§ Ø¶Ø±Ø± Ù…Ù† ØªÙ„Ùƒ Ø§Ù„Ø¹Ø§Ø¯Ø© Ø§Ù„Ø³Ù„ÙˆÙƒÙŠØ© Ø£Ù… Ø£Ù†Ù‡ Ø­Ø§Ù† Ø§Ù„ÙˆÙ‚Øª Ù„ØªØºÙŠÙŠØ±Ù‡Ø§ØŸ
Ø´Ø§Ø±ÙƒÙˆÙ†Ø§ Ø¨Ø¢Ø±Ø§Ø¦ÙƒÙ… ÙÙŠ Ø¨Ø±Ù†Ø§Ù…Ø¬ #Ø¬ÙˆÙ„Ø©_Ø§Ù„ØµØ¨Ø§Ø­ ÙÙŠ Ø§Ù„Ø±Ø§Ø¨Ø¹Ø© ØµØ¨Ø§Ø­Ø§ Ø¨ØªÙˆÙ‚ÙŠØª ØºØ±ÙŠÙ†ØªØ´. ÙˆØ§ØªØµÙ„ÙˆØ§ Ø¨Ù†Ø§ Ø¹Ù„Ù‰ ÙˆØ§ØªØ³Ø§Ø¨ Ø¹Ù„Ù‰ Ø±Ù‚Ù… +12023843125 https://t.co/RVLMCqqQ7n</t>
  </si>
  <si>
    <t>#Ø¨ÙƒØ±Ø§_Ø£ÙØ¶Ù„ - Ù‡Ù„ ØªØ¤ÙŠØ¯ ØªØ¬Ø±ÙŠÙ… Ø§Ù„Ù…Ø¯Ù…Ù† Ø¹Ù„Ù‰ Ø§Ù„Ù…Ø®Ø¯Ø±Ø§ØªØŒ ÙˆÙ„Ù…Ø§Ø°Ø§ØŸ
Ø´Ø§Ø±ÙƒÙˆÙ†Ø§ Ø¨Ø¢Ø±Ø§Ø¦ÙƒÙ… Ø¹Ø¨Ø± Ø§Ù„ØªØ¹Ù„ÙŠÙ‚ Ø£Ùˆ Ø§Ù„Ø§ØªØµØ§Ù„ Ø¨Ù†Ø§ Ø¹Ø¨Ø± ØªØ·Ø¨ÙŠÙ‚ ÙˆØ§ØªØ³Ø§Ø¨ Ø¹Ù„Ù‰ Ø±Ù‚Ù… +12023843125 https://t.co/eD37xyzEYk</t>
  </si>
  <si>
    <t>Ù‡Ù„ ØªØ¹ØªÙ‚Ø¯ Ø£Ù† Ø§Ù„Ø­ÙƒÙˆÙ…Ø§Øª ØªØ¨Ø°Ù„ Ø¬Ù‡ÙˆØ¯Ø§ ÙƒØ§ÙÙŠØ© Ù„Ù…ÙƒØ§ÙØ­Ø© Ø§Ù„ÙØ³Ø§Ø¯ØŸ ÙˆÙ…Ø§ Ù‡ÙŠ Ø£ÙØ¶Ù„ Ø§Ù„Ø·Ø±Ù‚ Ù„Ù…ÙƒØ§ÙØ­Ø© Ø§Ù„ÙØ³Ø§Ø¯ØŸ
Ø´Ø§Ø±ÙƒÙˆÙ†Ø§ Ø¨Ø¢Ø±Ø§Ø¦ÙƒÙ… ÙÙŠ Ø¨Ø±Ù†Ø§Ù…Ø¬ #Ø³ÙˆØ§_Ø¹Ø§Ù„Ù‡ÙˆØ§ ÙÙŠ Ø§Ù„Ø«Ø§Ù…Ù†Ø© ØµØ¨Ø§Ø­Ø§ Ø¨ØªÙˆÙ‚ÙŠØª ØºØ±ÙŠÙ†ØªØ´. ÙˆØ§ØªØµÙ„ÙˆØ§ Ø¨Ù†Ø§ Ø¹Ù„Ù‰ ÙˆØ§ØªØ³Ø§Ø¨ Ø¹Ù„Ù‰ Ø±Ù‚Ù… +12023843125 https://t.co/RpwUWjTjpD</t>
  </si>
  <si>
    <t>Ù‡Ù„ "Ù…ØµÙŠØ± Ø§Ù„ÙØªØ§Ø© Ø§Ù„Ø²ÙˆØ§Ø¬"ØŸ
 https://t.co/xByUdYlEvZ</t>
  </si>
  <si>
    <t>ÙƒÙŠÙ ØªØªØ¬Ø§ÙˆØ²ÙˆÙ† Ø§Ù„Ø®Ù„Ø§ÙØ§Øª Ø§Ù„Ø¹Ø§Ø¦Ù„ÙŠØ©ØŸ
Ø´Ø§Ø±ÙƒÙˆÙ†Ø§ Ø¨Ø¢Ø±Ø§Ø¦ÙƒÙ… ÙÙŠ Ø¨Ø±Ù†Ø§Ù…Ø¬ #Ø¬ÙˆÙ„Ø©_Ø§Ù„ØµØ¨Ø§Ø­ ÙÙŠ Ø§Ù„Ø±Ø§Ø¨Ø¹Ø© ØµØ¨Ø§Ø­Ø§ Ø¨ØªÙˆÙ‚ÙŠØª ØºØ±ÙŠÙ†ØªØ´. ÙˆØ§ØªØµÙ„ÙˆØ§ Ø¨Ù†Ø§ Ø¹Ù„Ù‰ ÙˆØ§ØªØ³Ø§Ø¨ Ø¹Ù„Ù‰ Ø±Ù‚Ù… +12023843125 https://t.co/HInIDrJdU6</t>
  </si>
  <si>
    <t>ÙƒÙŠÙ ØªØªØ¹Ø§Ù…Ù„ÙˆÙ† Ù…Ø¹ Ø§Ù„Ø¨Ø¯Ø§Ù†Ø©ØŸ
Ø´Ø§Ø±ÙƒÙˆÙ†Ø§ Ø¨Ø¢Ø±Ø§Ø¦ÙƒÙ… ÙÙŠ Ø¨Ø±Ù†Ø§Ù…Ø¬ #Ø¬ÙˆÙ„Ø©_Ø§Ù„ØµØ¨Ø§Ø­ ÙÙŠ Ø§Ù„Ø±Ø§Ø¨Ø¹Ø© ØµØ¨Ø§Ø­Ø§ Ø¨ØªÙˆÙ‚ÙŠØª ØºØ±ÙŠÙ†ØªØ´. ÙˆØ§ØªØµÙ„ÙˆØ§ Ø¨Ù†Ø§ Ø¹Ù„Ù‰ ÙˆØ§ØªØ³Ø§Ø¨ Ø¹Ù„Ù‰ Ø±Ù‚Ù… +12023843125 https://t.co/HpZ6B5nGXK</t>
  </si>
  <si>
    <t>Ù…Ø§ Ø±Ø£ÙŠÙƒ ÙÙŠ Ø£Ø¯Ø§Ø¡ Ø§Ù„Ø¨Ø±Ù„Ù…Ø§Ù†ÙŠÙŠÙ† Ø§Ù„Ù„Ø¨Ù†Ø§Ù†ÙŠ ÙˆØ§Ù„Ø£Ø±Ø¯Ù†ÙŠØŸ ÙˆÙ…Ø§ Ø±Ø£ÙŠÙƒ ÙÙŠ Ø·Ø¨ÙŠØ¹Ø© Ø§Ù„Ù†Ù‚Ø§Ø´Ø§Øª ÙˆØ§Ù„Ø³Ø¬Ø§Ù„Ø§Øª Ø§Ù„ØªÙŠ ØªØªÙ… ØªØ­Øª Ù‚Ø¨Ø© Ø§Ù„Ù…Ø¬Ù„Ø³ÙŠÙ†ØŸ
Ø´Ø§Ø±ÙƒÙˆÙ†Ø§ Ø¨Ø¢Ø±Ø§Ø¦ÙƒÙ… ÙÙŠ Ø¨Ø±Ù†Ø§Ù…Ø¬ #Ø³ÙˆØ§_Ø¹Ø§Ù„Ù‡ÙˆØ§ ÙÙŠ Ø§Ù„Ø«Ø§Ù…Ù†Ø© ØµØ¨Ø§Ø­Ø§ Ø¨ØªÙˆÙ‚ÙŠØª ØºØ±ÙŠÙ†ØªØ´. ÙˆØ§ØªØµÙ„ÙˆØ§ Ø¨Ù†Ø§ Ø¹Ù„Ù‰ ÙˆØ§ØªØ³Ø§Ø¨ Ø¹Ù„Ù‰ Ø±Ù‚Ù… +12023843125 https://t.co/D7GMhHiB1v</t>
  </si>
  <si>
    <t>#Ø£ÙˆØ±Ø§Ù‚_Ø§Ù„ØµØ¨Ø§Ø­.. ØµØ¯Ù‚ Ø§Ù„Ø£Ø·ÙØ§Ù„ ÙˆÙ„Ùˆ ÙƒØ°Ø¨ÙˆØ§
https://t.co/IJA5sSiuGU</t>
  </si>
  <si>
    <t>#Ø³ÙˆØ§_Ø§Ù„Ù„ÙŠÙ„Ø©.. Ø§Ù„Ø´Ù…Ø§Ù„ Ø§Ù„Ø³ÙˆØ±ÙŠ Ø¹Ù„Ù‰ ÙˆÙ‚Ø¹ Ø§Ù„ØªÙ‡Ø¯ÙŠØ¯Ø§Øª Ø§Ù„ØªØ±ÙƒÙŠØ©
https://t.co/oyOjT5pqba</t>
  </si>
  <si>
    <t>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Ø¨Ù†Ø§ Ø¹Ø¨Ø± ØªØ·Ø¨ÙŠÙ‚ ÙˆØ§ØªØ³Ø§Ø¨ Ø¹Ù„Ù‰ Ø±Ù‚Ù… +12023843125 https://t.co/LuGpXao6TF</t>
  </si>
  <si>
    <t>#Ø§Ù„Ø¹Ø±Ø§Ù‚_Ø§Ù„Ù„ÙŠÙ„Ø©.. Ù‚ÙŠÙ… Ø§Ù„Ù…Ø¬ØªÙ…Ø¹ Ø¨ÙŠÙ† Ø§Ù„Ø¨Ø±Ù…ÙˆØ¯Ø§ ÙˆØ§Ù„ÙØ³Ø§Ø¯
https://t.co/aohYBf3aQp</t>
  </si>
  <si>
    <t>#Ø³ÙˆØ§_Ø¹Ø§Ù„Ù‡ÙˆØ§.. Ù…ÙƒØ§ÙØ­Ø© Ø§Ù„ÙØ³Ø§Ø¯.. Ø³Ù…Ø¹Ù†Ø§ ÙˆÙ„Ù… Ù†Ø±ÙŽ
https://t.co/KFHzlC2US1</t>
  </si>
  <si>
    <t>#Ø¬ÙˆÙ„Ø©_Ø§Ù„ØµØ¨Ø§Ø­.. ÙƒÙŠÙ ØªØªØ®Ù„Øµ Ù…Ù† Ø§Ù„Ø¹Ø§Ø¯Ø§Øª Ø§Ù„Ø³ÙŠØ¦Ø©ØŸ
https://t.co/QUNLghjcUr</t>
  </si>
  <si>
    <t>#Ø¬ÙˆÙ„Ø©_Ø§Ù„ØµØ¨Ø§Ø­.. Ø§Ù„Ø±Ø³ÙˆÙ… Ø§Ù„Ù…ØªØ­Ø±ÙƒØ©.. Ù…Ø§Ø°Ø§ ØªØ­Ø±Ùƒ ÙÙŠ Ø£Ø·ÙØ§Ù„Ù†Ø§ØŸ
https://t.co/uwYW26NCrk</t>
  </si>
  <si>
    <t>#Ø¨ÙƒØ±Ø§_Ø£ÙØ¶Ù„.. Ù…Ø¯Ù…Ù† Ø§Ù„Ù…Ø®Ø¯Ø±Ø§Øª.. Ù„Ù„ØªØ£Ù‡ÙŠÙ„ Ø£Ù… Ù„Ù„Ø¥Ø¯Ø§Ù†Ø©ØŸ
https://t.co/GGNo8q9tmF</t>
  </si>
  <si>
    <t>Ø§Ù„Ù…Ø³ØªØ´ÙÙŠØ§Øª Ø§Ù„Ø¹Ø§Ù…Ø© ÙÙŠ Ø§Ù„Ø¹Ø±Ø§Ù‚.. Ø´ÙƒØ§ÙˆÙ‰ Ù„Ø§ ØªÙ†Ù‚Ø·Ø¹ ÙˆØ±Ø¯Ø§Ø¡Ø© ÙÙŠ Ø§Ù„Ø®Ø¯Ù…Ø§Øª 
https://t.co/ljsPVwWTA2</t>
  </si>
  <si>
    <t>Ù‡Ù„ ÙŠØ¤Ø«Ø± ØºÙ„Ø§Ø¡ Ø§Ù„Ø£Ø³Ø¹Ø§Ø± Ø¹Ù„Ù‰ ÙØ±Ø­Ø© Ø§Ù„Ø¹ÙŠØ¯ØŸ
Ø´Ø§Ø±ÙƒÙˆÙ†Ø§ Ø¨Ø¢Ø±Ø§Ø¦ÙƒÙ… ÙÙŠ Ø¨Ø±Ù†Ø§Ù…Ø¬ #Ø¬ÙˆÙ„Ø©_Ø§Ù„ØµØ¨Ø§Ø­ ÙÙŠ Ø§Ù„Ø±Ø§Ø¨Ø¹Ø© ØµØ¨Ø§Ø­Ø§ Ø¨ØªÙˆÙ‚ÙŠØª ØºØ±ÙŠÙ†ØªØ´. ÙˆØ§ØªØµÙ„ÙˆØ§ Ø¨Ù†Ø§ Ø¹Ù„Ù‰ ÙˆØ§ØªØ³Ø§Ø¨ Ø¹Ù„Ù‰ Ø±Ù‚Ù… +12023843125 https://t.co/Fx5tk7uEDN</t>
  </si>
  <si>
    <t>Ø­Ø¬Ù… Ø§Ù„Ø§Ù†ÙØ§Ù‚ Ù‚Ø¯ ÙŠØ¤Ø«Ø± Ø¹Ù„Ù‰ Ø§Ù„Ø£Ù…Ù† Ø§Ù„Ù…Ø§Ù„ÙŠ Ù„Ù„Ø¹Ø±Ø§Ù‚
 https://t.co/9M58kRh6gy</t>
  </si>
  <si>
    <t>Ù…Ø§ Ø±Ø£ÙŠÙƒ ÙÙŠ Ø§Ø³ØªØ®Ø¯Ø§Ù… Ø£Ø´ÙŠØ§Ø¡ Ù…Ø²ÙŠÙØ© Ù„Ù„Ø­ÙØ§Ø¸ Ø¹Ù„Ù‰ Ø§Ù„Ù…Ø¸Ù‡Ø± Ø§Ù„Ø§Ø¬ØªÙ…Ø§Ø¹ÙŠØŸ
Ø´Ø§Ø±ÙƒÙˆÙ†Ø§ Ø¨Ø¢Ø±Ø§Ø¦ÙƒÙ… ÙÙŠ Ø¨Ø±Ù†Ø§Ù…Ø¬ #Ø¬ÙˆÙ„Ø©_Ø§Ù„ØµØ¨Ø§Ø­ ÙÙŠ Ø§Ù„Ø±Ø§Ø¨Ø¹Ø© ØµØ¨Ø§Ø­Ø§ Ø¨ØªÙˆÙ‚ÙŠØª ØºØ±ÙŠÙ†ØªØ´. ÙˆØ§ØªØµÙ„ÙˆØ§ Ø¨Ù†Ø§ Ø¹Ù„Ù‰ ÙˆØ§ØªØ³Ø§Ø¨ Ø¹Ù„Ù‰ Ø±Ù‚Ù… +12023843125 https://t.co/FSOPwgttrl</t>
  </si>
  <si>
    <t>Ù„Ù…Ø§Ø°Ø§ Ù†ÙØ° Ø§Ù„Ø­Ø´Ø¯ ØºØ§Ø±ØªÙ‡ Ø¹Ù„Ù‰ ØµØ§Ù„Ø§Øª Ø§Ù„Ù‚Ù…Ø§Ø± ÙˆØ­Ø¬ÙŠ Ø­Ù…Ø²Ø© Ø§Ù„Ø¢Ù†ØŸ
 https://t.co/wHOlpLZMe2</t>
  </si>
  <si>
    <t>Ù…Ø§ Ø±Ø£ÙŠÙƒ ÙÙŠ Ø­Ø±ÙŠØ© Ø§Ù„ØµØ­Ø§ÙØ© ÙˆØ§Ù„Ø¥Ø¹Ù„Ø§Ù… ÙÙŠ Ø§Ù„Ø£Ø±Ø¯Ù†ØŸ
Ø´Ø§Ø±ÙƒÙˆÙ†Ø§ Ø¨Ø¢Ø±Ø§Ø¦ÙƒÙ… ÙÙŠ Ø¨Ø±Ù†Ø§Ù…Ø¬ #Ø³ÙˆØ§_Ø¹Ø§Ù„Ù‡ÙˆØ§ ÙÙŠ Ø§Ù„Ø«Ø§Ù…Ù†Ø© ØµØ¨Ø§Ø­Ø§ Ø¨ØªÙˆÙ‚ÙŠØª ØºØ±ÙŠÙ†ØªØ´. ÙˆØ§ØªØµÙ„ÙˆØ§ Ø¨Ù†Ø§ Ø¹Ù„Ù‰ ÙˆØ§ØªØ³Ø§Ø¨ Ø¹Ù„Ù‰ Ø±Ù‚Ù… +12023843125 https://t.co/PpkrUl8HvS</t>
  </si>
  <si>
    <t>Ù‡Ù„ ØªØ¹ØªÙ‚Ø¯ Ø£Ù† Ø§Ù„Ù…Ù‡Ø±Ø¬Ø§Ù†Ø§Øª Ø§Ù„ØµÙŠÙÙŠØ© Ø¨Ø§ØªØª ØªØ¬Ø§Ø±ÙŠØ© Ø£ÙƒØ«Ø± Ù…Ù† ÙƒÙˆÙ†Ù‡Ø§ Ø«Ù‚Ø§ÙÙŠØ©ØŸ
Ø´Ø§Ø±ÙƒÙˆÙ†Ø§ Ø¨Ø¢Ø±Ø§Ø¦ÙƒÙ… ÙÙŠ Ø¨Ø±Ù†Ø§Ù…Ø¬ #Ø¨ÙƒØ±Ø§_Ø£ÙØ¶Ù„ Ø¹Ø¨Ø± Ø§Ù„ØªØ¹Ù„ÙŠÙ‚ Ø£Ùˆ Ø§ØªØµÙ„ÙˆØ§ Ø¨Ù†Ø§ Ø¹Ø¨Ø± ØªØ·Ø¨ÙŠÙ‚ ÙˆØ§ØªØ³Ø§Ø¨ Ø¹Ù„Ù‰ Ø±Ù‚Ù… +12023843125 https://t.co/60HLk6eeDG</t>
  </si>
  <si>
    <t>Ù‡Ù„ ÙŠÙ„Ø¨ÙŠ Ø§Ù„Ø¨Ø±Ù„Ù…Ø§Ù†Ø§Ù† Ø§Ù„Ø£Ø±Ø¯Ù†ÙŠ ÙˆØ§Ù„Ù„Ø¨Ù†Ø§Ù†ÙŠ Ø·Ù…ÙˆØ­ Ø§Ù„Ù…ÙˆØ§Ø·Ù†ÙŠÙ†ØŸ
 https://t.co/E5vuj1ofW0</t>
  </si>
  <si>
    <t>#Ø³ÙˆØ§_Ø¹Ø§Ù„Ù‡ÙˆØ§ - ØªØµØ±ÙŠØ­ Ù…Ø§Ø±Ùƒ Ø¥Ø³Ø¨Ø± Ø­ÙˆÙ„ ØªÙ‡Ø¯ÙŠØ¯ ØªØ±ÙƒÙŠØ§ Ø¨Ø§Ù„Ù‚ÙŠØ§Ù… Ø¨Ø¹Ù…Ù„ÙŠØ© Ø¹Ø³ÙƒØ±ÙŠØ© Ø´Ù…Ø§Ù„ÙŠ Ø³ÙˆØ±ÙŠØ§ 
https://t.co/ROuKhZpafm</t>
  </si>
  <si>
    <t>#Ø¬ÙˆÙ„Ø©_Ø§Ù„ØµØ¨Ø§Ø­ - ÙƒÙŠÙ ØªØªØºÙ„Ø¨ Ø¹Ù„Ù‰ Ø§Ù„Ø®Ù„Ø§ÙØ§Øª Ø§Ù„Ø¹Ø§Ø¦Ù„ÙŠØ©ØŸ
 https://t.co/aMZLnNdWQq</t>
  </si>
  <si>
    <t>#Ø¬ÙˆÙ„Ø©_Ø§Ù„ØµØ¨Ø§Ø­ - Ø·Ø±ÙŠÙ‚Ùƒ Ù†Ø­Ùˆ Ø­ÙŠØ§Ø© Ø®Ø§Ù„ÙŠØ© Ù…Ù† Ø§Ù„Ø¨Ø¯Ø§Ù†Ø©
 https://t.co/A3VaFIsRm0</t>
  </si>
  <si>
    <t>_xD83D__xDCE2_ نحيط مستمعينا ومتابعينا الكرام حول العالم علما بأن تطبيق راديو سوا الخاص بالهواتف الذكية (أيفون وأندرويد) قد بات خارج الخدمة ريثما يتم تطوير تطبيق جديد.</t>
  </si>
  <si>
    <t>#سوا_عالهوا - حرية الصحافة في الأردن.. هل هي "حرية عالقة"؟
 https://t.co/yMFhhxvUcz</t>
  </si>
  <si>
    <t>#جولة_الصباح - العيد والعودة لدوامة الظروف الاقتصادية
 https://t.co/NqlD54f0Wj</t>
  </si>
  <si>
    <t>#جولة_الصباح - السلع المقلدة قد ترضي الغرور والمظاهر أحيانا 
https://t.co/wjhlCWVs4F</t>
  </si>
  <si>
    <t>هل لا تزال الأعياد تسهم في توطيد علاقة الشباب بأهلهم وأقاربهم؟
شاركونا بآرائكم في برنامج #بكرا_أفضل الأحد واتصلوا بنا على واتساب على رقم 0012023843125 https://t.co/xZdIdrUfbK</t>
  </si>
  <si>
    <t>كيف تقضي إجازة العيد؟
شاركونا بآرائكم في برنامج #جولة_الصباح الأحد في الرابعة صباحا بتوقيت غرينتش. واتصلوا بنا على واتساب على رقم 0012023843125 https://t.co/meUQGCTls0</t>
  </si>
  <si>
    <t>حدثونا عن تجاربكم وكيف يبدو العيد في مخيمات وبلاد اللجوء؟
شاركونا بآرائكم في برنامج #سوا_عالهوا الأحد في الثامنة صباحا بتوقيت غرينتش. واتصلوا بنا على واتساب على رقم 0012023843125 https://t.co/Ot4Y3JnX4g</t>
  </si>
  <si>
    <t>هل مازلت مرتبطا بالصحف الورقية؟
شاركونا بآرائكم في برنامج #جولة_الصباح في الرابعة صباحا بتوقيت غرينتش. واتصلوا بنا على واتساب على رقم 0012023843125 https://t.co/b56OJQNaPV</t>
  </si>
  <si>
    <t>هل يجب أن تكون هناك مساحة شخصية بين الزوجين؟
شاركونا بآرائكم في برنامج #جولة_الصباح في الرابعة صباحا بتوقيت غرينتش. واتصلوا بنا على واتساب على رقم 0012023843125 https://t.co/Y0GUSwtWTC</t>
  </si>
  <si>
    <t>كيف يؤثر ارتفاع أسعار الوقود على حياتك اليومية؟
شاركونا بآرائكم في برنامج #سوا_عالهوا في الثامنة صباحا بتوقيت غرينتش. واتصلوا بنا على واتساب على رقم 0012023843125 https://t.co/olTzKV2Mwq</t>
  </si>
  <si>
    <t>هل توفر لأبنائك كل ما يطلبونه أم تحرص على تعزيز قيم وسلوكيات اقتصادية لديهم؟
شاركونا بآرائكم في برنامج #بكرا_أفضل واتصلوا بنا على واتساب على رقم 0012023843125 https://t.co/g1MAkRK9ct</t>
  </si>
  <si>
    <t>#أوراق_الصباح.. الشخص الحريص.. مزعج أم مطمئِن؟
https://t.co/akvjBMc9ay</t>
  </si>
  <si>
    <t>#جولة_الصباح.. الشباب في العالم العربي.. الشريحة الأكبر والاهتمام الأقل
https://t.co/No3cNwsokB</t>
  </si>
  <si>
    <t>#سوا_عالهوا.. متنغيرات سياسية وعسكرية في إدلب.. والوضع الإنساني لا يتغير
https://t.co/RIFor7eBa8</t>
  </si>
  <si>
    <t>#جولة_الصباح.. إجازة العيد.. العين بصيرة واليد قصيرة
https://t.co/GHFGdh52aI</t>
  </si>
  <si>
    <t>سوا_عالهوا.. عيد اللاجئين.. فرصة للخروج من المخيمات
https://t.co/CMC1G6lg7d</t>
  </si>
  <si>
    <t>#سوا_الليلة.. أقسى المواجهات في ساحة الأقصى
https://t.co/8qdPBbwMR4</t>
  </si>
  <si>
    <t>#بكرا_أفضل.. يوم الشباب العالمي.. نحو عالم شبابي أكثر
https://t.co/g4lNy9pIhU</t>
  </si>
  <si>
    <t>#شنو_رأيك.. الشباب العراقي.. نحو 3.4 مليون خارج المدرسة
https://t.co/GoXfcw8U4A</t>
  </si>
  <si>
    <t>ما هي عواقب الكذب على الأطفال؟
شاركونا بآرائكم في برنامج #جولة_الصباح في الرابعة صباحا بتوقيت غرينتش. واتصلوا بنا على واتساب على رقم 0012023843125 https://t.co/UbyVMxdTzi</t>
  </si>
  <si>
    <t>هل تحن إلى الماضي؟
شاركونا بآرائكم في برنامج #جولة_الصباح في الرابعة صباحا بتوقيت غرينتش. واتصلوا بنا على واتساب على رقم 0012023843125 https://t.co/t2kBIYMPKG</t>
  </si>
  <si>
    <t>هل أنت معني بتجديد الخطاب الديني؟
شاركونا بآرائكم في برنامج #سوا_عالهوا في الثامنة صباحا بتوقيت غرينتش. واتصلوا بنا على واتساب على رقم 0012023843125 https://t.co/fGQxtWcULv</t>
  </si>
  <si>
    <t>#أوراق_الصباح.. التغيير.. دوام الحال من المحال
https://t.co/vlsgKPs3eW</t>
  </si>
  <si>
    <t>#جولة_الصباح.. الصحف الورقية.. هل تعود رائحة الحبر لتفوح؟
https://t.co/6FkcKDATQ2</t>
  </si>
  <si>
    <t>#جولة_الصباح.. المساحة الشخصية حيوية للحفاظ على الزواج 
https://t.co/73MwjjGmlH</t>
  </si>
  <si>
    <t>هل تراقب ما يتابعه أبناؤك المراهقون على الإنترنت؟
شاركونا بآرائكم في برنامج #بكرا_أفضل واتصلوا بنا على واتساب على رقم 0012023843125 https://t.co/tuqS04zfYQ</t>
  </si>
  <si>
    <t>#سوا_عالهوا.. أسعار الوقود لهيب في الجيوب
https://t.co/DLFGmcVfZj</t>
  </si>
  <si>
    <t>#سوا_عالهوا.. بعد سيطرة الانفصاليين على عدن.. أي مستقبل؟
https://t.co/g4r85URCnG</t>
  </si>
  <si>
    <t>RT @radiosawa: كيف أثرت العقوبات الدولية على حزب الله اللبناني؟
شاركونا بآرائكم في برنامج #سوا_عالهوا في الثامنة صباحا بتوقيت غرينتش. واتصل…</t>
  </si>
  <si>
    <t>RT @radiosawa: #سوا_الليلة.. بين الشيخ والأميرة.. أولى جلسات الفصل في النزاع
https://t.co/7jV3XOSlAt</t>
  </si>
  <si>
    <t>RT @radiosawa: #بكرا_أفضل.. المجالس الشبابية وتنمية المجتمع المحلي
https://t.co/h9I0dSgLsz</t>
  </si>
  <si>
    <t>RT @radiosawa: #جولة_الصباح.. أزمة منتصف العمر.. نصف الكوب فارغ أم ممتلئ؟
https://t.co/rKHAgJOLPq</t>
  </si>
  <si>
    <t>RT @radiosawa: ما رأيك في مقولة "مصير الفتاة للزواج"؟
شاركونا بآرائكم في برنامج #جولة_الصباح يوم الأحد في الرابعة صباحا بتوقيت غرينتش. واتص…</t>
  </si>
  <si>
    <t>RT @radiosawa: ÙƒÙŠÙ ØªØªØ¹Ø§Ù…Ù„ÙˆÙ† Ù…Ø¹ Ø§Ù„Ø¨Ø¯Ø§Ù†Ø©ØŸ
Ø´Ø§Ø±ÙƒÙˆÙ†Ø§ Ø¨Ø¢Ø±Ø§Ø¦ÙƒÙ… ÙÙŠ Ø¨Ø±Ù†Ø§Ù…Ø¬ #Ø¬ÙˆÙ„Ø©_Ø§Ù„ØµØ¨Ø§Ø­ ÙÙŠ Ø§Ù„Ø±Ø§Ø¨Ø¹Ø© ØµØ¨Ø§Ø­Ø§ Ø¨ØªÙˆÙ‚ÙŠØª ØºØ±ÙŠÙ†ØªØ´. ÙˆØ§ØªØµÙ„ÙˆØ§ Ø¨Ù†Ø§ Ø¹Ù„Ù‰ ÙˆØ§ØªØ³Ø§Ø¨ Ø¹Ù„Ù‰ Ø±â€¦</t>
  </si>
  <si>
    <t>RT @radiosawa: Ù‡Ù„ ÙŠÙ„Ø¨ÙŠ Ø§Ù„Ø¨Ø±Ù„Ù…Ø§Ù†Ø§Ù† Ø§Ù„Ø£Ø±Ø¯Ù†ÙŠ ÙˆØ§Ù„Ù„Ø¨Ù†Ø§Ù†ÙŠ Ø·Ù…ÙˆØ­ Ø§Ù„Ù…ÙˆØ§Ø·Ù†ÙŠÙ†ØŸ
 https://t.co/E5vuj1ofW0</t>
  </si>
  <si>
    <t>RT @radiosawa: هل أنت معني بتجديد الخطاب الديني؟
شاركونا بآرائكم في برنامج #سوا_عالهوا في الثامنة صباحا بتوقيت غرينتش. واتصلوا بنا على واتس…</t>
  </si>
  <si>
    <t>RT @radiosawa: #سوا_عالهوا.. بعد سيطرة الانفصاليين على عدن.. أي مستقبل؟
https://t.co/g4r85URCnG</t>
  </si>
  <si>
    <t>https://soundcloud.com/radiosawa/track-10</t>
  </si>
  <si>
    <t>https://twitter.com/radiosawa/status/1158461439058857985</t>
  </si>
  <si>
    <t>https://m.soundcloud.com/radiosawa/l4q5o2w7d28p</t>
  </si>
  <si>
    <t>https://www.radiosawa.com/amp/pope-francis-who-i-am-to-judge-gay-people-/228220.html</t>
  </si>
  <si>
    <t>https://www.radiosawa.com/a/247176.html</t>
  </si>
  <si>
    <t>https://www.radiosawa.com/amp/247176.html?__twitter_impression=true</t>
  </si>
  <si>
    <t>https://www.radiosawa.com/a/506825.html</t>
  </si>
  <si>
    <t>https://soundcloud.com/radiosawa/track-1</t>
  </si>
  <si>
    <t>https://www.radiosawa.com/a/%d9%87%d9%84-%d9%85%d8%b5%d9%8a%d8%b1-%d8%a7%d9%84%d9%81%d8%aa%d8%a7%d8%a9-%d8%a7%d9%84%d8%b2%d9%88%d8%a7%d8%ac/507436.html</t>
  </si>
  <si>
    <t>https://www.radiosawa.com/a/%d8%a3%d8%b2%d9%85%d8%a9-%d8%a7%d9%84%d9%85%d9%8a%d8%a7%d9%87-%d9%81%d9%8a-%d8%a7%d9%84%d9%85%d9%86%d8%b7%d9%82%d8%a9/507435.html</t>
  </si>
  <si>
    <t>https://www.radiosawa.com/a/%D8%A3%D8%B2%D9%85%D8%A9-%D8%A7%D9%84%D9%85%D9%8A%D8%A7%D9%87-%D9%81%D9%8A-%D8%A7%D9%84%D9%85%D9%86%D8%B7%D9%82%D8%A9/507435.html</t>
  </si>
  <si>
    <t>https://www.radiosawa.com/a/%d8%a7%d9%84%d9%88%d8%b6%d8%b9-%d8%a7%d9%84%d8%a5%d9%86%d8%b3%d8%a7%d9%86%d9%8a-%d9%81%d9%8a-%d8%b3%d9%88%d8%b1%d9%8a%d8%a7-%d8%a8%d9%8a%d9%86-%d8%aa%d8%b5%d8%b9%d9%8a%d8%af-%d8%a5%d8%af%d9%84%d8%a8-%d9%88%d8%aa%d9%87%d8%af%d9%8a%d8%af%d8%a7%d8%aa-%d8%aa%d8%b1%d9%83%d9%8a%d8%a7/508275.html</t>
  </si>
  <si>
    <t>https://twitter.com/i/web/status/1161311407826227201</t>
  </si>
  <si>
    <t>https://www.radiosawa.com/live/audio/15?withmediaplayer=1</t>
  </si>
  <si>
    <t>https://www.radiosawa.com/a/%D8%A7%D9%84%D8%A3%D8%B2%D9%85%D8%A7%D8%AA-%D8%A7%D9%84%D9%85%D8%B1%D9%88%D8%B1%D9%8A%D8%A9-%D8%AA%D9%86%D8%AA%D9%82%D9%84-%D8%A8%D9%8A%D9%86-%D8%A7%D9%84%D8%A8%D9%84%D8%AF%D8%A7%D9%86-%D8%A7%D9%84%D8%B9%D8%B1%D8%A8%D9%8A%D8%A9/506810.html</t>
  </si>
  <si>
    <t>https://www.radiosawa.com/a/%D9%85%D8%B9%D9%84%D9%85%D9%88-%D8%A7%D9%84%D9%85%D8%AF%D8%A7%D8%B1%D8%B3-%D9%88%D8%A7%D9%84%D8%A8%D8%AD%D8%AB-%D8%B9%D9%86-%D9%88%D8%A7%D9%82%D8%B9-%D8%A3%D9%81%D8%B6%D9%84/506811.html</t>
  </si>
  <si>
    <t>https://www.radiosawa.com/a/%D8%A3%D9%88%D9%84%D9%89-%D8%AC%D9%84%D8%B3%D8%A7%D8%AA-%D8%A7%D9%84%D9%81%D8%B5%D9%84-%D9%81%D9%8A-%D8%A7%D9%84%D9%86%D8%B2%D8%A7%D8%B9-%D8%A8%D9%8A%D9%86-%D9%85%D8%AD%D9%85%D8%AF-%D8%A8%D9%86-%D8%B1%D8%A7%D8%B4%D8%AF-%D9%88%D9%87%D9%8A%D8%A7-%D8%A8%D9%86%D8%AA-%D8%A7%D9%84%D8%AD%D8%B3%D9%8A%D9%86/506822.html</t>
  </si>
  <si>
    <t>https://www.radiosawa.com/a/%D8%A7%D9%84%D8%A3%D9%86%D8%AF%D9%8A%D8%A9-%D8%A7%D9%84%D8%B1%D9%8A%D8%A7%D8%B6%D9%8A%D8%A9-%D8%A7%D9%84%D8%B9%D8%B1%D8%A7%D9%82%D9%8A%D8%A9-%D8%AA%D8%AA%D8%B1%D8%A7%D8%AC%D8%B9-%D9%88%D8%A7%D9%84%D8%A3%D8%B3%D8%A8%D8%A7%D8%A8-%D9%85%D8%A7%D8%AF%D9%8A%D8%A9/506823.html</t>
  </si>
  <si>
    <t>https://www.radiosawa.com/a/%D8%AF%D9%88%D8%B1-%D8%A7%D9%84%D9%85%D8%AC%D8%A7%D9%84%D8%B3-%D8%A7%D9%84%D8%B4%D8%A8%D8%A7%D8%A8%D9%8A%D8%A9-%D9%81%D9%8A-%D8%AA%D9%86%D9%85%D9%8A%D8%A9-%D8%A7%D9%84%D9%85%D8%AC%D8%AA%D9%85%D8%B9-%D8%A7%D9%84%D9%85%D8%AD%D9%84%D9%8A/506859.html</t>
  </si>
  <si>
    <t>https://www.radiosawa.com/a/%D9%87%D9%84-%D9%8A%D8%B4%D9%83%D9%84-%D9%85%D9%86%D8%AA%D8%B5%D9%81-%D8%A7%D9%84%D8%B9%D9%85%D8%B1-%D8%A3%D8%B2%D9%85%D8%A9-%D8%A8%D8%A7%D9%84%D9%81%D8%B9%D9%84/506967.html</t>
  </si>
  <si>
    <t>https://www.radiosawa.com/a/506962.html</t>
  </si>
  <si>
    <t>https://www.radiosawa.com/a/%D8%AC%D9%88%D9%84%D8%A9-%D9%85%D8%B3%D8%AA%D8%B4%D8%A7%D8%B1-%D8%A7%D9%84%D8%B1%D8%A6%D9%8A%D8%B3-%D8%A7%D9%84%D8%A3%D9%85%D9%8A%D8%B1%D9%83%D9%8A-%D8%AC%D8%A7%D8%B1%D9%8A%D8%AF-%D9%83%D9%88%D8%B4%D9%86%D9%8A%D8%B1-%D9%81%D9%8A-%D8%A7%D9%84%D9%85%D9%86%D8%B7%D9%82%D8%A9/506973.html</t>
  </si>
  <si>
    <t>https://www.radiosawa.com/a/%D9%83%D9%8A%D9%81-%D9%86%D8%AD%D9%85%D9%8A-%D8%A3%D8%B7%D9%81%D8%A7%D9%84%D9%86%D8%A7-%D9%85%D9%86-%D8%A7%D9%84%D8%A7%D8%B3%D8%AA%D8%BA%D9%84%D8%A7%D9%84-%D8%A7%D9%84%D8%AC%D9%86%D8%B3%D9%8A/506963.html</t>
  </si>
  <si>
    <t>https://www.radiosawa.com/a/%D8%A7%D9%84%D8%B9%D8%B1%D8%A7%D9%82-%D9%8A%D8%B3%D8%AA%D8%B6%D9%8A%D9%81-%D8%A8%D8%B7%D9%88%D9%84%D8%A9-%D8%BA%D8%B1%D8%A8-%D8%A2%D8%B3%D9%8A%D8%A7-%D9%84%D9%83%D8%B1%D8%A9-%D8%A7%D9%84%D9%82%D8%AF%D9%85/506976.html</t>
  </si>
  <si>
    <t>https://www.radiosawa.com/a/%D9%87%D9%84-%D9%8A%D8%AA%D8%AD%D9%88%D9%84-%D8%A7%D9%84%D8%B9%D8%B1%D8%A7%D9%82-%D8%A5%D9%84%D9%89-%D8%B3%D8%A7%D8%AD%D8%A9-%D9%84%D9%84%D8%B5%D8%B1%D8%A7%D8%B9-%D8%A7%D9%84%D8%A5%D9%8A%D8%B1%D8%A7%D9%86%D9%8A-%D8%A7%D9%84%D8%A7%D8%B3%D8%B1%D8%A7%D8%A6%D9%8A%D9%84%D9%8A/506979.html</t>
  </si>
  <si>
    <t>https://www.radiosawa.com/a/%D8%AA%D8%BA%D9%8A%D8%B1-%D9%85%D9%81%D9%87%D9%88%D9%85-%D8%A7%D9%84%D8%B5%D8%AF%D8%A7%D9%82%D8%A9-%D9%81%D9%8A-%D8%B8%D9%84-%D9%88%D8%AC%D9%88%D8%AF-%D9%85%D9%86%D8%B5%D8%A7%D8%AA-%D8%A7%D9%84%D8%AA%D9%88%D8%A7%D8%B5%D9%84-%D8%A7%D9%84%D8%A7%D8%AC%D8%AA%D9%85%D8%A7%D8%B9%D9%8A/506999.html</t>
  </si>
  <si>
    <t>https://www.radiosawa.com/a/507118.html</t>
  </si>
  <si>
    <t>https://www.radiosawa.com/a/%D8%A7%D9%84%D8%AA%D8%B7%D9%88%D8%B1%D8%A7%D8%AA-%D8%A7%D9%84%D8%B3%D9%8A%D8%A7%D8%B3%D9%8A%D8%A9-%D9%88%D8%A7%D9%84%D8%A3%D9%85%D9%86%D9%8A%D8%A9-%D9%81%D9%8A-%D8%B3%D9%88%D8%B1%D9%8A%D8%A7/507110.html</t>
  </si>
  <si>
    <t>https://www.radiosawa.com/a/%D8%B3%D9%84%D8%A7%D9%85%D8%A9-%D8%A7%D9%84%D8%B1%D9%83%D8%A7%D8%A8-%D9%81%D9%8A-%D8%A7%D9%84%D9%86%D9%82%D9%84-%D8%A7%D9%84%D8%B9%D8%A7%D9%85/507414.html</t>
  </si>
  <si>
    <t>https://www.radiosawa.com/a/%D8%A7%D9%84%D8%B7%D9%84%D8%A7%D9%82-%D9%83%D9%84%D9%85%D8%A9-%D8%B3%D9%8A%D8%A6%D8%A9-%D8%A3%D9%85-%D9%88%D8%A7%D9%82%D8%B9-%D9%8A%D8%B2%D8%AF%D8%A7%D8%AF/507437.html</t>
  </si>
  <si>
    <t>https://www.radiosawa.com/a/%D9%85%D8%B9%D8%B6%D9%84%D8%A9-%D8%A7%D9%84%D8%B2%D9%88%D8%A7%D8%AC-%D8%A7%D9%84%D9%85%D8%AF%D9%86%D9%8A-%D9%81%D9%8A-%D9%84%D8%A8%D9%86%D8%A7%D9%86/507433.html</t>
  </si>
  <si>
    <t>https://www.radiosawa.com/a/%D8%AD%D8%A7%D9%81%D8%B8%D9%88%D8%A7-%D8%B9%D9%84%D9%89-%D9%86%D8%B8%D8%A7%D9%81%D8%A9-%D8%B4%D9%88%D8%A7%D8%B7%D8%A6%D9%83%D9%85/507438.html</t>
  </si>
  <si>
    <t>https://www.radiosawa.com/a/%D9%87%D9%84-%D9%85%D8%B5%D9%8A%D8%B1-%D8%A7%D9%84%D9%81%D8%AA%D8%A7%D8%A9-%D8%A7%D9%84%D8%B2%D9%88%D8%A7%D8%AC/507436.html</t>
  </si>
  <si>
    <t>https://www.radiosawa.com/a/%D8%A7%D9%84%D9%83%D8%B0%D8%A8-%D8%B9%D9%86%D8%AF-%D8%A7%D9%84%D8%A3%D8%B7%D9%81%D8%A7%D9%84/507593.html</t>
  </si>
  <si>
    <t>https://www.radiosawa.com/a/%D8%AA%D8%B7%D9%88%D8%B1%D8%A7%D8%AA-%D8%A7%D9%84%D9%85%D9%84%D9%81-%D8%A7%D9%84%D8%B3%D9%88%D8%B1%D9%8A-%D9%81%D9%8A-%D8%B6%D9%88%D8%A1-%D8%A7%D9%84%D8%AA%D9%87%D8%AF%D9%8A%D8%AF%D8%A7%D8%AA-%D8%A7%D9%84%D8%AA%D8%B1%D9%83%D9%8A%D8%A9/507591.html</t>
  </si>
  <si>
    <t>https://www.radiosawa.com/a/%D9%85%D9%86-%D9%8A%D9%87%D8%AF%D8%AF-%D9%82%D9%8A%D9%85-%D8%A7%D9%84%D9%85%D8%AC%D8%AA%D9%85%D8%B9-%D8%A7%D9%84%D8%A8%D8%B1%D9%85%D9%88%D8%AF%D8%A7-%D8%A3%D9%85-%D8%A7%D9%84%D8%B1%D8%B4%D9%88%D8%A9/507594.html</t>
  </si>
  <si>
    <t>https://www.radiosawa.com/a/%D8%AC%D9%87%D9%88%D8%AF-%D9%85%D9%83%D8%A7%D9%81%D8%AD%D8%A9-%D8%A7%D9%84%D9%81%D8%B3%D8%A7%D8%AF-%D9%87%D9%84-%D9%87%D9%8A-%D9%83%D8%A7%D9%81%D9%8A%D8%A9/507611.html</t>
  </si>
  <si>
    <t>https://www.radiosawa.com/a/%D9%83%D9%8A%D9%81-%D8%AA%D8%AA%D8%BA%D9%84%D8%A8-%D8%B9%D9%84%D9%89-%D8%A7%D9%84%D8%B9%D8%A7%D8%AF%D8%A7%D8%AA-%D8%A7%D9%84%D8%B3%D9%8A%D8%A6%D8%A9/507612.html</t>
  </si>
  <si>
    <t>https://www.radiosawa.com/a/%D8%A7%D9%84%D8%B1%D8%B3%D9%88%D9%85-%D8%A7%D9%84%D9%85%D8%AA%D8%AD%D8%B1%D9%83%D8%A9-%D9%87%D9%84-%D8%AA%D8%AA%D9%84%D8%A7%D8%B9%D8%A8-%D8%A8%D8%B9%D9%82%D9%88%D9%84-%D8%A7%D9%84%D8%A3%D8%B7%D9%81%D8%A7%D9%84/507613.html</t>
  </si>
  <si>
    <t>https://www.radiosawa.com/a/%D8%AA%D8%AC%D8%B1%D9%8A%D9%85-%D9%85%D8%AF%D9%85%D9%86-%D8%A7%D9%84%D9%85%D8%AE%D8%AF%D8%B1%D8%A7%D8%AA/507617.html</t>
  </si>
  <si>
    <t>https://www.radiosawa.com/a/%D9%85%D8%B9%D8%B6%D9%84%D8%A9-%D8%A7%D9%84%D9%85%D8%B3%D8%AA%D8%B4%D9%81%D9%8A%D8%A7%D8%AA-%D8%A7%D9%84%D8%B9%D8%A7%D9%85%D8%A9-%D9%81%D9%8A-%D8%A7%D9%84%D8%B9%D8%B1%D8%A7%D9%82/507695.html</t>
  </si>
  <si>
    <t>https://www.radiosawa.com/a/%D8%AD%D8%AC%D9%85-%D8%A7%D9%84%D8%A7%D9%86%D9%81%D8%A7%D9%82-%D9%82%D8%AF-%D9%8A%D8%A4%D8%AB%D8%B1-%D8%B9%D9%84%D9%89-%D8%A7%D9%84%D8%A3%D9%85%D9%86-%D8%A7%D9%84%D9%85%D8%A7%D9%84%D9%8A-%D9%84%D9%84%D8%B9%D8%B1%D8%A7%D9%82/507696.html</t>
  </si>
  <si>
    <t>https://www.radiosawa.com/a/%D9%84%D9%85%D8%A7%D8%B0%D8%A7-%D9%86%D9%81%D8%B0-%D8%A7%D9%84%D8%AD%D8%B4%D8%AF-%D8%BA%D8%A7%D8%B1%D8%AA%D9%87-%D8%B9%D9%84%D9%89-%D8%B5%D8%A7%D9%84%D8%A7%D8%AA-%D8%A7%D9%84%D9%82%D9%85%D8%A7%D8%B1-%D9%88%D8%AD%D8%AC%D9%8A-%D8%AD%D9%85%D8%B2%D8%A9-%D8%A7%D9%84%D8%A2%D9%86/507708.html</t>
  </si>
  <si>
    <t>https://www.radiosawa.com/a/%D9%87%D9%84-%D9%8A%D9%84%D8%A8%D9%8A-%D8%A7%D9%84%D8%A8%D8%B1%D9%84%D9%85%D8%A7%D9%86%D8%A7%D9%86-%D8%A7%D9%84%D8%A3%D8%B1%D8%AF%D9%86%D9%8A-%D9%88%D8%A7%D9%84%D9%84%D8%A8%D9%86%D8%A7%D9%86%D9%8A-%D8%B7%D9%85%D9%88%D8%AD-%D8%A7%D9%84%D9%85%D9%88%D8%A7%D8%B7%D9%86%D9%8A%D9%86/507741.html</t>
  </si>
  <si>
    <t>https://www.radiosawa.com/a/%D8%AA%D8%B5%D8%B1%D9%8A%D8%AD-%D9%85%D8%A7%D8%B1%D9%83-%D8%A5%D8%B3%D8%A8%D8%B1-%D8%AD%D9%88%D9%84-%D8%AA%D9%87%D8%AF%D9%8A%D8%AF-%D8%AA%D8%B1%D9%83%D9%8A%D8%A7-/507739.html</t>
  </si>
  <si>
    <t>https://www.radiosawa.com/a/%D9%83%D9%8A%D9%81-%D8%AA%D8%AA%D8%BA%D9%84%D8%A8-%D8%B9%D9%84%D9%89-%D8%A7%D9%84%D8%AE%D9%84%D8%A7%D9%81%D8%A7%D8%AA-%D8%A7%D9%84%D8%B9%D8%A7%D8%A6%D9%84%D9%8A%D8%A9/507743.html</t>
  </si>
  <si>
    <t>https://www.radiosawa.com/a/%D8%B7%D8%B1%D9%8A%D9%82%D8%A9-%D9%86%D8%AD%D9%88-%D8%AD%D9%8A%D8%A7%D8%A9-%D8%AE%D8%A7%D9%84%D9%8A%D8%A9-%D9%85%D9%86-%D8%A7%D9%84%D8%A8%D8%AF%D8%A7%D9%86%D8%A9/507742.html</t>
  </si>
  <si>
    <t>https://www.radiosawa.com/a/%D8%AD%D8%B1%D9%8A%D8%A9-%D8%A7%D9%84%D8%B5%D8%AD%D8%A7%D9%81%D8%A9-%D9%81%D9%8A-%D8%A7%D9%84%D8%A3%D8%B1%D8%AF%D9%86/507884.html</t>
  </si>
  <si>
    <t>https://www.radiosawa.com/a/%D8%A7%D9%84%D8%B9%D9%8A%D8%AF-%D9%88%D8%A7%D9%84%D8%B9%D9%88%D8%AF%D8%A9-%D9%84%D8%AF%D9%88%D8%A7%D9%85%D8%A9-%D8%A7%D9%84%D8%B8%D8%B1%D9%88%D9%81-%D8%A7%D9%84%D8%A7%D9%82%D8%AA%D8%B5%D8%A7%D8%AF%D9%8A%D8%A9/507887.html</t>
  </si>
  <si>
    <t>https://www.radiosawa.com/a/%D8%A7%D9%84%D8%B3%D9%84%D8%B9-%D8%A7%D9%84%D9%85%D9%82%D9%84%D8%AF%D8%A9-%D9%88%D8%A3%D8%B2%D9%85%D8%A9-%D8%A7%D9%84%D9%85%D8%B8%D8%A7%D9%87%D8%B1/507890.html</t>
  </si>
  <si>
    <t>https://www.radiosawa.com/a/%D8%A7%D9%84%D8%B4%D8%AE%D8%B5-%D8%A7%D9%84%D8%AD%D8%B1%D9%8A%D8%B5-%D8%A8%D9%8A%D9%86-%D8%A7%D9%84%D9%85%D8%AF%D8%AD-%D9%88%D8%A7%D9%84%D8%B0%D9%85/508262.html</t>
  </si>
  <si>
    <t>https://www.radiosawa.com/a/%D9%85%D8%A8%D8%A7%D8%AF%D8%B1%D8%A7%D8%AA-%D8%AA%D9%85%D8%AF-%D9%8A%D8%AF-%D8%A7%D9%84%D8%B9%D9%88%D9%86-%D9%84%D9%84%D8%B4%D8%A8%D8%A7%D8%A8/508274.html</t>
  </si>
  <si>
    <t>https://www.radiosawa.com/a/%D8%A7%D9%84%D9%88%D8%B6%D8%B9-%D8%A7%D9%84%D8%A5%D9%86%D8%B3%D8%A7%D9%86%D9%8A-%D9%81%D9%8A-%D8%B3%D9%88%D8%B1%D9%8A%D8%A7-%D8%A8%D9%8A%D9%86-%D8%AA%D8%B5%D8%B9%D9%8A%D8%AF-%D8%A5%D8%AF%D9%84%D8%A8-%D9%88%D8%AA%D9%87%D8%AF%D9%8A%D8%AF%D8%A7%D8%AA-%D8%AA%D8%B1%D9%83%D9%8A%D8%A7/508275.html</t>
  </si>
  <si>
    <t>https://www.radiosawa.com/a/%D9%83%D9%8A%D9%81-%D8%AA%D9%82%D8%B6%D9%88%D9%86-%D8%A5%D8%AC%D8%A7%D8%B2%D8%A9-%D8%A7%D9%84%D8%B9%D9%8A%D8%AF/508277.html</t>
  </si>
  <si>
    <t>https://www.radiosawa.com/a/%D8%A7%D9%84%D9%84%D8%A7%D8%AC%D8%A6%D9%88%D9%86-%D8%A7%D9%84%D8%B3%D9%88%D8%B1%D9%8A%D9%88%D9%86-%D9%8A%D8%AA%D8%AD%D8%AF%D9%88%D9%86-%D8%A7%D9%84%D8%B8%D8%B1%D9%88%D9%81-%D9%81%D9%8A-%D8%A7%D9%84%D8%B9%D9%8A%D8%AF/508276.html</t>
  </si>
  <si>
    <t>https://www.radiosawa.com/a/%D8%A7%D9%84%D9%85%D9%88%D8%A7%D8%AC%D9%87%D8%A7%D8%AA-%D9%81%D9%8A-%D8%B3%D8%A7%D8%AD%D8%A9-%D8%A7%D9%84%D9%85%D8%B3%D8%AC%D8%AF-%D8%A7%D9%84%D8%A3%D9%82%D8%B5%D9%89/508289.html</t>
  </si>
  <si>
    <t>https://www.radiosawa.com/a/%D9%8A%D9%88%D9%85-%D8%A7%D9%84%D8%B4%D8%A8%D8%A7%D8%A8-%D8%A7%D9%84%D8%B9%D8%A7%D9%84%D9%85%D9%8A/508299.html</t>
  </si>
  <si>
    <t>https://www.radiosawa.com/a/508303.html</t>
  </si>
  <si>
    <t>https://www.radiosawa.com/a/%D8%A7%D9%84%D8%AA%D8%BA%D9%8A%D9%8A%D8%B1-%D8%B1%D8%BA%D8%A8%D8%A9-%D9%88%D8%AD%D8%A7%D8%AC%D8%A9-%D9%85%D9%86-%D8%AD%D8%A7%D8%AC%D8%A7%D8%AA-%D8%A7%D9%84%D8%A5%D9%86%D8%B3%D8%A7%D9%86/508364.html</t>
  </si>
  <si>
    <t>https://www.radiosawa.com/a/%D9%87%D9%84-%D9%85%D8%A7-%D8%B2%D9%84%D8%AA-%D9%85%D8%B1%D8%AA%D8%A8%D8%B7%D8%A7-%D8%A8%D8%A7%D9%84%D8%B5%D8%AD%D9%81-%D8%A7%D9%84%D9%88%D8%B1%D9%82%D9%8A%D8%A9/508365.html</t>
  </si>
  <si>
    <t>https://www.radiosawa.com/a/%D8%A7%D9%84%D9%85%D8%B3%D8%A7%D8%AD%D8%A9-%D8%A7%D9%84%D8%B4%D8%AE%D8%B5%D9%8A%D8%A9-%D9%87%D9%84-%D8%AA%D9%81%D9%8A%D8%AF-%D8%A7%D9%84%D8%B2%D9%88%D8%AC%D9%8A%D9%86/508366.html</t>
  </si>
  <si>
    <t>https://www.radiosawa.com/a/%D9%84%D9%87%D9%8A%D8%A8-%D8%A3%D8%B3%D8%B9%D8%A7%D8%B1-%D8%A7%D9%84%D9%88%D9%82%D9%88%D8%AF-%D9%88%D8%A7%D9%84%D8%AA%D8%A8%D8%B9%D8%A7%D8%AA-%D8%A7%D9%84%D8%A7%D9%82%D8%AA%D8%B5%D8%A7%D8%AF%D9%8A%D8%A9/508367.html</t>
  </si>
  <si>
    <t>https://www.radiosawa.com/a/%D8%A7%D9%84%D8%AA%D8%A7%D8%B7%D9%88%D8%B1%D8%A7%D8%AA-%D9%81%D9%8A-%D8%A7%D9%84%D9%8A%D9%85%D9%86-%D8%A8%D8%B9%D8%AF-%D8%B3%D9%8A%D8%B7%D8%B1%D8%A9-%D8%A7%D9%84%D8%A7%D9%86%D9%81%D8%B5%D8%A7%D9%84%D9%8A%D9%8A%D9%86-%D8%B9%D9%84%D9%89-%D8%B9%D8%AF%D9%86/508388.html</t>
  </si>
  <si>
    <t>soundcloud.com</t>
  </si>
  <si>
    <t>twitter.com</t>
  </si>
  <si>
    <t>radiosawa.com</t>
  </si>
  <si>
    <t>جولة_الصباح</t>
  </si>
  <si>
    <t>doctors</t>
  </si>
  <si>
    <t>سوا_عالهوا</t>
  </si>
  <si>
    <t>ø¨ùƒø±ø§_ø£ùø¶ù„</t>
  </si>
  <si>
    <t>øªùˆù†ø³</t>
  </si>
  <si>
    <t>العراق_الليلة</t>
  </si>
  <si>
    <t>بكرا_أفضل</t>
  </si>
  <si>
    <t>np soundcloud</t>
  </si>
  <si>
    <t>eidadhamubarak</t>
  </si>
  <si>
    <t>الوهابية_الإرهابية السعودية</t>
  </si>
  <si>
    <t>سوا</t>
  </si>
  <si>
    <t>سوا_الليلة</t>
  </si>
  <si>
    <t>أوراق_الصباح</t>
  </si>
  <si>
    <t>شنو_رأيك</t>
  </si>
  <si>
    <t>ø¬ùˆù„ø©_ø§ù„øµø¨ø§ø­</t>
  </si>
  <si>
    <t>ø³ùˆø§_ø¹ø§ù„ù‡ùˆø§</t>
  </si>
  <si>
    <t>ø£ùˆø±ø§ù‚_ø§ù„øµø¨ø§ø­</t>
  </si>
  <si>
    <t>ø³ùˆø§_ø§ù„ù„ùšù„ø©</t>
  </si>
  <si>
    <t>ø§ù„ø¹ø±ø§ù‚_ø§ù„ù„ùšù„ø©</t>
  </si>
  <si>
    <t>https://pbs.twimg.com/media/EBq_x1LXoAAg1CZ.jpg</t>
  </si>
  <si>
    <t>https://pbs.twimg.com/media/EB3FA6zU8AAAATQ.jpg</t>
  </si>
  <si>
    <t>https://pbs.twimg.com/ext_tw_video_thumb/1145376034960883712/pu/img/FnQpviehRqyxCu3V.jpg</t>
  </si>
  <si>
    <t>https://pbs.twimg.com/media/EAzb_fwXUAAEdQq.jpg</t>
  </si>
  <si>
    <t>https://pbs.twimg.com/media/EAzkgxKXYAARCQO.jpg</t>
  </si>
  <si>
    <t>https://pbs.twimg.com/media/EAzyAlnXoAAvcrH.jpg</t>
  </si>
  <si>
    <t>https://pbs.twimg.com/media/EA0OlEvXkAE1w9m.jpg</t>
  </si>
  <si>
    <t>https://pbs.twimg.com/media/EA0n5vcWwAEbB9y.jpg</t>
  </si>
  <si>
    <t>https://pbs.twimg.com/media/EA5Me9BWsAAWWtf.jpg</t>
  </si>
  <si>
    <t>https://pbs.twimg.com/media/EA5kyPMXYAEXV89.jpg</t>
  </si>
  <si>
    <t>https://pbs.twimg.com/media/EA6AQk7XUAkwP2s.jpg</t>
  </si>
  <si>
    <t>https://pbs.twimg.com/media/EBNWtMFXsAUhwgj.jpg</t>
  </si>
  <si>
    <t>https://pbs.twimg.com/media/EBOgz-_WwAEuszQ.jpg</t>
  </si>
  <si>
    <t>https://pbs.twimg.com/media/EBOntdSWwAAQ1ak.jpg</t>
  </si>
  <si>
    <t>https://pbs.twimg.com/media/EBOod3TWwAEmuvN.jpg</t>
  </si>
  <si>
    <t>https://pbs.twimg.com/media/EBOuihgXYAIgJG7.jpg</t>
  </si>
  <si>
    <t>https://pbs.twimg.com/media/EBStVezXYAAmtQO.jpg</t>
  </si>
  <si>
    <t>https://pbs.twimg.com/media/EBTAGIHXUAAEpR7.jpg</t>
  </si>
  <si>
    <t>https://pbs.twimg.com/media/EBTN5i9XoAE9k3t.jpg</t>
  </si>
  <si>
    <t>https://pbs.twimg.com/media/EBTmQEHWsAAj-jN.jpg</t>
  </si>
  <si>
    <t>https://pbs.twimg.com/media/EBX4vpsXoAEM6eM.jpg</t>
  </si>
  <si>
    <t>https://pbs.twimg.com/media/EBYJrfnW4AATqju.jpg</t>
  </si>
  <si>
    <t>https://pbs.twimg.com/media/EBYXfh4W4AATKkD.jpg</t>
  </si>
  <si>
    <t>https://pbs.twimg.com/media/EBYdOTZWkAAoN-G.jpg</t>
  </si>
  <si>
    <t>https://pbs.twimg.com/media/EBeIKskWsAA66JD.jpg</t>
  </si>
  <si>
    <t>https://pbs.twimg.com/media/EBezay-XkAUnOnq.jpg</t>
  </si>
  <si>
    <t>https://pbs.twimg.com/media/EBfBKFeWsAEHEIz.jpg</t>
  </si>
  <si>
    <t>https://pbs.twimg.com/media/EBxWeufWwAUSZaC.jpg</t>
  </si>
  <si>
    <t>https://pbs.twimg.com/media/EBxlFW2XoAE0AZe.jpg</t>
  </si>
  <si>
    <t>https://pbs.twimg.com/media/EBx5tm-W4AAEhfJ.jpg</t>
  </si>
  <si>
    <t>https://pbs.twimg.com/media/EByggbSWkAE5LxQ.jpg</t>
  </si>
  <si>
    <t>https://pbs.twimg.com/media/EB2kgCdXoAILM72.jpg</t>
  </si>
  <si>
    <t>https://pbs.twimg.com/media/EB2x96nX4AAYkaK.jpg</t>
  </si>
  <si>
    <t>https://pbs.twimg.com/media/EB3EWReWkAAJsix.jpg</t>
  </si>
  <si>
    <t>https://pbs.twimg.com/media/EB36LnQXUAALHVS.jpg</t>
  </si>
  <si>
    <t>http://pbs.twimg.com/profile_images/1148712799310352384/Hfp5N7EN_normal.jpg</t>
  </si>
  <si>
    <t>http://pbs.twimg.com/profile_images/1160885872428048385/MxGcVcSZ_normal.jpg</t>
  </si>
  <si>
    <t>http://pbs.twimg.com/profile_images/1086721157808771073/XELlsML4_normal.jpg</t>
  </si>
  <si>
    <t>http://pbs.twimg.com/profile_images/1006704136623198208/-DCxzxEu_normal.jpg</t>
  </si>
  <si>
    <t>http://pbs.twimg.com/profile_images/1001815058610118658/f4KLpX2E_normal.jpg</t>
  </si>
  <si>
    <t>http://pbs.twimg.com/profile_images/917322682340990976/aDLGA-4f_normal.jpg</t>
  </si>
  <si>
    <t>http://pbs.twimg.com/profile_images/1048697320550936581/23c4bExF_normal.jpg</t>
  </si>
  <si>
    <t>http://pbs.twimg.com/profile_images/1146527677525966848/BvXbLSvA_normal.jpg</t>
  </si>
  <si>
    <t>http://pbs.twimg.com/profile_images/1161629364292857857/z8rx7JzM_normal.jpg</t>
  </si>
  <si>
    <t>http://pbs.twimg.com/profile_images/1146135790256365568/9TyHuLFY_normal.jpg</t>
  </si>
  <si>
    <t>http://pbs.twimg.com/profile_images/1020476895924834304/ZW-oRJRT_normal.jpg</t>
  </si>
  <si>
    <t>http://pbs.twimg.com/profile_images/949733384619790336/OQ42B046_normal.jpg</t>
  </si>
  <si>
    <t>http://pbs.twimg.com/profile_images/1139109259726266369/9IcXwEJ7_normal.jpg</t>
  </si>
  <si>
    <t>http://pbs.twimg.com/profile_images/1148301631768973312/gOjsDeFe_normal.png</t>
  </si>
  <si>
    <t>http://pbs.twimg.com/profile_images/1081922728729473026/2i2z_16r_normal.jpg</t>
  </si>
  <si>
    <t>http://pbs.twimg.com/profile_images/1139050981428158464/pIlH-4uz_normal.jpg</t>
  </si>
  <si>
    <t>http://pbs.twimg.com/profile_images/1157659926019395584/z8C9ZfsK_normal.jpg</t>
  </si>
  <si>
    <t>http://pbs.twimg.com/profile_images/1755244378/297998_269254596420565_204991566180202_1177573_7247754_n_normal.jpg</t>
  </si>
  <si>
    <t>http://pbs.twimg.com/profile_images/1145337276748238849/RuiFvM2__normal.png</t>
  </si>
  <si>
    <t>http://pbs.twimg.com/profile_images/1137005505405161472/QPZ4tt3-_normal.png</t>
  </si>
  <si>
    <t>http://pbs.twimg.com/profile_images/745367795269939200/7KWjjlIg_normal.jpg</t>
  </si>
  <si>
    <t>http://pbs.twimg.com/profile_images/2866270088/c85804dda168ff3343a2844d1cdfd521_normal.jpeg</t>
  </si>
  <si>
    <t>http://pbs.twimg.com/profile_images/1147078690695786498/taD-2pc3_normal.jpg</t>
  </si>
  <si>
    <t>http://pbs.twimg.com/profile_images/1160219771742216192/UvlahUvP_normal.jpg</t>
  </si>
  <si>
    <t>http://pbs.twimg.com/profile_images/1088639338404085761/aCn4de2H_normal.jpg</t>
  </si>
  <si>
    <t>http://pbs.twimg.com/profile_images/1053288519286906881/GBYP8tm7_normal.jpg</t>
  </si>
  <si>
    <t>http://pbs.twimg.com/profile_images/1113758137348165633/vyT2_AeQ_normal.jpg</t>
  </si>
  <si>
    <t>http://pbs.twimg.com/profile_images/1143496728043298817/szSJgmQC_normal.jpg</t>
  </si>
  <si>
    <t>http://pbs.twimg.com/profile_images/1149920635050692608/ws7ruuMK_normal.jpg</t>
  </si>
  <si>
    <t>https://twitter.com/#!/brightskies0/status/1156356057800814592</t>
  </si>
  <si>
    <t>https://twitter.com/#!/brightskies0/status/1156356324181118981</t>
  </si>
  <si>
    <t>https://twitter.com/#!/drrashed1973/status/1156541149450051585</t>
  </si>
  <si>
    <t>https://twitter.com/#!/dramir0078/status/1156991281115123712</t>
  </si>
  <si>
    <t>https://twitter.com/#!/dramir0078/status/1156991729813336064</t>
  </si>
  <si>
    <t>https://twitter.com/#!/albavari82/status/1156992270396268545</t>
  </si>
  <si>
    <t>https://twitter.com/#!/albavari82/status/1156992228595814403</t>
  </si>
  <si>
    <t>https://twitter.com/#!/rawendhattab/status/1156973088543772673</t>
  </si>
  <si>
    <t>https://twitter.com/#!/rawendhattab/status/1157007518163513344</t>
  </si>
  <si>
    <t>https://twitter.com/#!/foxheart93/status/1157209769465307137</t>
  </si>
  <si>
    <t>https://twitter.com/#!/aboabda88/status/1158455153978171396</t>
  </si>
  <si>
    <t>https://twitter.com/#!/adnan3firas/status/1158463003320311811</t>
  </si>
  <si>
    <t>https://twitter.com/#!/b278ii/status/1158469425441529857</t>
  </si>
  <si>
    <t>https://twitter.com/#!/khaledharidy/status/1157395094321946625</t>
  </si>
  <si>
    <t>https://twitter.com/#!/khaledharidy/status/1158562262971572230</t>
  </si>
  <si>
    <t>https://twitter.com/#!/nedalkhadra/status/1158578778232279040</t>
  </si>
  <si>
    <t>https://twitter.com/#!/abdallahksouri/status/1158804424552267777</t>
  </si>
  <si>
    <t>https://twitter.com/#!/kma5522/status/1158965011890487296</t>
  </si>
  <si>
    <t>https://twitter.com/#!/albertomiguelf5/status/1159135096668114947</t>
  </si>
  <si>
    <t>https://twitter.com/#!/jassemalhussein/status/1159127309766582272</t>
  </si>
  <si>
    <t>https://twitter.com/#!/jassemalhussein/status/1159207259697831937</t>
  </si>
  <si>
    <t>https://twitter.com/#!/mohllek/status/1156633812605870080</t>
  </si>
  <si>
    <t>https://twitter.com/#!/mohllek/status/1159545978594009088</t>
  </si>
  <si>
    <t>https://twitter.com/#!/bttrcupish/status/1159613348268392448</t>
  </si>
  <si>
    <t>https://twitter.com/#!/raaeda/status/1160450719482351617</t>
  </si>
  <si>
    <t>https://twitter.com/#!/tamerfoadelkady/status/1160844524077355009</t>
  </si>
  <si>
    <t>https://twitter.com/#!/a_abuarab0/status/1160898375467905029</t>
  </si>
  <si>
    <t>https://twitter.com/#!/ambmacpc/status/1160938192746549248</t>
  </si>
  <si>
    <t>https://twitter.com/#!/hobeikawissam/status/1161191283572051968</t>
  </si>
  <si>
    <t>https://twitter.com/#!/zeinamansour1/status/1161191031557242881</t>
  </si>
  <si>
    <t>https://twitter.com/#!/allaalqurashi37/status/1161191329331908608</t>
  </si>
  <si>
    <t>https://twitter.com/#!/wjad/status/1156625597252038657</t>
  </si>
  <si>
    <t>https://twitter.com/#!/wjad/status/1160936957213458433</t>
  </si>
  <si>
    <t>https://twitter.com/#!/wjad/status/1161281280060690432</t>
  </si>
  <si>
    <t>https://twitter.com/#!/wjad/status/1161300922284163074</t>
  </si>
  <si>
    <t>https://twitter.com/#!/amassih/status/1158440681456713728</t>
  </si>
  <si>
    <t>https://twitter.com/#!/amassih/status/1161301998463004673</t>
  </si>
  <si>
    <t>https://twitter.com/#!/uae_omar21/status/1161310525319524352</t>
  </si>
  <si>
    <t>https://twitter.com/#!/uae_omar21/status/1161311407826227201</t>
  </si>
  <si>
    <t>https://twitter.com/#!/rasol07369768/status/1161332826471587846</t>
  </si>
  <si>
    <t>https://twitter.com/#!/ama12783205/status/1158839728600489990</t>
  </si>
  <si>
    <t>https://twitter.com/#!/ama12783205/status/1159572190481833989</t>
  </si>
  <si>
    <t>https://twitter.com/#!/ama12783205/status/1160974754968481795</t>
  </si>
  <si>
    <t>https://twitter.com/#!/ama12783205/status/1161000518141042689</t>
  </si>
  <si>
    <t>https://twitter.com/#!/ama12783205/status/1161337667642187776</t>
  </si>
  <si>
    <t>https://twitter.com/#!/radiosawa/status/1145376252750118912</t>
  </si>
  <si>
    <t>https://twitter.com/#!/radiosawa/status/1156541090155159552</t>
  </si>
  <si>
    <t>https://twitter.com/#!/radiosawa/status/1156550457722056704</t>
  </si>
  <si>
    <t>https://twitter.com/#!/radiosawa/status/1156565297861681153</t>
  </si>
  <si>
    <t>https://twitter.com/#!/radiosawa/status/1156596711592214528</t>
  </si>
  <si>
    <t>https://twitter.com/#!/radiosawa/status/1156602969409892355</t>
  </si>
  <si>
    <t>https://twitter.com/#!/radiosawa/status/1156610578741436416</t>
  </si>
  <si>
    <t>https://twitter.com/#!/radiosawa/status/1156618151095918593</t>
  </si>
  <si>
    <t>https://twitter.com/#!/radiosawa/status/1156624554439127040</t>
  </si>
  <si>
    <t>https://twitter.com/#!/radiosawa/status/1156625676176449536</t>
  </si>
  <si>
    <t>https://twitter.com/#!/radiosawa/status/1156633248216338439</t>
  </si>
  <si>
    <t>https://twitter.com/#!/radiosawa/status/1156665696509726720</t>
  </si>
  <si>
    <t>https://twitter.com/#!/radiosawa/status/1156940095771107328</t>
  </si>
  <si>
    <t>https://twitter.com/#!/radiosawa/status/1156946250798948352</t>
  </si>
  <si>
    <t>https://twitter.com/#!/radiosawa/status/1156950258183806976</t>
  </si>
  <si>
    <t>https://twitter.com/#!/radiosawa/status/1156957886804824064</t>
  </si>
  <si>
    <t>https://twitter.com/#!/radiosawa/status/1156965356730310657</t>
  </si>
  <si>
    <t>https://twitter.com/#!/radiosawa/status/1156972967554891776</t>
  </si>
  <si>
    <t>https://twitter.com/#!/radiosawa/status/1156972970520272898</t>
  </si>
  <si>
    <t>https://twitter.com/#!/radiosawa/status/1156980541465538561</t>
  </si>
  <si>
    <t>https://twitter.com/#!/radiosawa/status/1157003178799443968</t>
  </si>
  <si>
    <t>https://twitter.com/#!/radiosawa/status/1157009379616534530</t>
  </si>
  <si>
    <t>https://twitter.com/#!/radiosawa/status/1157321716722483200</t>
  </si>
  <si>
    <t>https://twitter.com/#!/radiosawa/status/1157365551095791623</t>
  </si>
  <si>
    <t>https://twitter.com/#!/radiosawa/status/1158364865456680960</t>
  </si>
  <si>
    <t>https://twitter.com/#!/radiosawa/status/1158381646489497601</t>
  </si>
  <si>
    <t>https://twitter.com/#!/radiosawa/status/1158399804910788610</t>
  </si>
  <si>
    <t>https://twitter.com/#!/radiosawa/status/1158415019773714433</t>
  </si>
  <si>
    <t>https://twitter.com/#!/radiosawa/status/1158430081422901248</t>
  </si>
  <si>
    <t>https://twitter.com/#!/radiosawa/status/1158445172356780032</t>
  </si>
  <si>
    <t>https://twitter.com/#!/radiosawa/status/1158446346560561157</t>
  </si>
  <si>
    <t>https://twitter.com/#!/radiosawa/status/1158453930747146241</t>
  </si>
  <si>
    <t>https://twitter.com/#!/radiosawa/status/1158454761848528897</t>
  </si>
  <si>
    <t>https://twitter.com/#!/radiosawa/status/1158461439058857985</t>
  </si>
  <si>
    <t>https://twitter.com/#!/radiosawa/status/1158485355005452288</t>
  </si>
  <si>
    <t>https://twitter.com/#!/radiosawa/status/1158741590485229570</t>
  </si>
  <si>
    <t>https://twitter.com/#!/radiosawa/status/1158762218491654147</t>
  </si>
  <si>
    <t>https://twitter.com/#!/radiosawa/status/1158777395136147456</t>
  </si>
  <si>
    <t>https://twitter.com/#!/radiosawa/status/1158780163401900033</t>
  </si>
  <si>
    <t>https://twitter.com/#!/radiosawa/status/1158792388963446784</t>
  </si>
  <si>
    <t>https://twitter.com/#!/radiosawa/status/1158804169739898888</t>
  </si>
  <si>
    <t>https://twitter.com/#!/radiosawa/status/1158826417066577926</t>
  </si>
  <si>
    <t>https://twitter.com/#!/radiosawa/status/1158837733592358912</t>
  </si>
  <si>
    <t>https://twitter.com/#!/radiosawa/status/1158845253316689921</t>
  </si>
  <si>
    <t>https://twitter.com/#!/radiosawa/status/1158852820097015809</t>
  </si>
  <si>
    <t>https://twitter.com/#!/radiosawa/status/1158860363401707520</t>
  </si>
  <si>
    <t>https://twitter.com/#!/radiosawa/status/1159098410752008192</t>
  </si>
  <si>
    <t>https://twitter.com/#!/radiosawa/status/1159105978853404672</t>
  </si>
  <si>
    <t>https://twitter.com/#!/radiosawa/status/1159117106723676162</t>
  </si>
  <si>
    <t>https://twitter.com/#!/radiosawa/status/1159124599323406336</t>
  </si>
  <si>
    <t>https://twitter.com/#!/radiosawa/status/1159133416748724224</t>
  </si>
  <si>
    <t>https://twitter.com/#!/radiosawa/status/1159139787112157184</t>
  </si>
  <si>
    <t>https://twitter.com/#!/radiosawa/status/1159146087724310528</t>
  </si>
  <si>
    <t>https://twitter.com/#!/radiosawa/status/1159154873809743874</t>
  </si>
  <si>
    <t>https://twitter.com/#!/radiosawa/status/1159169963191611401</t>
  </si>
  <si>
    <t>https://twitter.com/#!/radiosawa/status/1159185054964338689</t>
  </si>
  <si>
    <t>https://twitter.com/#!/radiosawa/status/1159200126965092352</t>
  </si>
  <si>
    <t>https://twitter.com/#!/radiosawa/status/1159479479800082433</t>
  </si>
  <si>
    <t>https://twitter.com/#!/radiosawa/status/1159485611100839941</t>
  </si>
  <si>
    <t>https://twitter.com/#!/radiosawa/status/1159502068765351937</t>
  </si>
  <si>
    <t>https://twitter.com/#!/radiosawa/status/1159517240934436864</t>
  </si>
  <si>
    <t>https://twitter.com/#!/radiosawa/status/1159545148054888449</t>
  </si>
  <si>
    <t>https://twitter.com/#!/radiosawa/status/1159592705070116866</t>
  </si>
  <si>
    <t>https://twitter.com/#!/radiosawa/status/1159607809803247618</t>
  </si>
  <si>
    <t>https://twitter.com/#!/radiosawa/status/1160897891654930432</t>
  </si>
  <si>
    <t>https://twitter.com/#!/radiosawa/status/1160913948880900096</t>
  </si>
  <si>
    <t>https://twitter.com/#!/radiosawa/status/1160936630829625344</t>
  </si>
  <si>
    <t>https://twitter.com/#!/radiosawa/status/1160979288646197249</t>
  </si>
  <si>
    <t>https://twitter.com/#!/radiosawa/status/1160991079795179523</t>
  </si>
  <si>
    <t>https://twitter.com/#!/radiosawa/status/1160996978924445697</t>
  </si>
  <si>
    <t>https://twitter.com/#!/radiosawa/status/1161004494869663749</t>
  </si>
  <si>
    <t>https://twitter.com/#!/radiosawa/status/1161012055958274053</t>
  </si>
  <si>
    <t>https://twitter.com/#!/radiosawa/status/1161019585749016577</t>
  </si>
  <si>
    <t>https://twitter.com/#!/radiosawa/status/1161027152483164160</t>
  </si>
  <si>
    <t>https://twitter.com/#!/radiosawa/status/1161034711881388034</t>
  </si>
  <si>
    <t>https://twitter.com/#!/radiosawa/status/1161042247795822592</t>
  </si>
  <si>
    <t>https://twitter.com/#!/radiosawa/status/1161265150957117441</t>
  </si>
  <si>
    <t>https://twitter.com/#!/radiosawa/status/1161279958045601792</t>
  </si>
  <si>
    <t>https://twitter.com/#!/radiosawa/status/1161300167817138176</t>
  </si>
  <si>
    <t>https://twitter.com/#!/radiosawa/status/1161336054907121664</t>
  </si>
  <si>
    <t>https://twitter.com/#!/radiosawa/status/1161344266117009409</t>
  </si>
  <si>
    <t>https://twitter.com/#!/radiosawa/status/1161359356937588736</t>
  </si>
  <si>
    <t>https://twitter.com/#!/radiosawa/status/1161359358304894976</t>
  </si>
  <si>
    <t>https://twitter.com/#!/radiosawa/status/1161366888502517760</t>
  </si>
  <si>
    <t>https://twitter.com/#!/radiosawa/status/1161374440728530945</t>
  </si>
  <si>
    <t>https://twitter.com/#!/i3tox8rsobjiftw/status/1156600046353375235</t>
  </si>
  <si>
    <t>https://twitter.com/#!/i3tox8rsobjiftw/status/1156620174075863040</t>
  </si>
  <si>
    <t>https://twitter.com/#!/i3tox8rsobjiftw/status/1156667196262797313</t>
  </si>
  <si>
    <t>https://twitter.com/#!/i3tox8rsobjiftw/status/1156942624248553472</t>
  </si>
  <si>
    <t>https://twitter.com/#!/i3tox8rsobjiftw/status/1156946331606355968</t>
  </si>
  <si>
    <t>https://twitter.com/#!/i3tox8rsobjiftw/status/1157061516086128645</t>
  </si>
  <si>
    <t>https://twitter.com/#!/i3tox8rsobjiftw/status/1158822926273171456</t>
  </si>
  <si>
    <t>https://twitter.com/#!/i3tox8rsobjiftw/status/1159155439646519297</t>
  </si>
  <si>
    <t>https://twitter.com/#!/i3tox8rsobjiftw/status/1161302169288695809</t>
  </si>
  <si>
    <t>https://twitter.com/#!/i3tox8rsobjiftw/status/1161375473089298432</t>
  </si>
  <si>
    <t>1156356057800814592</t>
  </si>
  <si>
    <t>1156356324181118981</t>
  </si>
  <si>
    <t>1156541149450051585</t>
  </si>
  <si>
    <t>1156991281115123712</t>
  </si>
  <si>
    <t>1156991729813336064</t>
  </si>
  <si>
    <t>1156992270396268545</t>
  </si>
  <si>
    <t>1156992228595814403</t>
  </si>
  <si>
    <t>1156973088543772673</t>
  </si>
  <si>
    <t>1157007518163513344</t>
  </si>
  <si>
    <t>1157209769465307137</t>
  </si>
  <si>
    <t>1158455153978171396</t>
  </si>
  <si>
    <t>1158463003320311811</t>
  </si>
  <si>
    <t>1158469425441529857</t>
  </si>
  <si>
    <t>1157395094321946625</t>
  </si>
  <si>
    <t>1158562262971572230</t>
  </si>
  <si>
    <t>1158578778232279040</t>
  </si>
  <si>
    <t>1158804424552267777</t>
  </si>
  <si>
    <t>1158965011890487296</t>
  </si>
  <si>
    <t>1159135096668114947</t>
  </si>
  <si>
    <t>1159127309766582272</t>
  </si>
  <si>
    <t>1159207259697831937</t>
  </si>
  <si>
    <t>1156633812605870080</t>
  </si>
  <si>
    <t>1159545978594009088</t>
  </si>
  <si>
    <t>1159613348268392448</t>
  </si>
  <si>
    <t>1160450719482351617</t>
  </si>
  <si>
    <t>1160844524077355009</t>
  </si>
  <si>
    <t>1160898375467905029</t>
  </si>
  <si>
    <t>1160938192746549248</t>
  </si>
  <si>
    <t>1161191283572051968</t>
  </si>
  <si>
    <t>1161191031557242881</t>
  </si>
  <si>
    <t>1161191329331908608</t>
  </si>
  <si>
    <t>1156625597252038657</t>
  </si>
  <si>
    <t>1160936957213458433</t>
  </si>
  <si>
    <t>1161281280060690432</t>
  </si>
  <si>
    <t>1161300922284163074</t>
  </si>
  <si>
    <t>1158440681456713728</t>
  </si>
  <si>
    <t>1161301998463004673</t>
  </si>
  <si>
    <t>1161310525319524352</t>
  </si>
  <si>
    <t>1161311407826227201</t>
  </si>
  <si>
    <t>1161332826471587846</t>
  </si>
  <si>
    <t>1158839728600489990</t>
  </si>
  <si>
    <t>1159572190481833989</t>
  </si>
  <si>
    <t>1160974754968481795</t>
  </si>
  <si>
    <t>1161000518141042689</t>
  </si>
  <si>
    <t>1161337667642187776</t>
  </si>
  <si>
    <t>1145376252750118912</t>
  </si>
  <si>
    <t>1156541090155159552</t>
  </si>
  <si>
    <t>1156550457722056704</t>
  </si>
  <si>
    <t>1156565297861681153</t>
  </si>
  <si>
    <t>1156596711592214528</t>
  </si>
  <si>
    <t>1156602969409892355</t>
  </si>
  <si>
    <t>1156610578741436416</t>
  </si>
  <si>
    <t>1156618151095918593</t>
  </si>
  <si>
    <t>1156624554439127040</t>
  </si>
  <si>
    <t>1156625676176449536</t>
  </si>
  <si>
    <t>1156633248216338439</t>
  </si>
  <si>
    <t>1156665696509726720</t>
  </si>
  <si>
    <t>1156940095771107328</t>
  </si>
  <si>
    <t>1156946250798948352</t>
  </si>
  <si>
    <t>1156950258183806976</t>
  </si>
  <si>
    <t>1156957886804824064</t>
  </si>
  <si>
    <t>1156965356730310657</t>
  </si>
  <si>
    <t>1156972967554891776</t>
  </si>
  <si>
    <t>1156972970520272898</t>
  </si>
  <si>
    <t>1156980541465538561</t>
  </si>
  <si>
    <t>1157003178799443968</t>
  </si>
  <si>
    <t>1157009379616534530</t>
  </si>
  <si>
    <t>1157321716722483200</t>
  </si>
  <si>
    <t>1157365551095791623</t>
  </si>
  <si>
    <t>1158364865456680960</t>
  </si>
  <si>
    <t>1158381646489497601</t>
  </si>
  <si>
    <t>1158399804910788610</t>
  </si>
  <si>
    <t>1158415019773714433</t>
  </si>
  <si>
    <t>1158430081422901248</t>
  </si>
  <si>
    <t>1158445172356780032</t>
  </si>
  <si>
    <t>1158446346560561157</t>
  </si>
  <si>
    <t>1158453930747146241</t>
  </si>
  <si>
    <t>1158454761848528897</t>
  </si>
  <si>
    <t>1158461439058857985</t>
  </si>
  <si>
    <t>1158485355005452288</t>
  </si>
  <si>
    <t>1158741590485229570</t>
  </si>
  <si>
    <t>1158762218491654147</t>
  </si>
  <si>
    <t>1158777395136147456</t>
  </si>
  <si>
    <t>1158780163401900033</t>
  </si>
  <si>
    <t>1158792388963446784</t>
  </si>
  <si>
    <t>1158804169739898888</t>
  </si>
  <si>
    <t>1158826417066577926</t>
  </si>
  <si>
    <t>1158837733592358912</t>
  </si>
  <si>
    <t>1158845253316689921</t>
  </si>
  <si>
    <t>1158852820097015809</t>
  </si>
  <si>
    <t>1158860363401707520</t>
  </si>
  <si>
    <t>1159098410752008192</t>
  </si>
  <si>
    <t>1159105978853404672</t>
  </si>
  <si>
    <t>1159117106723676162</t>
  </si>
  <si>
    <t>1159124599323406336</t>
  </si>
  <si>
    <t>1159133416748724224</t>
  </si>
  <si>
    <t>1159139787112157184</t>
  </si>
  <si>
    <t>1159146087724310528</t>
  </si>
  <si>
    <t>1159154873809743874</t>
  </si>
  <si>
    <t>1159169963191611401</t>
  </si>
  <si>
    <t>1159185054964338689</t>
  </si>
  <si>
    <t>1159200126965092352</t>
  </si>
  <si>
    <t>1159479479800082433</t>
  </si>
  <si>
    <t>1159485611100839941</t>
  </si>
  <si>
    <t>1159502068765351937</t>
  </si>
  <si>
    <t>1159517240934436864</t>
  </si>
  <si>
    <t>1159545148054888449</t>
  </si>
  <si>
    <t>1159592705070116866</t>
  </si>
  <si>
    <t>1159607809803247618</t>
  </si>
  <si>
    <t>1160897891654930432</t>
  </si>
  <si>
    <t>1160913948880900096</t>
  </si>
  <si>
    <t>1160936630829625344</t>
  </si>
  <si>
    <t>1160979288646197249</t>
  </si>
  <si>
    <t>1160991079795179523</t>
  </si>
  <si>
    <t>1160996978924445697</t>
  </si>
  <si>
    <t>1161004494869663749</t>
  </si>
  <si>
    <t>1161012055958274053</t>
  </si>
  <si>
    <t>1161019585749016577</t>
  </si>
  <si>
    <t>1161027152483164160</t>
  </si>
  <si>
    <t>1161034711881388034</t>
  </si>
  <si>
    <t>1161042247795822592</t>
  </si>
  <si>
    <t>1161265150957117441</t>
  </si>
  <si>
    <t>1161279958045601792</t>
  </si>
  <si>
    <t>1161300167817138176</t>
  </si>
  <si>
    <t>1161336054907121664</t>
  </si>
  <si>
    <t>1161344266117009409</t>
  </si>
  <si>
    <t>1161359356937588736</t>
  </si>
  <si>
    <t>1161359358304894976</t>
  </si>
  <si>
    <t>1161366888502517760</t>
  </si>
  <si>
    <t>1161374440728530945</t>
  </si>
  <si>
    <t>1156600046353375235</t>
  </si>
  <si>
    <t>1156620174075863040</t>
  </si>
  <si>
    <t>1156667196262797313</t>
  </si>
  <si>
    <t>1156942624248553472</t>
  </si>
  <si>
    <t>1156946331606355968</t>
  </si>
  <si>
    <t>1157061516086128645</t>
  </si>
  <si>
    <t>1158822926273171456</t>
  </si>
  <si>
    <t>1159155439646519297</t>
  </si>
  <si>
    <t>1161302169288695809</t>
  </si>
  <si>
    <t>1161375473089298432</t>
  </si>
  <si>
    <t>1156354091578253312</t>
  </si>
  <si>
    <t>1158872824792190977</t>
  </si>
  <si>
    <t>1159198536862486528</t>
  </si>
  <si>
    <t>1042086811126968326</t>
  </si>
  <si>
    <t/>
  </si>
  <si>
    <t>59477195</t>
  </si>
  <si>
    <t>888542305849835522</t>
  </si>
  <si>
    <t>744175769639919616</t>
  </si>
  <si>
    <t>und</t>
  </si>
  <si>
    <t>ar</t>
  </si>
  <si>
    <t>en</t>
  </si>
  <si>
    <t>Twitter for iPhone</t>
  </si>
  <si>
    <t>Twitter Web App</t>
  </si>
  <si>
    <t>Twitter for Android</t>
  </si>
  <si>
    <t>Facebook</t>
  </si>
  <si>
    <t>Twitter for iPad</t>
  </si>
  <si>
    <t>Hootsuite Inc.</t>
  </si>
  <si>
    <t>Retweet</t>
  </si>
  <si>
    <t>32.5130597,15.5395656 
32.6684316,15.5395656 
32.6684316,15.7779087 
32.5130597,15.7779087</t>
  </si>
  <si>
    <t>Khartoum North</t>
  </si>
  <si>
    <t>0e5a1afe6cd5e000</t>
  </si>
  <si>
    <t>city</t>
  </si>
  <si>
    <t>https://api.twitter.com/1.1/geo/id/0e5a1afe6cd5e000.json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</si>
  <si>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</si>
  <si>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</si>
  <si>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</si>
  <si>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</si>
  <si>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</si>
  <si>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</si>
  <si>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</si>
  <si>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</si>
  <si>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</si>
  <si>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</si>
  <si>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</si>
  <si>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</si>
  <si>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</si>
  <si>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</si>
  <si>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</si>
  <si>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</si>
  <si>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</si>
  <si>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</si>
  <si>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</si>
  <si>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</si>
  <si>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</si>
  <si>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t>
  </si>
  <si>
    <t>سلطان</t>
  </si>
  <si>
    <t>د. راشد مانع العجمي _xD83C__xDDF0__xD83C__xDDFC__xD83C__xDDF8__xD83C__xDDE6_</t>
  </si>
  <si>
    <t>Radio Sawa</t>
  </si>
  <si>
    <t>A M I R</t>
  </si>
  <si>
    <t>World Health Organization (WHO)</t>
  </si>
  <si>
    <t>الحرة عراق</t>
  </si>
  <si>
    <t>ذو الفقار</t>
  </si>
  <si>
    <t>Al Hu</t>
  </si>
  <si>
    <t>DW عربية</t>
  </si>
  <si>
    <t>CNN بالعربية</t>
  </si>
  <si>
    <t>BBC News عربي</t>
  </si>
  <si>
    <t>rawand</t>
  </si>
  <si>
    <t>Aladdin I. Hadi</t>
  </si>
  <si>
    <t>el capitán©️</t>
  </si>
  <si>
    <t>firas alimam _xD83C__xDDEE__xD83C__xDDF6_</t>
  </si>
  <si>
    <t>بندر</t>
  </si>
  <si>
    <t>Khaled Haridy</t>
  </si>
  <si>
    <t>نضال خضرة nedal khadra</t>
  </si>
  <si>
    <t>abdallah@ksouri</t>
  </si>
  <si>
    <t>خالد بن مبارك الهيم _xD83C__xDDF0__xD83C__xDDFC_</t>
  </si>
  <si>
    <t>Alberto Miguel Fernandez</t>
  </si>
  <si>
    <t>Free Syrian Engineer</t>
  </si>
  <si>
    <t>Souha kalfawi❤_xD83C__xDDF9__xD83C__xDDF3_ Barcelona</t>
  </si>
  <si>
    <t>MEJERBI Marouen</t>
  </si>
  <si>
    <t>مهلکُ‌المَهالِک</t>
  </si>
  <si>
    <t>Heidi</t>
  </si>
  <si>
    <t>Raeda Hamra</t>
  </si>
  <si>
    <t>تامر فؤاد القاضي _tamer elkady</t>
  </si>
  <si>
    <t>Ahmed Abou Arab</t>
  </si>
  <si>
    <t>احمد مبارك بشير</t>
  </si>
  <si>
    <t>Wiss El-Sabe3 3achar</t>
  </si>
  <si>
    <t>Zeina Mansour زينة منصور</t>
  </si>
  <si>
    <t>_xD83D__xDC51__xD83C__xDDF5__xD83C__xDDF8_His Majesty The King of Palestine _xD83C__xDDF5__xD83C__xDDF8__xD83D__xDC51_</t>
  </si>
  <si>
    <t>anna abdel massih</t>
  </si>
  <si>
    <t>_xD83C__xDF1F_ مجموعة _xD83C__xDF1F_ نجوم _xD83C__xDF1F_</t>
  </si>
  <si>
    <t>حظ%0</t>
  </si>
  <si>
    <t>Alam Mohamed</t>
  </si>
  <si>
    <t>طارق مطر</t>
  </si>
  <si>
    <t>الله يرزقني حياة</t>
  </si>
  <si>
    <t>#كاظم</t>
  </si>
  <si>
    <t>يا مال الجنه يابو شاجع انشهد انك فقيده ياليت رجال يبدل برجال وياليت في بدلا الرجاجيل حيله</t>
  </si>
  <si>
    <t>راديو "سوا" يقدم يوميا 17 ساعة من الأخبار والبرامج التي تفتح باب التفاعل والتواصل مع المستمعين في منطقة المشرق العربي.</t>
  </si>
  <si>
    <t>‏_xD83D__xDD34_‏‏‏‏‏‏‏‏‏‏‏‏‏‏‏‏‏‏‏‏‏طبيب_xD83C__xDDEE__xD83C__xDDF6_تخدير تحت التدريب/دراسات عليا- بورد/مدينة الطب_xD83D__xDD34_تويتر من ٢٠٠٩_xD83D__xDD34_مفضلتي Likes اهم تغريداتي_xD83D__xDD34_صدرت لي رواية نبض24 عن دار الحلاج</t>
  </si>
  <si>
    <t>We are the #UnitedNations’ health agency. We are committed to achieve better health for everyone, everywhere - #HealthForAll</t>
  </si>
  <si>
    <t>آخر الأخبار العراق، الشرق الاوسط، شمال أفريقيا، الولايات المتحدة والعالم. للحصول على معلومات عن قناة الحرة أو البرامج، تابعونا على @alhurra</t>
  </si>
  <si>
    <t>‏‏‏‏‏‏‏لَا شيءَ هُنا سِوى تأبينِ الراحِلِين...
                                   Orthopaedic Resident - Mesopotamia</t>
  </si>
  <si>
    <t>تغطية مميزة لكل ما يجري في ألمانيا والعالم من أحداث سياسية واجتماعية وثقافية ورياضية. - MT/RT/Follow does not mean endorsement</t>
  </si>
  <si>
    <t>World Wide News Leader, in Arabic 
https://t.co/kvZfo5ZbHt https://t.co/cHfdii0rBs https://t.co/mpqKWNHaFG</t>
  </si>
  <si>
    <t>حساب بي بي سي عربي الرسمي - تابعو أيضا حساب #الأخبار #العاجلة @BBCArabicAlerts حسابنا عبر تيليجرام https://t.co/lRk29zMvoi</t>
  </si>
  <si>
    <t>doctor</t>
  </si>
  <si>
    <t>حلم وشوية جروح</t>
  </si>
  <si>
    <t>_xD83C__xDDF8__xD83C__xDDE9_</t>
  </si>
  <si>
    <t>Iraqi from Baghdad, beloved of all human beings are equal love and respect all religions, and the heavenly books are all human beings do not change us color or</t>
  </si>
  <si>
    <t>لا طريق امشيه او اعرف مداه</t>
  </si>
  <si>
    <t>Radio journalist in Washington D.C. 
This is my space and it is only my views and opinion</t>
  </si>
  <si>
    <t>كاتب سياسي</t>
  </si>
  <si>
    <t>جامعة  08  ماي 1945</t>
  </si>
  <si>
    <t>قال العلّامة اليماني محمد بن إسماعيل العمراني : أنا خرّيج الجامع ولست بخريج الجامعة وليس الذكر كالأنثى.</t>
  </si>
  <si>
    <t>Retired US diplomat. Havana, Miami and points east. Retweets are not endorsements. Views my own.</t>
  </si>
  <si>
    <t>Scientific researcher  in  the engineering and the economy, PhD student in business engineering management, interested in politics, human rights, and democracy.</t>
  </si>
  <si>
    <t>‏‏‏‏‏‏‏‏‏‏‏‏‏‏‏الاحترام اساس استمرار العلاقات انا امثل نفسي مااعبر عنه يلزمني وحدي ان اعجبك ما اكتب فشكرا وان لم يرق لك فكما دخلت صفحتي غادرها دون شتم والبلوك ي</t>
  </si>
  <si>
    <t>https://t.co/tDIma55cb9</t>
  </si>
  <si>
    <t>you are boring me to death and im already dead</t>
  </si>
  <si>
    <t>Radio Broadcaster &amp; News Writer at Radio Sawa.</t>
  </si>
  <si>
    <t>Egyption politician</t>
  </si>
  <si>
    <t>اخصائى موارد بشرية وادارية بشركة مياه الشرب والصرف الصحى بالدقهلية</t>
  </si>
  <si>
    <t>قيادة فاعلة مبتكرة لبناء التغيير الايجابي . و اختلافنا رأي نقبله لا حق نتبناه.</t>
  </si>
  <si>
    <t>وافتح الباب وبوّس الحيطان واركع تحت احلى سما وصلّي</t>
  </si>
  <si>
    <t>‏‏‏‏‏‏‏‏‏‏‏كاتبة صحافية ليبرالية مستقلة، باحثة وأكاديمية، مرشحة سابقة عن بيروت في انتخابات 2018.
*Active on twitter since Jan 2019*</t>
  </si>
  <si>
    <t>هذه الدنيا كتاب انت فيه العبر شغفي القراءه ثم القراءه احاول جاهدةً ان اعيش في زمن التناقضات الرهيب حساب بديل</t>
  </si>
  <si>
    <t>Royal Twitter Account, The Arab Kingdom of Palestine _xD83C__xDDF5__xD83C__xDDF8__xD83D__xDD4E_✝️☪️_xD83C__xDDF5__xD83C__xDDF8_ aka The AKP _xD83C__xDDF5__xD83C__xDDF8_</t>
  </si>
  <si>
    <t>Journalist,Writer,Anchor RadioSawa.MBN</t>
  </si>
  <si>
    <t>‏‏‏حساب منوع</t>
  </si>
  <si>
    <t>_xD83D__xDD4A_‏‏‏‏‏‏‏‏‏‏‏‏‏‏‏‏‏‏‏‏لقداسمعت لوناديت حيا. ولكن لا حياة لمن تنادي_xD83D__xDD4A__xD83C__xDF0D__xD83E__xDD14_</t>
  </si>
  <si>
    <t>Milano, Lombardia</t>
  </si>
  <si>
    <t>دولة الكويت</t>
  </si>
  <si>
    <t>Middle East</t>
  </si>
  <si>
    <t>Iraq</t>
  </si>
  <si>
    <t>Geneva, Switzerland</t>
  </si>
  <si>
    <t>Baghdad - Iraq</t>
  </si>
  <si>
    <t>Berkeley, CA</t>
  </si>
  <si>
    <t>Germany</t>
  </si>
  <si>
    <t>Dubai, United Arab Emirates</t>
  </si>
  <si>
    <t>London, GB</t>
  </si>
  <si>
    <t xml:space="preserve">Iraq </t>
  </si>
  <si>
    <t>Iraq, Baghdad</t>
  </si>
  <si>
    <t>السودان</t>
  </si>
  <si>
    <t>Washington DC</t>
  </si>
  <si>
    <t xml:space="preserve">فلسطين </t>
  </si>
  <si>
    <t>Guelma</t>
  </si>
  <si>
    <t>الكويت : الصباحية</t>
  </si>
  <si>
    <t>Washington, DC</t>
  </si>
  <si>
    <t>Berlin, Germany</t>
  </si>
  <si>
    <t>تونس، بن عروس</t>
  </si>
  <si>
    <t>Everywhere</t>
  </si>
  <si>
    <t>North africa</t>
  </si>
  <si>
    <t>AGA\ MANSORA</t>
  </si>
  <si>
    <t>Yemen</t>
  </si>
  <si>
    <t>اعطنا ربي اعطنا ان نراك</t>
  </si>
  <si>
    <t>Australia</t>
  </si>
  <si>
    <t>San Francisco, CA</t>
  </si>
  <si>
    <t>نحترم الذائقة السويّة</t>
  </si>
  <si>
    <t>Old eara here</t>
  </si>
  <si>
    <t>https://curiouscat.me/Brightskies0?t=1555062301</t>
  </si>
  <si>
    <t>https://t.co/rM6KMp7n9f</t>
  </si>
  <si>
    <t>https://t.co/T2PMfeMOLU</t>
  </si>
  <si>
    <t>https://t.co/wVulKuROWG</t>
  </si>
  <si>
    <t>http://t.co/8SNEIg4b76</t>
  </si>
  <si>
    <t>http://www.dw.com/arabic</t>
  </si>
  <si>
    <t>https://t.co/52PqlK4ObT</t>
  </si>
  <si>
    <t>https://t.co/TvMNRt13Gx</t>
  </si>
  <si>
    <t>https://t.co/SVqT0VAVAT</t>
  </si>
  <si>
    <t>http://bit.ly/19T4yzW</t>
  </si>
  <si>
    <t>https://sarahaa.net/w/859968</t>
  </si>
  <si>
    <t>https://t.co/NrGyFVLRc4</t>
  </si>
  <si>
    <t>https://t.co/5YPs3ywJw0</t>
  </si>
  <si>
    <t>https://www.instagram.com/trueblue.life/</t>
  </si>
  <si>
    <t>Eastern Time (US &amp; Canada)</t>
  </si>
  <si>
    <t>https://pbs.twimg.com/profile_banners/1090347818622033920/1561177796</t>
  </si>
  <si>
    <t>https://pbs.twimg.com/profile_banners/1042086811126968326/1549312575</t>
  </si>
  <si>
    <t>https://pbs.twimg.com/profile_banners/1645840874/1516023555</t>
  </si>
  <si>
    <t>https://pbs.twimg.com/profile_banners/59477195/1561465646</t>
  </si>
  <si>
    <t>https://pbs.twimg.com/profile_banners/1427783449/1547384047</t>
  </si>
  <si>
    <t>https://pbs.twimg.com/profile_banners/14499829/1562330540</t>
  </si>
  <si>
    <t>https://pbs.twimg.com/profile_banners/54296198/1541354820</t>
  </si>
  <si>
    <t>https://pbs.twimg.com/profile_banners/523669854/1549918060</t>
  </si>
  <si>
    <t>https://pbs.twimg.com/profile_banners/6135542/1535112842</t>
  </si>
  <si>
    <t>https://pbs.twimg.com/profile_banners/66591836/1538663264</t>
  </si>
  <si>
    <t>https://pbs.twimg.com/profile_banners/52032722/1551721255</t>
  </si>
  <si>
    <t>https://pbs.twimg.com/profile_banners/2459408734/1527686399</t>
  </si>
  <si>
    <t>https://pbs.twimg.com/profile_banners/863900252675477505/1507541739</t>
  </si>
  <si>
    <t>https://pbs.twimg.com/profile_banners/130073926/1545798676</t>
  </si>
  <si>
    <t>https://pbs.twimg.com/profile_banners/4747718189/1536187622</t>
  </si>
  <si>
    <t>https://pbs.twimg.com/profile_banners/1627232094/1565296596</t>
  </si>
  <si>
    <t>https://pbs.twimg.com/profile_banners/121587985/1558854710</t>
  </si>
  <si>
    <t>https://pbs.twimg.com/profile_banners/1891988304/1532135788</t>
  </si>
  <si>
    <t>https://pbs.twimg.com/profile_banners/328533985/1513289558</t>
  </si>
  <si>
    <t>https://pbs.twimg.com/profile_banners/613133818/1560722683</t>
  </si>
  <si>
    <t>https://pbs.twimg.com/profile_banners/1148301201030692866/1562611744</t>
  </si>
  <si>
    <t>https://pbs.twimg.com/profile_banners/233937605/1456527662</t>
  </si>
  <si>
    <t>https://pbs.twimg.com/profile_banners/888542305849835522/1563743646</t>
  </si>
  <si>
    <t>https://pbs.twimg.com/profile_banners/4321277112/1556876987</t>
  </si>
  <si>
    <t>https://pbs.twimg.com/profile_banners/2910073248/1564932348</t>
  </si>
  <si>
    <t>https://pbs.twimg.com/profile_banners/261765429/1523204184</t>
  </si>
  <si>
    <t>https://pbs.twimg.com/profile_banners/464123761/1448884757</t>
  </si>
  <si>
    <t>https://pbs.twimg.com/profile_banners/203918473/1563879815</t>
  </si>
  <si>
    <t>https://pbs.twimg.com/profile_banners/73813160/1512378950</t>
  </si>
  <si>
    <t>https://pbs.twimg.com/profile_banners/2975054498/1471328939</t>
  </si>
  <si>
    <t>https://pbs.twimg.com/profile_banners/236677280/1565396343</t>
  </si>
  <si>
    <t>https://pbs.twimg.com/profile_banners/1016378254406705158/1562319920</t>
  </si>
  <si>
    <t>https://pbs.twimg.com/profile_banners/65117478/1565504436</t>
  </si>
  <si>
    <t>https://pbs.twimg.com/profile_banners/377695084/1548422624</t>
  </si>
  <si>
    <t>https://pbs.twimg.com/profile_banners/475917695/1539975296</t>
  </si>
  <si>
    <t>https://pbs.twimg.com/profile_banners/873887287993663489/1531831079</t>
  </si>
  <si>
    <t>https://pbs.twimg.com/profile_banners/1113757399532429312/1554383746</t>
  </si>
  <si>
    <t>http://abs.twimg.com/images/themes/theme1/bg.png</t>
  </si>
  <si>
    <t>http://abs.twimg.com/images/themes/theme14/bg.gif</t>
  </si>
  <si>
    <t>http://abs.twimg.com/images/themes/theme5/bg.gif</t>
  </si>
  <si>
    <t>http://abs.twimg.com/images/themes/theme4/bg.gif</t>
  </si>
  <si>
    <t>http://abs.twimg.com/images/themes/theme6/bg.gif</t>
  </si>
  <si>
    <t>http://abs.twimg.com/images/themes/theme2/bg.gif</t>
  </si>
  <si>
    <t>http://pbs.twimg.com/profile_images/1100372724713689093/WdgcDo_o_normal.jpg</t>
  </si>
  <si>
    <t>http://pbs.twimg.com/profile_images/875476478988886016/_l61qZdR_normal.jpg</t>
  </si>
  <si>
    <t>http://pbs.twimg.com/profile_images/1059144968114262019/vN5m0yvd_normal.jpg</t>
  </si>
  <si>
    <t>http://abs.twimg.com/sticky/default_profile_images/default_profile_2_normal.png</t>
  </si>
  <si>
    <t>http://pbs.twimg.com/profile_images/905053740209754112/4T05Cmmh_normal.jpg</t>
  </si>
  <si>
    <t>http://pbs.twimg.com/profile_images/1026417069225639937/dGu7VtuB_normal.jpg</t>
  </si>
  <si>
    <t>http://pbs.twimg.com/profile_images/1004741022310699008/O39BIeL__normal.jpg</t>
  </si>
  <si>
    <t>http://pbs.twimg.com/profile_images/1160942518776844288/Y1c-cePz_normal.jpg</t>
  </si>
  <si>
    <t>http://pbs.twimg.com/profile_images/1064611532041043968/AxlV9hh9_normal.jpg</t>
  </si>
  <si>
    <t>http://pbs.twimg.com/profile_images/1043894744823271429/koph-Xrr_normal.jpg</t>
  </si>
  <si>
    <t>http://pbs.twimg.com/profile_images/1137437747151560711/M-dLnkA6_normal.jpg</t>
  </si>
  <si>
    <t>Open Twitter Page for This Person</t>
  </si>
  <si>
    <t>https://twitter.com/brightskies0</t>
  </si>
  <si>
    <t>https://twitter.com/slalazzam</t>
  </si>
  <si>
    <t>https://twitter.com/drrashed1973</t>
  </si>
  <si>
    <t>https://twitter.com/radiosawa</t>
  </si>
  <si>
    <t>https://twitter.com/dramir0078</t>
  </si>
  <si>
    <t>https://twitter.com/who</t>
  </si>
  <si>
    <t>https://twitter.com/alhurrairaq</t>
  </si>
  <si>
    <t>https://twitter.com/albavari82</t>
  </si>
  <si>
    <t>https://twitter.com/alhu</t>
  </si>
  <si>
    <t>https://twitter.com/dw_arabic</t>
  </si>
  <si>
    <t>https://twitter.com/cnnarabic</t>
  </si>
  <si>
    <t>https://twitter.com/bbcarabic</t>
  </si>
  <si>
    <t>https://twitter.com/rawendhattab</t>
  </si>
  <si>
    <t>https://twitter.com/foxheart93</t>
  </si>
  <si>
    <t>https://twitter.com/aboabda88</t>
  </si>
  <si>
    <t>https://twitter.com/adnan3firas</t>
  </si>
  <si>
    <t>https://twitter.com/b278ii</t>
  </si>
  <si>
    <t>https://twitter.com/khaledharidy</t>
  </si>
  <si>
    <t>https://twitter.com/nedalkhadra</t>
  </si>
  <si>
    <t>https://twitter.com/abdallahksouri</t>
  </si>
  <si>
    <t>https://twitter.com/kma5522</t>
  </si>
  <si>
    <t>https://twitter.com/albertomiguelf5</t>
  </si>
  <si>
    <t>https://twitter.com/jassemalhussein</t>
  </si>
  <si>
    <t>https://twitter.com/souha_souha1</t>
  </si>
  <si>
    <t>https://twitter.com/mejerbi88</t>
  </si>
  <si>
    <t>https://twitter.com/mohllek</t>
  </si>
  <si>
    <t>https://twitter.com/bttrcupish</t>
  </si>
  <si>
    <t>https://twitter.com/raaeda</t>
  </si>
  <si>
    <t>https://twitter.com/tamerfoadelkady</t>
  </si>
  <si>
    <t>https://twitter.com/a_abuarab0</t>
  </si>
  <si>
    <t>https://twitter.com/ambmacpc</t>
  </si>
  <si>
    <t>https://twitter.com/hobeikawissam</t>
  </si>
  <si>
    <t>https://twitter.com/zeinamansour1</t>
  </si>
  <si>
    <t>https://twitter.com/allaalqurashi37</t>
  </si>
  <si>
    <t>https://twitter.com/wjad</t>
  </si>
  <si>
    <t>https://twitter.com/amassih</t>
  </si>
  <si>
    <t>https://twitter.com/uae_omar21</t>
  </si>
  <si>
    <t>https://twitter.com/rasol07369768</t>
  </si>
  <si>
    <t>https://twitter.com/ama12783205</t>
  </si>
  <si>
    <t>https://twitter.com/i3tox8rsobjiftw</t>
  </si>
  <si>
    <t>brightskies0
@slalazzam https://t.co/IaiyGRzzIH</t>
  </si>
  <si>
    <t xml:space="preserve">slalazzam
</t>
  </si>
  <si>
    <t>drrashed1973
RT @radiosawa: كيف يمكن حماية الأطفال
من الاستغلال الجنسي؟ شاركونا بآرائكم
في برنامج #جولة_الصباح في الرابعة
صباحا بتوقيت غرينتش. واتصلوا ب…</t>
  </si>
  <si>
    <t>radiosawa
#سوا_عالهوا.. بعد سيطرة الانفصاليين
على عدن.. أي مستقبل؟ https://t.co/g4r85URCnG</t>
  </si>
  <si>
    <t>dramir0078
I am an Iraqi Doctor, I am a human
and I am not a terrorist to be
humiliated along those years !
I am overwhelmed ! #doctors @radiosawa
@BBCArabic @cnnarabic @dw_arabic
@AlhurraIraq @WHO</t>
  </si>
  <si>
    <t xml:space="preserve">who
</t>
  </si>
  <si>
    <t xml:space="preserve">alhurrairaq
</t>
  </si>
  <si>
    <t>albavari82
RT @DrAmir0078: NOW THE HASHTAG
ON TWITTER FOR IRAQI DOCTORS' SUFFERING
is #Doctors @radiosawa @BBCArabic
@cnnarabic @dw_arabic @Alhu…</t>
  </si>
  <si>
    <t xml:space="preserve">alhu
</t>
  </si>
  <si>
    <t xml:space="preserve">dw_arabic
</t>
  </si>
  <si>
    <t xml:space="preserve">cnnarabic
</t>
  </si>
  <si>
    <t xml:space="preserve">bbcarabic
</t>
  </si>
  <si>
    <t>rawendhattab
@radiosawa مأساة الاحتباس الحراري</t>
  </si>
  <si>
    <t>foxheart93
@radiosawa مرحبا ارجو منكم نشر
قائمه باسماء الاغاني الي تبثونها
يوميا على الراديو لان اكو اغاني
حلوة اريد اعرف اسماء الاغاني. وشكرا
❤️_xD83C__xDF39_</t>
  </si>
  <si>
    <t>aboabda88
@radiosawa Ø§Ù„Ø³Ù„Ø§Ù… ÙˆØ¹Ù„ÙŠÙƒÙ…
Ù…Ø§Ø³Ø¨Ø¨ ØªÙˆÙ‚Ù Ø±Ø§Ø¯ÙŠÙˆ
Ø³ÙˆØ§ Ù†Ù‡Ø§Ø¦ÙŠØ§Ù‹ ÙÙŠ Ø§Ù„Ø®Ø±Ø·ÙˆÙ…
ÙƒØ§Ù† Ø¹Ù„Ù‰ Ø§Ù„Ù…ÙˆØ¬Ø© FM 97.5ØŸØŸØŸ</t>
  </si>
  <si>
    <t>adnan3firas
RT @radiosawa: Ù‡Ù„ ØªØ¹ØªÙ‚Ø¯
Ø£Ù† Ø§Ù„Ø­ÙƒÙˆÙ…Ø§Øª ØªØ¨Ø°Ù„
Ø¬Ù‡ÙˆØ¯Ø§ ÙƒØ§ÙÙŠØ© Ù„Ù…ÙƒØ§ÙØ­Ø©
Ø§Ù„ÙØ³Ø§Ø¯ØŸ ÙˆÙ…Ø§ Ù‡ÙŠ Ø£ÙØ¶Ù„
Ø§Ù„Ø·Ø±Ù‚ Ù„Ù…ÙƒØ§ÙØ­Ø© Ø§Ù„ÙØ³Ø§Ø¯ØŸ
Ø´Ø§Ø±ÙƒÙˆÙ†Ø§ Ø¨Ø¢Ø±Ø§Ø¦ÙƒÙ… ÙÙŠ
Ø¨Ø±Ù†Ø§Ù…Ø¬ #Ø³ÙˆØ§_Ø¹Ø§Ù„Ù‡Ùˆâ€¦</t>
  </si>
  <si>
    <t>b278ii
https://t.co/YNVIM3gu5n</t>
  </si>
  <si>
    <t>khaledharidy
Ø§Ø³ØªÙ…Ø¹ÙˆØ§ Ù„Ù‡Ø°Ø§ Ø§Ù„Ù†Ù‚Ø§Ø´
Ø¹Ù„Ù‰ @radiosawa https://t.co/GOZcVqhL7e</t>
  </si>
  <si>
    <t>nedalkhadra
Ù…Ø¯Ø§Ø®Ù„ØªÙŠ Ù„Ø±Ø§Ø¯ÙŠÙˆØ§ Ø³ÙˆØ§
Ù…Ù† ÙˆØ§Ø´Ù†Ø·Ù† Ø­ÙˆÙ„ Ø«Ù‚Ø§ÙØ©
Ø§Ù„Ø¥Ø­ØªØ¬Ø§Ø¬ Ø§Ù„Ø³Ù„Ù…ÙŠ ÙÙŠ
Ø§Ù„ÙˆØ·Ù† Ø§Ù„Ø¹Ø±Ø¨ÙŠØŒ Ù…Ø´Ø§Ø±ÙƒØªÙŠ
Ø§Ù„Ø¬Ø²Ø¡ Ø§Ù„Ø£Ø®ÙŠØ± Ù…Ù† Ø§Ù„Ø­Ù„Ù‚Ø©.
Ù†Ø¶Ø§Ù„ Ø®Ø¶Ø±Ø© NIDAL KHADRA
https:// https://t.co/7dBd5ISKo0</t>
  </si>
  <si>
    <t>abdallahksouri
RT @radiosawa: Ù‡Ù„ ØªØ¹ØªÙ‚Ø¯
Ø£Ù† Ø§Ù„ØªÙ…ÙŠÙŠØ² Ø¨ÙŠÙ† Ø§Ù„Ø¬Ù†Ø³ÙŠÙ†
Ù†Ø§Ø¬Ù… Ø¹Ù† Ø·Ø±ÙŠÙ‚Ø© ØªØ±Ø¨ÙŠØªÙ†Ø§
Ù„Ø£Ø¨Ù†Ø§Ø¦Ù†Ø§ØŸ Ø´Ø§Ø±ÙƒÙˆÙ†Ø§
Ø¨Ø¢Ø±Ø§Ø¦ÙƒÙ… ÙÙŠ Ø¨Ø±Ù†Ø§Ù…Ø¬
#Ø¨ÙƒØ±Ø§_Ø£ÙØ¶Ù„ Ø¹Ø¨Ø± Ø§Ù„ØªØ¹Ù„ÙŠÙ‚
Ø£Ùˆ Ø§ØªØµÙ„ÙˆØ§ Ø¨â€¦</t>
  </si>
  <si>
    <t>kma5522
Ù‡Ù„ ÙŠØºÙŠØ± Ø§Ù„Ø¨Ø§Ø¨Ø§ ÙØ±Ù†Ø³ÙŠØ³
Ù…ÙˆÙ‚Ù Ø§Ù„ÙØ§ØªÙŠÙƒØ§Ù† Ù…Ù†
Ø§Ù„Ù…Ø«Ù„ÙŠØ© Ø§Ù„Ø¬Ù†Ø³ÙŠØ©ØŸ
https://t.co/Vyf12rF4nU</t>
  </si>
  <si>
    <t>albertomiguelf5
@radiosawa Ø£Ù†Ø§ Ù…ØªØ£ÙƒØ¯ Ù…Ù†
Ø£Ù† Ø´Ø®ØµÙ‹Ø§ Ù…Ø§ ÙŠÙ…ÙƒÙ†Ù‡
ÙƒØªØ§Ø¨Ø© ÙƒØªØ§Ø¨ Ø·ÙˆÙŠÙ„ Ø¬Ø¯Ù‹Ø§
Ø­ÙˆÙ„ Ø¬Ø±Ø§Ø¦Ù… ÙˆØ£ÙØ¹Ø§Ù„
Ø­Ø¬ÙŠ Ø­Ù…Ø²Ø©. Ù‡Ø°Ù‡ Ù‚Ø¶ÙŠØ©
ØªØ­ØªØ§Ø¬ Ø¥Ù„Ù‰ Ø§Ù‡ØªÙ…Ø§Ù…
Ù…Ø³ØªÙ…Ø±.</t>
  </si>
  <si>
    <t>jassemalhussein
@MEJERBI88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 https://t.co/KeZ6tYUglo</t>
  </si>
  <si>
    <t xml:space="preserve">souha_souha1
</t>
  </si>
  <si>
    <t xml:space="preserve">mejerbi88
</t>
  </si>
  <si>
    <t>mohllek
RT @radiosawa: هل لا تزال الأعياد
تسهم في توطيد علاقة الشباب بأهلهم
وأقاربهم؟ شاركونا بآرائكم في برنامج
#بكرا_أفضل الأحد واتصلوا بنا على
وا…</t>
  </si>
  <si>
    <t>bttrcupish
Listen to عمرودياب- ونندم على العشرة
by Radio Sawa #np on #SoundCloud
مزاجي جامد ناو قولت محرمش متابعيني
منها https://t.co/y5LefM0PRG</t>
  </si>
  <si>
    <t>raaeda
Happy #EidAdhaMubarak from @radiosawa
. https://t.co/3URXXmoiSm</t>
  </si>
  <si>
    <t>tamerfoadelkady
حواري لراديو سوى في واشنطن حول
مصير الفتاه والزواج في الوطن العربي
حواري يبدأ من الدقيقه ٢٤ https://t.co/M0lwQslwoq</t>
  </si>
  <si>
    <t>a_abuarab0
@radiosawa الالكترونية اكثر ولكن
المتعة فى القراءة الورقية</t>
  </si>
  <si>
    <t>ambmacpc
RT @radiosawa: كيف يؤثر ارتفاع
أسعار الوقود على حياتك اليومية؟
شاركونا بآرائكم في برنامج #سوا_عالهوا
في الثامنة صباحا بتوقيت غرينتش.
واتصلو…</t>
  </si>
  <si>
    <t>hobeikawissam
RT @ZeinaMansour1: أزمة المياه
في المنطقة.. المشكلة والحلول الصعبة
https://t.co/RFjbxsIGK5</t>
  </si>
  <si>
    <t>zeinamansour1
أزمة المياه في المنطقة.. المشكلة
والحلول الصعبة https://t.co/RFjbxsIGK5</t>
  </si>
  <si>
    <t>allaalqurashi37
RT @ZeinaMansour1: أزمة المياه
في المنطقة.. المشكلة والحلول الصعبة
https://t.co/RFjbxsIGK5</t>
  </si>
  <si>
    <t>wjad
@radiosawa انا مع منع خطاب #الوهابية_الإرهابية
#السعودية ⁦_xD83C__xDDF8__xD83C__xDDE6_⁩ جملة و تفصيلا.
https://t.co/jijxGmnX08</t>
  </si>
  <si>
    <t>amassih
الوضع الإنساني في سوريا بين تصعيد
إدلب وتهديدات تركيا https://t.co/uy9YSwo6zo</t>
  </si>
  <si>
    <t>uae_omar21
@radiosawa هههههههه اذهبوا وجددوا
الخطاب الديني لمن غضب الله عليهم
ومن ضلوا طريقهم ولا تنسوا من تطبلون
لهم من… https://t.co/MeWLz81x1V</t>
  </si>
  <si>
    <t>rasol07369768
RT @radiosawa: راديو #سوا ينطلق
الآن، تابعوا البث المباشر عبر الرابط
التالي: https://t.co/FjzuYYcjxh
https://t.co/XtkVdo6OmT</t>
  </si>
  <si>
    <t>ama12783205
@radiosawa حكمة</t>
  </si>
  <si>
    <t>i3tox8rsobjiftw
RT @radiosawa: #سوا_عالهوا.. بعد
سيطرة الانفصاليين على عدن.. أي
مستقبل؟ https://t.co/g4r85URCnG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</si>
  <si>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</si>
  <si>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</si>
  <si>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</si>
  <si>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</si>
  <si>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</si>
  <si>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</si>
  <si>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</si>
  <si>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</si>
  <si>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</si>
  <si>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</si>
  <si>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</si>
  <si>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</si>
  <si>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</si>
  <si>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</si>
  <si>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</si>
  <si>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</si>
  <si>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</si>
  <si>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</si>
  <si>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</si>
  <si>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</si>
  <si>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</si>
  <si>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</si>
  <si>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</si>
  <si>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</si>
  <si>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</si>
  <si>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</si>
  <si>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</si>
  <si>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</si>
  <si>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</si>
  <si>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</si>
  <si>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</si>
  <si>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</si>
  <si>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</si>
  <si>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</si>
  <si>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</si>
  <si>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</si>
  <si>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</si>
  <si>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</si>
  <si>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</si>
  <si>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</si>
  <si>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</si>
  <si>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</si>
  <si>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</si>
  <si>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</si>
  <si>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</si>
  <si>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</si>
  <si>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</si>
  <si>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</si>
  <si>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</si>
  <si>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</si>
  <si>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</si>
  <si>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</si>
  <si>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</si>
  <si>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</si>
  <si>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</si>
  <si>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</si>
  <si>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</si>
  <si>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</si>
  <si>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</si>
  <si>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</si>
  <si>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</si>
  <si>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</si>
  <si>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</si>
  <si>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</si>
  <si>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</si>
  <si>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</si>
  <si>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</si>
  <si>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</si>
  <si>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</si>
  <si>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</si>
  <si>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radiosawa.com/a/%D8%A7%D9%84%D8%AA%D8%A7%D8%B7%D9%88%D8%B1%D8%A7%D8%AA-%D9%81%D9%8A-%D8%A7%D9%84%D9%8A%D9%85%D9%86-%D8%A8%D8%B9%D8%AF-%D8%B3%D9%8A%D8%B7%D8%B1%D8%A9-%D8%A7%D9%84%D8%A7%D9%86%D9%81%D8%B5%D8%A7%D9%84%D9%8A%D9%8A%D9%86-%D8%B9%D9%84%D9%89-%D8%B9%D8%AF%D9%86/508388.html https://www.radiosawa.com/a/%D8%A3%D9%88%D9%84%D9%89-%D8%AC%D9%84%D8%B3%D8%A7%D8%AA-%D8%A7%D9%84%D9%81%D8%B5%D9%84-%D9%81%D9%8A-%D8%A7%D9%84%D9%86%D8%B2%D8%A7%D8%B9-%D8%A8%D9%8A%D9%86-%D9%85%D8%AD%D9%85%D8%AF-%D8%A8%D9%86-%D8%B1%D8%A7%D8%B4%D8%AF-%D9%88%D9%87%D9%8A%D8%A7-%D8%A8%D9%86%D8%AA-%D8%A7%D9%84%D8%AD%D8%B3%D9%8A%D9%86/506822.html https://www.radiosawa.com/a/%D8%AF%D9%88%D8%B1-%D8%A7%D9%84%D9%85%D8%AC%D8%A7%D9%84%D8%B3-%D8%A7%D9%84%D8%B4%D8%A8%D8%A7%D8%A8%D9%8A%D8%A9-%D9%81%D9%8A-%D8%AA%D9%86%D9%85%D9%8A%D8%A9-%D8%A7%D9%84%D9%85%D8%AC%D8%AA%D9%85%D8%B9-%D8%A7%D9%84%D9%85%D8%AD%D9%84%D9%8A/506859.html https://www.radiosawa.com/a/%D9%87%D9%84-%D9%8A%D8%B4%D9%83%D9%84-%D9%85%D9%86%D8%AA%D8%B5%D9%81-%D8%A7%D9%84%D8%B9%D9%85%D8%B1-%D8%A3%D8%B2%D9%85%D8%A9-%D8%A8%D8%A7%D9%84%D9%81%D8%B9%D9%84/506967.html https://www.radiosawa.com/a/%D9%87%D9%84-%D9%8A%D9%84%D8%A8%D9%8A-%D8%A7%D9%84%D8%A8%D8%B1%D9%84%D9%85%D8%A7%D9%86%D8%A7%D9%86-%D8%A7%D9%84%D8%A3%D8%B1%D8%AF%D9%86%D9%8A-%D9%88%D8%A7%D9%84%D9%84%D8%A8%D9%86%D8%A7%D9%86%D9%8A-%D8%B7%D9%85%D9%88%D8%AD-%D8%A7%D9%84%D9%85%D9%88%D8%A7%D8%B7%D9%86%D9%8A%D9%86/507741.html https://www.radiosawa.com/live/audio/15?withmediaplayer=1 https://www.radiosawa.com/a/506825.html https://www.radiosawa.com/a/%D8%A7%D9%84%D8%A3%D8%B2%D9%85%D8%A7%D8%AA-%D8%A7%D9%84%D9%85%D8%B1%D9%88%D8%B1%D9%8A%D8%A9-%D8%AA%D9%86%D8%AA%D9%82%D9%84-%D8%A8%D9%8A%D9%86-%D8%A7%D9%84%D8%A8%D9%84%D8%AF%D8%A7%D9%86-%D8%A7%D9%84%D8%B9%D8%B1%D8%A8%D9%8A%D8%A9/506810.html https://www.radiosawa.com/a/%D9%85%D8%B9%D9%84%D9%85%D9%88-%D8%A7%D9%84%D9%85%D8%AF%D8%A7%D8%B1%D8%B3-%D9%88%D8%A7%D9%84%D8%A8%D8%AD%D8%AB-%D8%B9%D9%86-%D9%88%D8%A7%D9%82%D8%B9-%D8%A3%D9%81%D8%B6%D9%84/506811.html https://www.radiosawa.com/a/%D8%A7%D9%84%D8%A3%D9%86%D8%AF%D9%8A%D8%A9-%D8%A7%D9%84%D8%B1%D9%8A%D8%A7%D8%B6%D9%8A%D8%A9-%D8%A7%D9%84%D8%B9%D8%B1%D8%A7%D9%82%D9%8A%D8%A9-%D8%AA%D8%AA%D8%B1%D8%A7%D8%AC%D8%B9-%D9%88%D8%A7%D9%84%D8%A3%D8%B3%D8%A8%D8%A7%D8%A8-%D9%85%D8%A7%D8%AF%D9%8A%D8%A9/506823.html</t>
  </si>
  <si>
    <t>https://soundcloud.com/radiosawa/track-10 https://m.soundcloud.com/radiosawa/l4q5o2w7d28p https://www.radiosawa.com/amp/pope-francis-who-i-am-to-judge-gay-people-/228220.html https://soundcloud.com/radiosawa/track-1 https://www.radiosawa.com/a/%d9%87%d9%84-%d9%85%d8%b5%d9%8a%d8%b1-%d8%a7%d9%84%d9%81%d8%aa%d8%a7%d8%a9-%d8%a7%d9%84%d8%b2%d9%88%d8%a7%d8%ac/507436.html https://www.radiosawa.com/a/%d8%a7%d9%84%d9%88%d8%b6%d8%b9-%d8%a7%d9%84%d8%a5%d9%86%d8%b3%d8%a7%d9%86%d9%8a-%d9%81%d9%8a-%d8%b3%d9%88%d8%b1%d9%8a%d8%a7-%d8%a8%d9%8a%d9%86-%d8%aa%d8%b5%d8%b9%d9%8a%d8%af-%d8%a5%d8%af%d9%84%d8%a8-%d9%88%d8%aa%d9%87%d8%af%d9%8a%d8%af%d8%a7%d8%aa-%d8%aa%d8%b1%d9%83%d9%8a%d8%a7/508275.html https://www.radiosawa.com/a/%D8%A3%D8%B2%D9%85%D8%A9-%D8%A7%D9%84%D9%85%D9%8A%D8%A7%D9%87-%D9%81%D9%8A-%D8%A7%D9%84%D9%85%D9%86%D8%B7%D9%82%D8%A9/507435.html</t>
  </si>
  <si>
    <t>https://www.radiosawa.com/amp/247176.html?__twitter_impression=true https://www.radiosawa.com/a/247176.html</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</si>
  <si>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</si>
  <si>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</si>
  <si>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</si>
  <si>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</si>
  <si>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</si>
  <si>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</si>
  <si>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</si>
  <si>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</si>
  <si>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radiosawa.com twitter.com</t>
  </si>
  <si>
    <t>radiosawa.com soundcloud.com</t>
  </si>
  <si>
    <t>Top Hashtags in Tweet in Entire Graph</t>
  </si>
  <si>
    <t>Top Hashtags in Tweet in G1</t>
  </si>
  <si>
    <t>Top Hashtags in Tweet in G2</t>
  </si>
  <si>
    <t>Top Hashtags in Tweet in G3</t>
  </si>
  <si>
    <t>np</t>
  </si>
  <si>
    <t>soundcloud</t>
  </si>
  <si>
    <t>Top Hashtags in Tweet in G4</t>
  </si>
  <si>
    <t>Top Hashtags in Tweet in G5</t>
  </si>
  <si>
    <t>Top Hashtags in Tweet in G6</t>
  </si>
  <si>
    <t>Top Hashtags in Tweet</t>
  </si>
  <si>
    <t>جولة_الصباح سوا_عالهوا بكرا_أفضل ø¬ùˆù„ø©_ø§ù„øµø¨ø§ø­ ø¨ùƒø±ø§_ø£ùø¶ù„ سوا_الليلة ø³ùˆø§_ø¹ø§ù„ù‡ùˆø§ أوراق_الصباح العراق_الليلة سوا</t>
  </si>
  <si>
    <t>Top Words in Tweet in Entire Graph</t>
  </si>
  <si>
    <t>Words in Sentiment List#1: Positive</t>
  </si>
  <si>
    <t>Words in Sentiment List#2: Negative</t>
  </si>
  <si>
    <t>Words in Sentiment List#3: Angry/Violent</t>
  </si>
  <si>
    <t>Non-categorized Words</t>
  </si>
  <si>
    <t>Total Words</t>
  </si>
  <si>
    <t>ø</t>
  </si>
  <si>
    <t>ù</t>
  </si>
  <si>
    <t>ùˆø</t>
  </si>
  <si>
    <t>في</t>
  </si>
  <si>
    <t>øªø</t>
  </si>
  <si>
    <t>Top Words in Tweet in G1</t>
  </si>
  <si>
    <t>على</t>
  </si>
  <si>
    <t>ùš</t>
  </si>
  <si>
    <t>ùšù</t>
  </si>
  <si>
    <t>ùšø</t>
  </si>
  <si>
    <t>Top Words in Tweet in G2</t>
  </si>
  <si>
    <t>iraqi</t>
  </si>
  <si>
    <t>#doctors</t>
  </si>
  <si>
    <t>now</t>
  </si>
  <si>
    <t>hashtag</t>
  </si>
  <si>
    <t>twitter</t>
  </si>
  <si>
    <t>Top Words in Tweet in G3</t>
  </si>
  <si>
    <t>ùˆù</t>
  </si>
  <si>
    <t>حواري</t>
  </si>
  <si>
    <t>Top Words in Tweet in G4</t>
  </si>
  <si>
    <t>أزمة</t>
  </si>
  <si>
    <t>المياه</t>
  </si>
  <si>
    <t>المنطقة</t>
  </si>
  <si>
    <t>المشكلة</t>
  </si>
  <si>
    <t>والحلول</t>
  </si>
  <si>
    <t>الصعبة</t>
  </si>
  <si>
    <t>Top Words in Tweet in G5</t>
  </si>
  <si>
    <t>øª</t>
  </si>
  <si>
    <t>øªùˆù</t>
  </si>
  <si>
    <t>ùƒù</t>
  </si>
  <si>
    <t>Top Words in Tweet in G6</t>
  </si>
  <si>
    <t>Top Words in Tweet</t>
  </si>
  <si>
    <t>ø ù ùˆø في øªø على ùš ùšù ùšø radiosawa</t>
  </si>
  <si>
    <t>iraqi #doctors radiosawa bbcarabic cnnarabic dw_arabic dramir0078 now hashtag twitter</t>
  </si>
  <si>
    <t>ø ù ùšø ùˆø ùˆù ùš في حواري</t>
  </si>
  <si>
    <t>أزمة المياه في المنطقة المشكلة والحلول الصعبة zeinamansour1</t>
  </si>
  <si>
    <t>ø ù ùˆø ùšø øªø øª øªùˆù ùƒù ùšù</t>
  </si>
  <si>
    <t>Top Word Pairs in Tweet in Entire Graph</t>
  </si>
  <si>
    <t>ø,ø</t>
  </si>
  <si>
    <t>ø,ù</t>
  </si>
  <si>
    <t>ù,ø</t>
  </si>
  <si>
    <t>ù,ù</t>
  </si>
  <si>
    <t>ù,ùš</t>
  </si>
  <si>
    <t>ùš,ø</t>
  </si>
  <si>
    <t>øªø,ø</t>
  </si>
  <si>
    <t>ùˆø,ø</t>
  </si>
  <si>
    <t>شاركونا,بآرائكم</t>
  </si>
  <si>
    <t>بآرائكم,في</t>
  </si>
  <si>
    <t>Top Word Pairs in Tweet in G1</t>
  </si>
  <si>
    <t>في,برنامج</t>
  </si>
  <si>
    <t>Top Word Pairs in Tweet in G2</t>
  </si>
  <si>
    <t>#doctors,radiosawa</t>
  </si>
  <si>
    <t>radiosawa,bbcarabic</t>
  </si>
  <si>
    <t>bbcarabic,cnnarabic</t>
  </si>
  <si>
    <t>cnnarabic,dw_arabic</t>
  </si>
  <si>
    <t>now,hashtag</t>
  </si>
  <si>
    <t>hashtag,twitter</t>
  </si>
  <si>
    <t>twitter,iraqi</t>
  </si>
  <si>
    <t>iraqi,doctors'</t>
  </si>
  <si>
    <t>doctors',suffering</t>
  </si>
  <si>
    <t>suffering,#doctors</t>
  </si>
  <si>
    <t>Top Word Pairs in Tweet in G3</t>
  </si>
  <si>
    <t>ùˆø,ù</t>
  </si>
  <si>
    <t>ø,ùšø</t>
  </si>
  <si>
    <t>ùšø,ù</t>
  </si>
  <si>
    <t>ø,ùˆø</t>
  </si>
  <si>
    <t>ù,ùˆø</t>
  </si>
  <si>
    <t>Top Word Pairs in Tweet in G4</t>
  </si>
  <si>
    <t>أزمة,المياه</t>
  </si>
  <si>
    <t>المياه,في</t>
  </si>
  <si>
    <t>في,المنطقة</t>
  </si>
  <si>
    <t>المنطقة,المشكلة</t>
  </si>
  <si>
    <t>المشكلة,والحلول</t>
  </si>
  <si>
    <t>والحلول,الصعبة</t>
  </si>
  <si>
    <t>zeinamansour1,أزمة</t>
  </si>
  <si>
    <t>Top Word Pairs in Tweet in G5</t>
  </si>
  <si>
    <t>ùˆø,ùˆø</t>
  </si>
  <si>
    <t>ø,øªø</t>
  </si>
  <si>
    <t>ùšø,øª</t>
  </si>
  <si>
    <t>Top Word Pairs in Tweet in G6</t>
  </si>
  <si>
    <t>Top Word Pairs in Tweet</t>
  </si>
  <si>
    <t>ø,ø  ø,ù  ù,ø  ù,ù  ù,ùš  ùš,ø  øªø,ø  شاركونا,بآرائكم  بآرائكم,في  في,برنامج</t>
  </si>
  <si>
    <t>#doctors,radiosawa  radiosawa,bbcarabic  bbcarabic,cnnarabic  cnnarabic,dw_arabic  now,hashtag  hashtag,twitter  twitter,iraqi  iraqi,doctors'  doctors',suffering  suffering,#doctors</t>
  </si>
  <si>
    <t>ù,ø  ø,ù  ø,ø  ù,ù  ùˆø,ù  ù,ùš  ø,ùšø  ùšø,ù  ø,ùˆø  ù,ùˆø</t>
  </si>
  <si>
    <t>أزمة,المياه  المياه,في  في,المنطقة  المنطقة,المشكلة  المشكلة,والحلول  والحلول,الصعبة  zeinamansour1,أزمة</t>
  </si>
  <si>
    <t>ø,ø  ø,ù  ù,ø  ù,ù  ø,ùˆø  ùˆø,ø  ø,ùšø  ùˆø,ùˆø  ø,øªø  ùšø,øª</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</si>
  <si>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</si>
  <si>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</si>
  <si>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</si>
  <si>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</si>
  <si>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</si>
  <si>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</si>
  <si>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</si>
  <si>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</si>
  <si>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</si>
  <si>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</si>
  <si>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</si>
  <si>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</si>
  <si>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</si>
  <si>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</si>
  <si>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</si>
  <si>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mejerbi88 souha_souha1</t>
  </si>
  <si>
    <t>Top Mentioned in Tweet</t>
  </si>
  <si>
    <t>radiosawa bbcarabic cnnarabic dw_arabic dramir0078 alhurrairaq who alhu</t>
  </si>
  <si>
    <t>Top Tweeters in Entire Graph</t>
  </si>
  <si>
    <t>Top Tweeters in G1</t>
  </si>
  <si>
    <t>Top Tweeters in G2</t>
  </si>
  <si>
    <t>Top Tweeters in G3</t>
  </si>
  <si>
    <t>Top Tweeters in G4</t>
  </si>
  <si>
    <t>Top Tweeters in G5</t>
  </si>
  <si>
    <t>Top Tweeters in G6</t>
  </si>
  <si>
    <t>Top Tweeters</t>
  </si>
  <si>
    <t>uae_omar21 drrashed1973 radiosawa ambmacpc i3tox8rsobjiftw wjad rasol07369768 adnan3firas abdallahksouri a_abuarab0</t>
  </si>
  <si>
    <t>cnnarabic bbcarabic dw_arabic alhurrairaq who albavari82 dramir0078 alhu</t>
  </si>
  <si>
    <t>kma5522 b278ii bttrcupish tamerfoadelkady amassih nedalkhadra</t>
  </si>
  <si>
    <t>hobeikawissam allaalqurashi37 zeinamansour1</t>
  </si>
  <si>
    <t>souha_souha1 jassemalhussein mejerbi88</t>
  </si>
  <si>
    <t>slalazzam brightskies0</t>
  </si>
  <si>
    <t>Top URLs in Tweet by Count</t>
  </si>
  <si>
    <t>https://www.radiosawa.com/a/%D8%A7%D9%84%D8%AA%D8%A7%D8%B7%D9%88%D8%B1%D8%A7%D8%AA-%D9%81%D9%8A-%D8%A7%D9%84%D9%8A%D9%85%D9%86-%D8%A8%D8%B9%D8%AF-%D8%B3%D9%8A%D8%B7%D8%B1%D8%A9-%D8%A7%D9%84%D8%A7%D9%86%D9%81%D8%B5%D8%A7%D9%84%D9%8A%D9%8A%D9%86-%D8%B9%D9%84%D9%89-%D8%B9%D8%AF%D9%86/508388.html https://www.radiosawa.com/a/%D9%84%D9%87%D9%8A%D8%A8-%D8%A3%D8%B3%D8%B9%D8%A7%D8%B1-%D8%A7%D9%84%D9%88%D9%82%D9%88%D8%AF-%D9%88%D8%A7%D9%84%D8%AA%D8%A8%D8%B9%D8%A7%D8%AA-%D8%A7%D9%84%D8%A7%D9%82%D8%AA%D8%B5%D8%A7%D8%AF%D9%8A%D8%A9/508367.html https://www.radiosawa.com/a/%D8%A7%D9%84%D9%85%D8%B3%D8%A7%D8%AD%D8%A9-%D8%A7%D9%84%D8%B4%D8%AE%D8%B5%D9%8A%D8%A9-%D9%87%D9%84-%D8%AA%D9%81%D9%8A%D8%AF-%D8%A7%D9%84%D8%B2%D9%88%D8%AC%D9%8A%D9%86/508366.html https://www.radiosawa.com/a/%D9%87%D9%84-%D9%85%D8%A7-%D8%B2%D9%84%D8%AA-%D9%85%D8%B1%D8%AA%D8%A8%D8%B7%D8%A7-%D8%A8%D8%A7%D9%84%D8%B5%D8%AD%D9%81-%D8%A7%D9%84%D9%88%D8%B1%D9%82%D9%8A%D8%A9/508365.html https://www.radiosawa.com/a/%D8%A7%D9%84%D8%AA%D8%BA%D9%8A%D9%8A%D8%B1-%D8%B1%D8%BA%D8%A8%D8%A9-%D9%88%D8%AD%D8%A7%D8%AC%D8%A9-%D9%85%D9%86-%D8%AD%D8%A7%D8%AC%D8%A7%D8%AA-%D8%A7%D9%84%D8%A5%D9%86%D8%B3%D8%A7%D9%86/508364.html https://www.radiosawa.com/a/508303.html https://www.radiosawa.com/a/%D9%8A%D9%88%D9%85-%D8%A7%D9%84%D8%B4%D8%A8%D8%A7%D8%A8-%D8%A7%D9%84%D8%B9%D8%A7%D9%84%D9%85%D9%8A/508299.html https://www.radiosawa.com/a/%D8%A7%D9%84%D9%85%D9%88%D8%A7%D8%AC%D9%87%D8%A7%D8%AA-%D9%81%D9%8A-%D8%B3%D8%A7%D8%AD%D8%A9-%D8%A7%D9%84%D9%85%D8%B3%D8%AC%D8%AF-%D8%A7%D9%84%D8%A3%D9%82%D8%B5%D9%89/508289.html https://www.radiosawa.com/a/%D8%A7%D9%84%D9%84%D8%A7%D8%AC%D8%A6%D9%88%D9%86-%D8%A7%D9%84%D8%B3%D9%88%D8%B1%D9%8A%D9%88%D9%86-%D9%8A%D8%AA%D8%AD%D8%AF%D9%88%D9%86-%D8%A7%D9%84%D8%B8%D8%B1%D9%88%D9%81-%D9%81%D9%8A-%D8%A7%D9%84%D8%B9%D9%8A%D8%AF/508276.html https://www.radiosawa.com/a/%D9%83%D9%8A%D9%81-%D8%AA%D9%82%D8%B6%D9%88%D9%86-%D8%A5%D8%AC%D8%A7%D8%B2%D8%A9-%D8%A7%D9%84%D8%B9%D9%8A%D8%AF/508277.html</t>
  </si>
  <si>
    <t>https://www.radiosawa.com/a/%d8%a7%d9%84%d9%88%d8%b6%d8%b9-%d8%a7%d9%84%d8%a5%d9%86%d8%b3%d8%a7%d9%86%d9%8a-%d9%81%d9%8a-%d8%b3%d9%88%d8%b1%d9%8a%d8%a7-%d8%a8%d9%8a%d9%86-%d8%aa%d8%b5%d8%b9%d9%8a%d8%af-%d8%a5%d8%af%d9%84%d8%a8-%d9%88%d8%aa%d9%87%d8%af%d9%8a%d8%af%d8%a7%d8%aa-%d8%aa%d8%b1%d9%83%d9%8a%d8%a7/508275.html https://www.radiosawa.com/a/%D8%A3%D8%B2%D9%85%D8%A9-%D8%A7%D9%84%D9%85%D9%8A%D8%A7%D9%87-%D9%81%D9%8A-%D8%A7%D9%84%D9%85%D9%86%D8%B7%D9%82%D8%A9/507435.html</t>
  </si>
  <si>
    <t>https://www.radiosawa.com/a/%D8%A7%D9%84%D8%AA%D8%A7%D8%B7%D9%88%D8%B1%D8%A7%D8%AA-%D9%81%D9%8A-%D8%A7%D9%84%D9%8A%D9%85%D9%86-%D8%A8%D8%B9%D8%AF-%D8%B3%D9%8A%D8%B7%D8%B1%D8%A9-%D8%A7%D9%84%D8%A7%D9%86%D9%81%D8%B5%D8%A7%D9%84%D9%8A%D9%8A%D9%86-%D8%B9%D9%84%D9%89-%D8%B9%D8%AF%D9%86/508388.html https://www.radiosawa.com/a/%D9%87%D9%84-%D9%8A%D9%84%D8%A8%D9%8A-%D8%A7%D9%84%D8%A8%D8%B1%D9%84%D9%85%D8%A7%D9%86%D8%A7%D9%86-%D8%A7%D9%84%D8%A3%D8%B1%D8%AF%D9%86%D9%8A-%D9%88%D8%A7%D9%84%D9%84%D8%A8%D9%86%D8%A7%D9%86%D9%8A-%D8%B7%D9%85%D9%88%D8%AD-%D8%A7%D9%84%D9%85%D9%88%D8%A7%D8%B7%D9%86%D9%8A%D9%86/507741.html https://www.radiosawa.com/a/%D9%87%D9%84-%D9%8A%D8%B4%D9%83%D9%84-%D9%85%D9%86%D8%AA%D8%B5%D9%81-%D8%A7%D9%84%D8%B9%D9%85%D8%B1-%D8%A3%D8%B2%D9%85%D8%A9-%D8%A8%D8%A7%D9%84%D9%81%D8%B9%D9%84/506967.html https://www.radiosawa.com/a/%D8%AF%D9%88%D8%B1-%D8%A7%D9%84%D9%85%D8%AC%D8%A7%D9%84%D8%B3-%D8%A7%D9%84%D8%B4%D8%A8%D8%A7%D8%A8%D9%8A%D8%A9-%D9%81%D9%8A-%D8%AA%D9%86%D9%85%D9%8A%D8%A9-%D8%A7%D9%84%D9%85%D8%AC%D8%AA%D9%85%D8%B9-%D8%A7%D9%84%D9%85%D8%AD%D9%84%D9%8A/506859.html https://www.radiosawa.com/a/%D8%A3%D9%88%D9%84%D9%89-%D8%AC%D9%84%D8%B3%D8%A7%D8%AA-%D8%A7%D9%84%D9%81%D8%B5%D9%84-%D9%81%D9%8A-%D8%A7%D9%84%D9%86%D8%B2%D8%A7%D8%B9-%D8%A8%D9%8A%D9%86-%D9%85%D8%AD%D9%85%D8%AF-%D8%A8%D9%86-%D8%B1%D8%A7%D8%B4%D8%AF-%D9%88%D9%87%D9%8A%D8%A7-%D8%A8%D9%86%D8%AA-%D8%A7%D9%84%D8%AD%D8%B3%D9%8A%D9%86/506822.html</t>
  </si>
  <si>
    <t>Top URLs in Tweet by Salience</t>
  </si>
  <si>
    <t>Top Domains in Tweet by Count</t>
  </si>
  <si>
    <t>Top Domains in Tweet by Salience</t>
  </si>
  <si>
    <t>Top Hashtags in Tweet by Count</t>
  </si>
  <si>
    <t>جولة_الصباح سوا_عالهوا ø¬ùˆù„ø©_ø§ù„øµø¨ø§ø­ بكرا_أفضل ø³ùˆø§_ø¹ø§ù„ù‡ùˆø§ ø¨ùƒø±ø§_ø£ùø¶ù„ سوا_الليلة أوراق_الصباح شنو_رأيك العراق_الليلة</t>
  </si>
  <si>
    <t>بكرا_أفضل العراق_الليلة</t>
  </si>
  <si>
    <t>الوهابية_الإرهابية السعودية جولة_الصباح سوا_عالهوا بكرا_أفضل</t>
  </si>
  <si>
    <t>سوا_عالهوا جولة_الصباح ø¬ùˆù„ø©_ø§ù„øµø¨ø§ø­ بكرا_أفضل سوا_الليلة</t>
  </si>
  <si>
    <t>Top Hashtags in Tweet by Salience</t>
  </si>
  <si>
    <t>Top Words in Tweet by Count</t>
  </si>
  <si>
    <t>في كيف يمكن حماية الأطفال من الاستغلال الجنسي شاركونا بآرائكم</t>
  </si>
  <si>
    <t>ø ù ùˆø øªø في على ùš ùšø ùšù ùˆù</t>
  </si>
  <si>
    <t>iraqi #doctors bbcarabic cnnarabic dw_arabic alhurrairaq doctor human terrorist humiliated</t>
  </si>
  <si>
    <t>dramir0078 iraqi now hashtag twitter doctors' suffering #doctors bbcarabic cnnarabic</t>
  </si>
  <si>
    <t>مأساة الاحتباس الحراري تثقيف الاطفال بعدم الذهاب مع الغرباء والحذر</t>
  </si>
  <si>
    <t>الاغاني مرحبا ارجو منكم نشر قائمه باسماء الي تبثونها يوميا</t>
  </si>
  <si>
    <t>ø ù ùˆø ùšùƒù øªùˆù ùšùˆ ùšø ùš ùˆù ùƒø</t>
  </si>
  <si>
    <t>ø ù ùƒø øªø ùƒùˆù ùˆø øÿ ùš øªù øª</t>
  </si>
  <si>
    <t>ø ù في øªù ùˆø كيف تعلق على شح الموارد</t>
  </si>
  <si>
    <t>ø ù ùˆø ùš øªùš ùšùˆø ùˆù øªø ùšøœ ùƒøªùš</t>
  </si>
  <si>
    <t>ø ù ùšù øªø øªù ùšùšø ùšøªù øÿ ùƒùˆù ùƒù</t>
  </si>
  <si>
    <t>ù ø ùšø ùšøºùšø ùˆù øªùšùƒø øÿ</t>
  </si>
  <si>
    <t>ø ù øªø ùƒøªø øªù ùƒø øµù ùšù ùƒù ùˆùšù</t>
  </si>
  <si>
    <t>ø ù ùˆø ùšø øªø øª øªùˆù ùƒù ùšù mejerbi88</t>
  </si>
  <si>
    <t>في هل لا تزال الأعياد تسهم توطيد علاقة الشباب بأهلهم</t>
  </si>
  <si>
    <t>listen عمرودياب ونندم على العشرة radio sawa #np #soundcloud مزاجي</t>
  </si>
  <si>
    <t>happy #eidadhamubarak</t>
  </si>
  <si>
    <t>حواري في لراديو سوى واشنطن حول مصير الفتاه والزواج الوطن</t>
  </si>
  <si>
    <t>الالكترونية اكثر ولكن المتعة فى القراءة الورقية</t>
  </si>
  <si>
    <t>في كيف يؤثر ارتفاع أسعار الوقود على حياتك اليومية شاركونا</t>
  </si>
  <si>
    <t>zeinamansour1 أزمة المياه في المنطقة المشكلة والحلول الصعبة</t>
  </si>
  <si>
    <t>أزمة المياه في المنطقة المشكلة والحلول الصعبة</t>
  </si>
  <si>
    <t>في على شاركونا بآرائكم برنامج هل صباحا بتوقيت غرينتش واتصلوا</t>
  </si>
  <si>
    <t>ø ù الوضع الإنساني في سوريا بين تصعيد إدلب وتهديدات</t>
  </si>
  <si>
    <t>من الخطاب الديني لهم و هههههههه اذهبوا وجددوا لمن غضب</t>
  </si>
  <si>
    <t>راديو #سوا ينطلق الآن تابعوا البث المباشر عبر الرابط التالي</t>
  </si>
  <si>
    <t>ø ù بصراحه øªø حكمة واقع مجتمعاتنا العربيه لا سانحه</t>
  </si>
  <si>
    <t>ø ù في ùˆø ùš #سوا_عالهوا على شاركونا بآرائكم برنامج</t>
  </si>
  <si>
    <t>Top Words in Tweet by Salience</t>
  </si>
  <si>
    <t>ø ù ùˆø øªø على ùš ùšø في ùšù øµø</t>
  </si>
  <si>
    <t>doctor human terrorist humiliated along those years overwhelmed now hashtag</t>
  </si>
  <si>
    <t>now hashtag twitter doctors' suffering #doctors bbcarabic cnnarabic dw_arabic alhu</t>
  </si>
  <si>
    <t>øªø ùƒù ùšù mejerbi88 ùš øµø ùˆùƒù ùƒ ùšùˆ ùšùƒ</t>
  </si>
  <si>
    <t>في على هل صباحا بتوقيت غرينتش واتصلوا بنا واتساب انا</t>
  </si>
  <si>
    <t>و هههههههه اذهبوا وجددوا لمن غضب الله عليهم ومن ضلوا</t>
  </si>
  <si>
    <t>ø ù ùˆø ùš في ùšù ùˆù øµø øªø #سوا_عالهوا</t>
  </si>
  <si>
    <t>Top Word Pairs in Tweet by Count</t>
  </si>
  <si>
    <t>radiosawa,كيف  كيف,يمكن  يمكن,حماية  حماية,الأطفال  الأطفال,من  من,الاستغلال  الاستغلال,الجنسي  الجنسي,شاركونا  شاركونا,بآرائكم  بآرائكم,في</t>
  </si>
  <si>
    <t>ø,ø  ø,ù  ù,ø  ù,ù  ù,ùš  ùš,ø  øªø,ø  ùˆù,ø  øµø,ø  ùˆø,ø</t>
  </si>
  <si>
    <t>#doctors,radiosawa  radiosawa,bbcarabic  bbcarabic,cnnarabic  cnnarabic,dw_arabic  dw_arabic,alhurrairaq  iraqi,doctor  doctor,human  human,terrorist  terrorist,humiliated  humiliated,along</t>
  </si>
  <si>
    <t>dramir0078,now  now,hashtag  hashtag,twitter  twitter,iraqi  iraqi,doctors'  doctors',suffering  suffering,#doctors  #doctors,radiosawa  radiosawa,bbcarabic  bbcarabic,cnnarabic</t>
  </si>
  <si>
    <t>radiosawa,مأساة  مأساة,الاحتباس  الاحتباس,الحراري  radiosawa,تثقيف  تثقيف,الاطفال  الاطفال,بعدم  بعدم,الذهاب  الذهاب,مع  مع,الغرباء  الغرباء,والحذر</t>
  </si>
  <si>
    <t>radiosawa,مرحبا  مرحبا,ارجو  ارجو,منكم  منكم,نشر  نشر,قائمه  قائمه,باسماء  باسماء,الاغاني  الاغاني,الي  الي,تبثونها  تبثونها,يوميا</t>
  </si>
  <si>
    <t>ù,ø  ø,ø  ø,ù  ù,ù  ù,ùˆø  ùˆø,ù  radiosawa,ø  ù,ùšùƒù  ùšùƒù,ù  ø,øªùˆù</t>
  </si>
  <si>
    <t>ø,ø  ø,ù  ù,ø  ù,ù  ùƒø,ù  ø,ùƒùˆù  ùƒùˆù,ø  ù,ùƒø  ø,øÿ  ù,ùš</t>
  </si>
  <si>
    <t>ø,ø  ù,ù  ù,ø  ø,ù  ø,øªù  øªù,ø  ø,ùˆø  ùˆø,ù  ù,radiosawa  radiosawa,كيف</t>
  </si>
  <si>
    <t>ø,ø  ù,ø  ø,ù  ù,ù  ùˆø,ù  ù,ùˆø  ù,ùš  ù,øªùš  øªùš,ù  ø,ùšùˆø</t>
  </si>
  <si>
    <t>ø,ø  ø,ù  ù,ø  ø,ùšù  ùšù,ø  ù,øªø  radiosawa,ù  ù,ù  øªø,øªù  øªù,ø</t>
  </si>
  <si>
    <t>ù,ø  ø,ù  ù,ù  ø,ø  ø,ùšø  ù,ùšøºùšø  ùšøºùšø,ø  ùšø,ù  ù,ùˆù  ùˆù,ù</t>
  </si>
  <si>
    <t>ø,ù  ù,ø  ø,ø  ù,ù  ùƒøªø,ø  øªù,ø  radiosawa,ø  ù,øªø  øªø,ùƒø  ùƒø,ù</t>
  </si>
  <si>
    <t>radiosawa,هل  هل,لا  لا,تزال  تزال,الأعياد  الأعياد,تسهم  تسهم,في  في,توطيد  توطيد,علاقة  علاقة,الشباب  الشباب,بأهلهم</t>
  </si>
  <si>
    <t>listen,عمرودياب  عمرودياب,ونندم  ونندم,على  على,العشرة  العشرة,radio  radio,sawa  sawa,#np  #np,#soundcloud  #soundcloud,مزاجي  مزاجي,جامد</t>
  </si>
  <si>
    <t>happy,#eidadhamubarak  #eidadhamubarak,radiosawa</t>
  </si>
  <si>
    <t>حواري,لراديو  لراديو,سوى  سوى,في  في,واشنطن  واشنطن,حول  حول,مصير  مصير,الفتاه  الفتاه,والزواج  والزواج,في  في,الوطن</t>
  </si>
  <si>
    <t>radiosawa,الالكترونية  الالكترونية,اكثر  اكثر,ولكن  ولكن,المتعة  المتعة,فى  فى,القراءة  القراءة,الورقية</t>
  </si>
  <si>
    <t>radiosawa,كيف  كيف,يؤثر  يؤثر,ارتفاع  ارتفاع,أسعار  أسعار,الوقود  الوقود,على  على,حياتك  حياتك,اليومية  اليومية,شاركونا  شاركونا,بآرائكم</t>
  </si>
  <si>
    <t>zeinamansour1,أزمة  أزمة,المياه  المياه,في  في,المنطقة  المنطقة,المشكلة  المشكلة,والحلول  والحلول,الصعبة</t>
  </si>
  <si>
    <t>أزمة,المياه  المياه,في  في,المنطقة  المنطقة,المشكلة  المشكلة,والحلول  والحلول,الصعبة</t>
  </si>
  <si>
    <t>شاركونا,بآرائكم  بآرائكم,في  في,برنامج  radiosawa,هل  صباحا,بتوقيت  بتوقيت,غرينتش  واتصلوا,بنا  بنا,على  على,واتساب  واتساب,على</t>
  </si>
  <si>
    <t>ø,ù  ù,ø  ù,ù  ø,ø  الوضع,الإنساني  الإنساني,في  في,سوريا  سوريا,بين  بين,تصعيد  تصعيد,إدلب</t>
  </si>
  <si>
    <t>الخطاب,الديني  radiosawa,هههههههه  هههههههه,اذهبوا  اذهبوا,وجددوا  وجددوا,الخطاب  الديني,لمن  لمن,غضب  غضب,الله  الله,عليهم  عليهم,ومن</t>
  </si>
  <si>
    <t>radiosawa,راديو  راديو,#سوا  #سوا,ينطلق  ينطلق,الآن  الآن,تابعوا  تابعوا,البث  البث,المباشر  المباشر,عبر  عبر,الرابط  الرابط,التالي</t>
  </si>
  <si>
    <t>ø,ø  ù,ø  ø,ù  ù,ù  radiosawa,حكمة  radiosawa,واقع  واقع,مجتمعاتنا  مجتمعاتنا,العربيه  radiosawa,بصراحه  بصراحه,بصراحه</t>
  </si>
  <si>
    <t>ø,ø  ø,ù  ù,ø  ù,ù  شاركونا,بآرائكم  بآرائكم,في  في,برنامج  ùš,ø  ù,ùš  برنامج,#سوا_عالهوا</t>
  </si>
  <si>
    <t>Top Word Pairs in Tweet by Salience</t>
  </si>
  <si>
    <t>ø,ø  ø,ù  ù,ø  ù,ù  ù,ùš  ùš,ø  øªø,ø  øµø,ø  ùšø,ø  ù,ùˆø</t>
  </si>
  <si>
    <t>iraqi,doctor  doctor,human  human,terrorist  terrorist,humiliated  humiliated,along  along,those  those,years  years,overwhelmed  overwhelmed,#doctors  now,hashtag</t>
  </si>
  <si>
    <t>ùˆø,ùˆø  ø,øªø  ù,ùƒù  ùšù,ø  mejerbi88,ù  ù,ùš  ùš,ø  øªø,ø  ø,øµø  øµø,ø</t>
  </si>
  <si>
    <t>radiosawa,هل  صباحا,بتوقيت  بتوقيت,غرينتش  واتصلوا,بنا  بنا,على  على,واتساب  واتساب,على  radiosawa,انا  انا,مع  مع,منع</t>
  </si>
  <si>
    <t>radiosawa,هههههههه  هههههههه,اذهبوا  اذهبوا,وجددوا  وجددوا,الخطاب  الديني,لمن  لمن,غضب  غضب,الله  الله,عليهم  عليهم,ومن  ومن,ضلوا</t>
  </si>
  <si>
    <t>ø,ø  ø,ù  ù,ø  ù,ù  ùš,ø  ù,ùš  ù,ùˆø  ùˆø,ø  ù,ùšù  øµø,ø</t>
  </si>
  <si>
    <t>Word</t>
  </si>
  <si>
    <t>øÿ</t>
  </si>
  <si>
    <t>شاركونا</t>
  </si>
  <si>
    <t>بآرائكم</t>
  </si>
  <si>
    <t>برنامج</t>
  </si>
  <si>
    <t>øµø</t>
  </si>
  <si>
    <t>#ø</t>
  </si>
  <si>
    <t>_ø</t>
  </si>
  <si>
    <t>øªù</t>
  </si>
  <si>
    <t>واتصلوا</t>
  </si>
  <si>
    <t>ùƒø</t>
  </si>
  <si>
    <t>بنا</t>
  </si>
  <si>
    <t>#جولة_الصباح</t>
  </si>
  <si>
    <t>صباحا</t>
  </si>
  <si>
    <t>بتوقيت</t>
  </si>
  <si>
    <t>غرينتش</t>
  </si>
  <si>
    <t>واتساب</t>
  </si>
  <si>
    <t>رقم</t>
  </si>
  <si>
    <t>12023843125</t>
  </si>
  <si>
    <t>#سوا_عالهوا</t>
  </si>
  <si>
    <t>ùƒùˆù</t>
  </si>
  <si>
    <t>هل</t>
  </si>
  <si>
    <t>øºø</t>
  </si>
  <si>
    <t>øªøµù</t>
  </si>
  <si>
    <t>الرابعة</t>
  </si>
  <si>
    <t>كيف</t>
  </si>
  <si>
    <t>#بكرا_أفضل</t>
  </si>
  <si>
    <t>0012023843125</t>
  </si>
  <si>
    <t>ùšøª</t>
  </si>
  <si>
    <t>الأحد</t>
  </si>
  <si>
    <t>الثامنة</t>
  </si>
  <si>
    <t>من</t>
  </si>
  <si>
    <t>أن</t>
  </si>
  <si>
    <t>يوم</t>
  </si>
  <si>
    <t>ùˆ</t>
  </si>
  <si>
    <t>ما</t>
  </si>
  <si>
    <t>ùƒùšù</t>
  </si>
  <si>
    <t>øªøªø</t>
  </si>
  <si>
    <t>تعتقد</t>
  </si>
  <si>
    <t>هناك</t>
  </si>
  <si>
    <t>#سوا_الليلة</t>
  </si>
  <si>
    <t>بين</t>
  </si>
  <si>
    <t>الشباب</t>
  </si>
  <si>
    <t>ùƒ</t>
  </si>
  <si>
    <t>ùšùƒ</t>
  </si>
  <si>
    <t>الخطاب</t>
  </si>
  <si>
    <t>الديني</t>
  </si>
  <si>
    <t>أم</t>
  </si>
  <si>
    <t>الله</t>
  </si>
  <si>
    <t>لا</t>
  </si>
  <si>
    <t>أسعار</t>
  </si>
  <si>
    <t>الوقود</t>
  </si>
  <si>
    <t>øªùš</t>
  </si>
  <si>
    <t>العيد</t>
  </si>
  <si>
    <t>تعلق</t>
  </si>
  <si>
    <t>شح</t>
  </si>
  <si>
    <t>الموارد</t>
  </si>
  <si>
    <t>المائية</t>
  </si>
  <si>
    <t>وهل</t>
  </si>
  <si>
    <t>مياه</t>
  </si>
  <si>
    <t>مصير</t>
  </si>
  <si>
    <t>منتصف</t>
  </si>
  <si>
    <t>العمر</t>
  </si>
  <si>
    <t>الشبابية</t>
  </si>
  <si>
    <t>المجتمع</t>
  </si>
  <si>
    <t>المحلي</t>
  </si>
  <si>
    <t>العقوبات</t>
  </si>
  <si>
    <t>حزب</t>
  </si>
  <si>
    <t>راديو</t>
  </si>
  <si>
    <t>و</t>
  </si>
  <si>
    <t>وما</t>
  </si>
  <si>
    <t>مع</t>
  </si>
  <si>
    <t>إلى</t>
  </si>
  <si>
    <t>يؤثر</t>
  </si>
  <si>
    <t>ارتفاع</t>
  </si>
  <si>
    <t>حياتك</t>
  </si>
  <si>
    <t>اليومية</t>
  </si>
  <si>
    <t>تغير</t>
  </si>
  <si>
    <t>مفهوم</t>
  </si>
  <si>
    <t>الصداقة</t>
  </si>
  <si>
    <t>ظل</t>
  </si>
  <si>
    <t>وجود</t>
  </si>
  <si>
    <t>منصات</t>
  </si>
  <si>
    <t>التواصل</t>
  </si>
  <si>
    <t>الاجتماعي</t>
  </si>
  <si>
    <t>الورقية</t>
  </si>
  <si>
    <t>حول</t>
  </si>
  <si>
    <t>#العراق_الليلة</t>
  </si>
  <si>
    <t>#أوراق_الصباح</t>
  </si>
  <si>
    <t>الأطفال</t>
  </si>
  <si>
    <t>الجنسي</t>
  </si>
  <si>
    <t>بعد</t>
  </si>
  <si>
    <t>سيطرة</t>
  </si>
  <si>
    <t>الانفصاليين</t>
  </si>
  <si>
    <t>عدن</t>
  </si>
  <si>
    <t>أي</t>
  </si>
  <si>
    <t>مستقبل</t>
  </si>
  <si>
    <t>أنت</t>
  </si>
  <si>
    <t>معني</t>
  </si>
  <si>
    <t>بتجديد</t>
  </si>
  <si>
    <t>â</t>
  </si>
  <si>
    <t>رأيك</t>
  </si>
  <si>
    <t>مقولة</t>
  </si>
  <si>
    <t>الفتاة</t>
  </si>
  <si>
    <t>للزواج</t>
  </si>
  <si>
    <t>نصف</t>
  </si>
  <si>
    <t>الكوب</t>
  </si>
  <si>
    <t>فارغ</t>
  </si>
  <si>
    <t>ممتلئ</t>
  </si>
  <si>
    <t>المجالس</t>
  </si>
  <si>
    <t>وتنمية</t>
  </si>
  <si>
    <t>الشيخ</t>
  </si>
  <si>
    <t>والأميرة</t>
  </si>
  <si>
    <t>أولى</t>
  </si>
  <si>
    <t>جلسات</t>
  </si>
  <si>
    <t>الفصل</t>
  </si>
  <si>
    <t>النزاع</t>
  </si>
  <si>
    <t>أثرت</t>
  </si>
  <si>
    <t>الدولية</t>
  </si>
  <si>
    <t>اللبناني</t>
  </si>
  <si>
    <t>بصراحه</t>
  </si>
  <si>
    <t>#سوا</t>
  </si>
  <si>
    <t>ينطلق</t>
  </si>
  <si>
    <t>الآن</t>
  </si>
  <si>
    <t>تابعوا</t>
  </si>
  <si>
    <t>البث</t>
  </si>
  <si>
    <t>المباشر</t>
  </si>
  <si>
    <t>عبر</t>
  </si>
  <si>
    <t>الرابط</t>
  </si>
  <si>
    <t>التالي</t>
  </si>
  <si>
    <t>ولا</t>
  </si>
  <si>
    <t>لهم</t>
  </si>
  <si>
    <t>الإنساني</t>
  </si>
  <si>
    <t>سوريا</t>
  </si>
  <si>
    <t>إدلب</t>
  </si>
  <si>
    <t>تحن</t>
  </si>
  <si>
    <t>الماضي</t>
  </si>
  <si>
    <t>واتصلو</t>
  </si>
  <si>
    <t>العربي</t>
  </si>
  <si>
    <t>تزال</t>
  </si>
  <si>
    <t>الأعياد</t>
  </si>
  <si>
    <t>تسهم</t>
  </si>
  <si>
    <t>توطيد</t>
  </si>
  <si>
    <t>علاقة</t>
  </si>
  <si>
    <t>بأهلهم</t>
  </si>
  <si>
    <t>وأقاربهم</t>
  </si>
  <si>
    <t>الأيزيديات</t>
  </si>
  <si>
    <t>عوارض</t>
  </si>
  <si>
    <t>صدمة</t>
  </si>
  <si>
    <t>داعش</t>
  </si>
  <si>
    <t>بعدها</t>
  </si>
  <si>
    <t>ùšùˆ</t>
  </si>
  <si>
    <t>ùƒøªø</t>
  </si>
  <si>
    <t>ùšùšø</t>
  </si>
  <si>
    <t>ùšøªù</t>
  </si>
  <si>
    <t>الاغاني</t>
  </si>
  <si>
    <t>doctors'</t>
  </si>
  <si>
    <t>suffering</t>
  </si>
  <si>
    <t>human</t>
  </si>
  <si>
    <t>terrorist</t>
  </si>
  <si>
    <t>humiliated</t>
  </si>
  <si>
    <t>along</t>
  </si>
  <si>
    <t>those</t>
  </si>
  <si>
    <t>years</t>
  </si>
  <si>
    <t>overwhelmed</t>
  </si>
  <si>
    <t>هي</t>
  </si>
  <si>
    <t>#شنو_رأيك</t>
  </si>
  <si>
    <t>نحو</t>
  </si>
  <si>
    <t>خارج</t>
  </si>
  <si>
    <t>إجازة</t>
  </si>
  <si>
    <t>العالم</t>
  </si>
  <si>
    <t>يجب</t>
  </si>
  <si>
    <t>قد</t>
  </si>
  <si>
    <t>حرية</t>
  </si>
  <si>
    <t>تطبيق</t>
  </si>
  <si>
    <t>øªøµø</t>
  </si>
  <si>
    <t>ùƒùšø</t>
  </si>
  <si>
    <t>ùšøÿ</t>
  </si>
  <si>
    <t>øµ</t>
  </si>
  <si>
    <t>ùˆùƒùšø</t>
  </si>
  <si>
    <t>بطولة</t>
  </si>
  <si>
    <t>غرب</t>
  </si>
  <si>
    <t>آسيا</t>
  </si>
  <si>
    <t>يمكن</t>
  </si>
  <si>
    <t>حماية</t>
  </si>
  <si>
    <t>الاستغلال</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</si>
  <si>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</si>
  <si>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</si>
  <si>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</si>
  <si>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</si>
  <si>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</si>
  <si>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</si>
  <si>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</si>
  <si>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</si>
  <si>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</si>
  <si>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</si>
  <si>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</si>
  <si>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</si>
  <si>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</si>
  <si>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</si>
  <si>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</si>
  <si>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</si>
  <si>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</si>
  <si>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</si>
  <si>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</si>
  <si>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</si>
  <si>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</si>
  <si>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</si>
  <si>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</si>
  <si>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</si>
  <si>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</si>
  <si>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</si>
  <si>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</si>
  <si>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</si>
  <si>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</si>
  <si>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</si>
  <si>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</si>
  <si>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</si>
  <si>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</si>
  <si>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</si>
  <si>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</si>
  <si>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</si>
  <si>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</si>
  <si>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</si>
  <si>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</si>
  <si>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</si>
  <si>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</si>
  <si>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</si>
  <si>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</si>
  <si>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</si>
  <si>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</si>
  <si>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</si>
  <si>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</si>
  <si>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</si>
  <si>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</si>
  <si>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</si>
  <si>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</si>
  <si>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Jun</t>
  </si>
  <si>
    <t>30-Jun</t>
  </si>
  <si>
    <t>4 PM</t>
  </si>
  <si>
    <t>Jul</t>
  </si>
  <si>
    <t>31-Jul</t>
  </si>
  <si>
    <t>12 AM</t>
  </si>
  <si>
    <t>12 PM</t>
  </si>
  <si>
    <t>1 PM</t>
  </si>
  <si>
    <t>2 PM</t>
  </si>
  <si>
    <t>5 PM</t>
  </si>
  <si>
    <t>6 PM</t>
  </si>
  <si>
    <t>8 PM</t>
  </si>
  <si>
    <t>Aug</t>
  </si>
  <si>
    <t>1-Aug</t>
  </si>
  <si>
    <t>3 PM</t>
  </si>
  <si>
    <t>7 PM</t>
  </si>
  <si>
    <t>10 PM</t>
  </si>
  <si>
    <t>2-Aug</t>
  </si>
  <si>
    <t>8 AM</t>
  </si>
  <si>
    <t>5-Aug</t>
  </si>
  <si>
    <t>9 PM</t>
  </si>
  <si>
    <t>6-Aug</t>
  </si>
  <si>
    <t>2 AM</t>
  </si>
  <si>
    <t>3 AM</t>
  </si>
  <si>
    <t>7-Aug</t>
  </si>
  <si>
    <t>4 AM</t>
  </si>
  <si>
    <t>8-Aug</t>
  </si>
  <si>
    <t>11 PM</t>
  </si>
  <si>
    <t>11-Aug</t>
  </si>
  <si>
    <t>7 AM</t>
  </si>
  <si>
    <t>12-Aug</t>
  </si>
  <si>
    <t>9 AM</t>
  </si>
  <si>
    <t>13-Aug</t>
  </si>
  <si>
    <t>128, 128, 128</t>
  </si>
  <si>
    <t>Red</t>
  </si>
  <si>
    <t>G1: ø ù ùˆø في øªø على ùš ùšù ùšø radiosawa</t>
  </si>
  <si>
    <t>G2: iraqi #doctors radiosawa bbcarabic cnnarabic dw_arabic dramir0078 now hashtag twitter</t>
  </si>
  <si>
    <t>G3: ø ù ùšø ùˆø ùˆù ùš في حواري</t>
  </si>
  <si>
    <t>G4: أزمة المياه في المنطقة المشكلة والحلول الصعبة zeinamansour1</t>
  </si>
  <si>
    <t>G5: ø ù ùˆø ùšø øªø øª øªùˆù ùƒù ùšù</t>
  </si>
  <si>
    <t>G6: slalazzam</t>
  </si>
  <si>
    <t>Autofill Workbook Results</t>
  </si>
  <si>
    <t>Edge Weight▓10▓85▓0▓True▓Gray▓Red▓▓Edge Weight▓10▓85▓0▓3▓10▓False▓Edge Weight▓10▓85▓0▓35▓12▓False▓▓0▓0▓0▓True▓Black▓Black▓▓Followers▓2▓2066038▓0▓162▓1000▓False▓▓0▓0▓0▓0▓0▓False▓▓0▓0▓0▓0▓0▓False▓▓0▓0▓0▓0▓0▓False</t>
  </si>
  <si>
    <t>GraphSource░GraphServerTwitterSearch▓GraphTerm░radiosawa▓ImportDescription░The graph represents a network of 40 Twitter users whose tweets in the requested range contained "radiosawa", or who were replied to or mentioned in those tweets.  The network was obtained from the NodeXL Graph Server on Friday, 16 August 2019 at 20:40 UTC.
The requested start date was Wednesday, 14 August 2019 at 00:01 UTC and the maximum number of days (going backward) was 14.
The maximum number of tweets collected was 5,000.
The tweets in the network were tweeted over the 13-day, 20-hour, 25-minute period from Wednesday, 31 July 2019 at 00:09 UTC to Tuesday, 13 August 2019 at 20:34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</si>
</sst>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319864"/>
        <c:axId val="26552185"/>
      </c:barChart>
      <c:catAx>
        <c:axId val="25319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52185"/>
        <c:crosses val="autoZero"/>
        <c:auto val="1"/>
        <c:lblOffset val="100"/>
        <c:noMultiLvlLbl val="0"/>
      </c:catAx>
      <c:valAx>
        <c:axId val="26552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19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radiosawa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75"/>
                <c:pt idx="0">
                  <c:v>4 PM
30-Jun
Jun
2019</c:v>
                </c:pt>
                <c:pt idx="1">
                  <c:v>12 AM
31-Jul
Jul</c:v>
                </c:pt>
                <c:pt idx="2">
                  <c:v>12 PM</c:v>
                </c:pt>
                <c:pt idx="3">
                  <c:v>1 PM</c:v>
                </c:pt>
                <c:pt idx="4">
                  <c:v>2 PM</c:v>
                </c:pt>
                <c:pt idx="5">
                  <c:v>4 PM</c:v>
                </c:pt>
                <c:pt idx="6">
                  <c:v>5 PM</c:v>
                </c:pt>
                <c:pt idx="7">
                  <c:v>6 PM</c:v>
                </c:pt>
                <c:pt idx="8">
                  <c:v>8 PM</c:v>
                </c:pt>
                <c:pt idx="9">
                  <c:v>2 PM
1-Aug
Aug</c:v>
                </c:pt>
                <c:pt idx="10">
                  <c:v>3 PM</c:v>
                </c:pt>
                <c:pt idx="11">
                  <c:v>4 PM</c:v>
                </c:pt>
                <c:pt idx="12">
                  <c:v>5 PM</c:v>
                </c:pt>
                <c:pt idx="13">
                  <c:v>6 PM</c:v>
                </c:pt>
                <c:pt idx="14">
                  <c:v>7 PM</c:v>
                </c:pt>
                <c:pt idx="15">
                  <c:v>10 PM</c:v>
                </c:pt>
                <c:pt idx="16">
                  <c:v>8 AM
2-Aug</c:v>
                </c:pt>
                <c:pt idx="17">
                  <c:v>4 PM</c:v>
                </c:pt>
                <c:pt idx="18">
                  <c:v>7 PM</c:v>
                </c:pt>
                <c:pt idx="19">
                  <c:v>8 PM</c:v>
                </c:pt>
                <c:pt idx="20">
                  <c:v>1 PM
5-Aug</c:v>
                </c:pt>
                <c:pt idx="21">
                  <c:v>2 PM</c:v>
                </c:pt>
                <c:pt idx="22">
                  <c:v>3 PM</c:v>
                </c:pt>
                <c:pt idx="23">
                  <c:v>4 PM</c:v>
                </c:pt>
                <c:pt idx="24">
                  <c:v>5 PM</c:v>
                </c:pt>
                <c:pt idx="25">
                  <c:v>6 PM</c:v>
                </c:pt>
                <c:pt idx="26">
                  <c:v>7 PM</c:v>
                </c:pt>
                <c:pt idx="27">
                  <c:v>8 PM</c:v>
                </c:pt>
                <c:pt idx="28">
                  <c:v>9 PM</c:v>
                </c:pt>
                <c:pt idx="29">
                  <c:v>2 AM
6-Aug</c:v>
                </c:pt>
                <c:pt idx="30">
                  <c:v>3 AM</c:v>
                </c:pt>
                <c:pt idx="31">
                  <c:v>2 PM</c:v>
                </c:pt>
                <c:pt idx="32">
                  <c:v>3 PM</c:v>
                </c:pt>
                <c:pt idx="33">
                  <c:v>4 PM</c:v>
                </c:pt>
                <c:pt idx="34">
                  <c:v>5 PM</c:v>
                </c:pt>
                <c:pt idx="35">
                  <c:v>6 PM</c:v>
                </c:pt>
                <c:pt idx="36">
                  <c:v>7 PM</c:v>
                </c:pt>
                <c:pt idx="37">
                  <c:v>8 PM</c:v>
                </c:pt>
                <c:pt idx="38">
                  <c:v>9 PM</c:v>
                </c:pt>
                <c:pt idx="39">
                  <c:v>10 PM</c:v>
                </c:pt>
                <c:pt idx="40">
                  <c:v>4 AM
7-Aug</c:v>
                </c:pt>
                <c:pt idx="41">
                  <c:v>1 PM</c:v>
                </c:pt>
                <c:pt idx="42">
                  <c:v>2 PM</c:v>
                </c:pt>
                <c:pt idx="43">
                  <c:v>3 PM</c:v>
                </c:pt>
                <c:pt idx="44">
                  <c:v>4 PM</c:v>
                </c:pt>
                <c:pt idx="45">
                  <c:v>5 PM</c:v>
                </c:pt>
                <c:pt idx="46">
                  <c:v>6 PM</c:v>
                </c:pt>
                <c:pt idx="47">
                  <c:v>7 PM</c:v>
                </c:pt>
                <c:pt idx="48">
                  <c:v>8 PM</c:v>
                </c:pt>
                <c:pt idx="49">
                  <c:v>3 PM
8-Aug</c:v>
                </c:pt>
                <c:pt idx="50">
                  <c:v>4 PM</c:v>
                </c:pt>
                <c:pt idx="51">
                  <c:v>5 PM</c:v>
                </c:pt>
                <c:pt idx="52">
                  <c:v>7 PM</c:v>
                </c:pt>
                <c:pt idx="53">
                  <c:v>9 PM</c:v>
                </c:pt>
                <c:pt idx="54">
                  <c:v>10 PM</c:v>
                </c:pt>
                <c:pt idx="55">
                  <c:v>11 PM</c:v>
                </c:pt>
                <c:pt idx="56">
                  <c:v>7 AM
11-Aug</c:v>
                </c:pt>
                <c:pt idx="57">
                  <c:v>9 AM
12-Aug</c:v>
                </c:pt>
                <c:pt idx="58">
                  <c:v>12 PM</c:v>
                </c:pt>
                <c:pt idx="59">
                  <c:v>2 PM</c:v>
                </c:pt>
                <c:pt idx="60">
                  <c:v>3 PM</c:v>
                </c:pt>
                <c:pt idx="61">
                  <c:v>6 PM</c:v>
                </c:pt>
                <c:pt idx="62">
                  <c:v>7 PM</c:v>
                </c:pt>
                <c:pt idx="63">
                  <c:v>8 PM</c:v>
                </c:pt>
                <c:pt idx="64">
                  <c:v>9 PM</c:v>
                </c:pt>
                <c:pt idx="65">
                  <c:v>10 PM</c:v>
                </c:pt>
                <c:pt idx="66">
                  <c:v>8 AM
13-Aug</c:v>
                </c:pt>
                <c:pt idx="67">
                  <c:v>1 PM</c:v>
                </c:pt>
                <c:pt idx="68">
                  <c:v>2 PM</c:v>
                </c:pt>
                <c:pt idx="69">
                  <c:v>3 PM</c:v>
                </c:pt>
                <c:pt idx="70">
                  <c:v>4 PM</c:v>
                </c:pt>
                <c:pt idx="71">
                  <c:v>5 PM</c:v>
                </c:pt>
                <c:pt idx="72">
                  <c:v>6 PM</c:v>
                </c:pt>
                <c:pt idx="73">
                  <c:v>7 PM</c:v>
                </c:pt>
                <c:pt idx="74">
                  <c:v>8 PM</c:v>
                </c:pt>
              </c:strCache>
            </c:strRef>
          </c:cat>
          <c:val>
            <c:numRef>
              <c:f>'Time Series'!$B$26:$B$116</c:f>
              <c:numCache>
                <c:formatCode>General</c:formatCode>
                <c:ptCount val="75"/>
                <c:pt idx="0">
                  <c:v>1</c:v>
                </c:pt>
                <c:pt idx="1">
                  <c:v>2</c:v>
                </c:pt>
                <c:pt idx="2">
                  <c:v>2</c:v>
                </c:pt>
                <c:pt idx="3">
                  <c:v>1</c:v>
                </c:pt>
                <c:pt idx="4">
                  <c:v>1</c:v>
                </c:pt>
                <c:pt idx="5">
                  <c:v>3</c:v>
                </c:pt>
                <c:pt idx="6">
                  <c:v>4</c:v>
                </c:pt>
                <c:pt idx="7">
                  <c:v>4</c:v>
                </c:pt>
                <c:pt idx="8">
                  <c:v>2</c:v>
                </c:pt>
                <c:pt idx="9">
                  <c:v>2</c:v>
                </c:pt>
                <c:pt idx="10">
                  <c:v>3</c:v>
                </c:pt>
                <c:pt idx="11">
                  <c:v>2</c:v>
                </c:pt>
                <c:pt idx="12">
                  <c:v>4</c:v>
                </c:pt>
                <c:pt idx="13">
                  <c:v>4</c:v>
                </c:pt>
                <c:pt idx="14">
                  <c:v>3</c:v>
                </c:pt>
                <c:pt idx="15">
                  <c:v>1</c:v>
                </c:pt>
                <c:pt idx="16">
                  <c:v>1</c:v>
                </c:pt>
                <c:pt idx="17">
                  <c:v>1</c:v>
                </c:pt>
                <c:pt idx="18">
                  <c:v>1</c:v>
                </c:pt>
                <c:pt idx="19">
                  <c:v>1</c:v>
                </c:pt>
                <c:pt idx="20">
                  <c:v>1</c:v>
                </c:pt>
                <c:pt idx="21">
                  <c:v>1</c:v>
                </c:pt>
                <c:pt idx="22">
                  <c:v>1</c:v>
                </c:pt>
                <c:pt idx="23">
                  <c:v>1</c:v>
                </c:pt>
                <c:pt idx="24">
                  <c:v>1</c:v>
                </c:pt>
                <c:pt idx="25">
                  <c:v>3</c:v>
                </c:pt>
                <c:pt idx="26">
                  <c:v>5</c:v>
                </c:pt>
                <c:pt idx="27">
                  <c:v>1</c:v>
                </c:pt>
                <c:pt idx="28">
                  <c:v>1</c:v>
                </c:pt>
                <c:pt idx="29">
                  <c:v>1</c:v>
                </c:pt>
                <c:pt idx="30">
                  <c:v>1</c:v>
                </c:pt>
                <c:pt idx="31">
                  <c:v>1</c:v>
                </c:pt>
                <c:pt idx="32">
                  <c:v>1</c:v>
                </c:pt>
                <c:pt idx="33">
                  <c:v>2</c:v>
                </c:pt>
                <c:pt idx="34">
                  <c:v>1</c:v>
                </c:pt>
                <c:pt idx="35">
                  <c:v>2</c:v>
                </c:pt>
                <c:pt idx="36">
                  <c:v>2</c:v>
                </c:pt>
                <c:pt idx="37">
                  <c:v>2</c:v>
                </c:pt>
                <c:pt idx="38">
                  <c:v>2</c:v>
                </c:pt>
                <c:pt idx="39">
                  <c:v>1</c:v>
                </c:pt>
                <c:pt idx="40">
                  <c:v>1</c:v>
                </c:pt>
                <c:pt idx="41">
                  <c:v>1</c:v>
                </c:pt>
                <c:pt idx="42">
                  <c:v>1</c:v>
                </c:pt>
                <c:pt idx="43">
                  <c:v>3</c:v>
                </c:pt>
                <c:pt idx="44">
                  <c:v>4</c:v>
                </c:pt>
                <c:pt idx="45">
                  <c:v>2</c:v>
                </c:pt>
                <c:pt idx="46">
                  <c:v>1</c:v>
                </c:pt>
                <c:pt idx="47">
                  <c:v>1</c:v>
                </c:pt>
                <c:pt idx="48">
                  <c:v>2</c:v>
                </c:pt>
                <c:pt idx="49">
                  <c:v>2</c:v>
                </c:pt>
                <c:pt idx="50">
                  <c:v>1</c:v>
                </c:pt>
                <c:pt idx="51">
                  <c:v>1</c:v>
                </c:pt>
                <c:pt idx="52">
                  <c:v>2</c:v>
                </c:pt>
                <c:pt idx="53">
                  <c:v>1</c:v>
                </c:pt>
                <c:pt idx="54">
                  <c:v>1</c:v>
                </c:pt>
                <c:pt idx="55">
                  <c:v>2</c:v>
                </c:pt>
                <c:pt idx="56">
                  <c:v>1</c:v>
                </c:pt>
                <c:pt idx="57">
                  <c:v>1</c:v>
                </c:pt>
                <c:pt idx="58">
                  <c:v>2</c:v>
                </c:pt>
                <c:pt idx="59">
                  <c:v>1</c:v>
                </c:pt>
                <c:pt idx="60">
                  <c:v>3</c:v>
                </c:pt>
                <c:pt idx="61">
                  <c:v>2</c:v>
                </c:pt>
                <c:pt idx="62">
                  <c:v>3</c:v>
                </c:pt>
                <c:pt idx="63">
                  <c:v>2</c:v>
                </c:pt>
                <c:pt idx="64">
                  <c:v>2</c:v>
                </c:pt>
                <c:pt idx="65">
                  <c:v>2</c:v>
                </c:pt>
                <c:pt idx="66">
                  <c:v>3</c:v>
                </c:pt>
                <c:pt idx="67">
                  <c:v>1</c:v>
                </c:pt>
                <c:pt idx="68">
                  <c:v>2</c:v>
                </c:pt>
                <c:pt idx="69">
                  <c:v>4</c:v>
                </c:pt>
                <c:pt idx="70">
                  <c:v>2</c:v>
                </c:pt>
                <c:pt idx="71">
                  <c:v>2</c:v>
                </c:pt>
                <c:pt idx="72">
                  <c:v>2</c:v>
                </c:pt>
                <c:pt idx="73">
                  <c:v>2</c:v>
                </c:pt>
                <c:pt idx="74">
                  <c:v>3</c:v>
                </c:pt>
              </c:numCache>
            </c:numRef>
          </c:val>
        </c:ser>
        <c:axId val="58312722"/>
        <c:axId val="55052451"/>
      </c:barChart>
      <c:catAx>
        <c:axId val="58312722"/>
        <c:scaling>
          <c:orientation val="minMax"/>
        </c:scaling>
        <c:axPos val="b"/>
        <c:delete val="0"/>
        <c:numFmt formatCode="General" sourceLinked="1"/>
        <c:majorTickMark val="out"/>
        <c:minorTickMark val="none"/>
        <c:tickLblPos val="nextTo"/>
        <c:crossAx val="55052451"/>
        <c:crosses val="autoZero"/>
        <c:auto val="1"/>
        <c:lblOffset val="100"/>
        <c:noMultiLvlLbl val="0"/>
      </c:catAx>
      <c:valAx>
        <c:axId val="55052451"/>
        <c:scaling>
          <c:orientation val="minMax"/>
        </c:scaling>
        <c:axPos val="l"/>
        <c:majorGridlines/>
        <c:delete val="0"/>
        <c:numFmt formatCode="General" sourceLinked="1"/>
        <c:majorTickMark val="out"/>
        <c:minorTickMark val="none"/>
        <c:tickLblPos val="nextTo"/>
        <c:crossAx val="5831272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643074"/>
        <c:axId val="3243347"/>
      </c:barChart>
      <c:catAx>
        <c:axId val="37643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43347"/>
        <c:crosses val="autoZero"/>
        <c:auto val="1"/>
        <c:lblOffset val="100"/>
        <c:noMultiLvlLbl val="0"/>
      </c:catAx>
      <c:valAx>
        <c:axId val="3243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43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190124"/>
        <c:axId val="61384525"/>
      </c:barChart>
      <c:catAx>
        <c:axId val="29190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84525"/>
        <c:crosses val="autoZero"/>
        <c:auto val="1"/>
        <c:lblOffset val="100"/>
        <c:noMultiLvlLbl val="0"/>
      </c:catAx>
      <c:valAx>
        <c:axId val="61384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901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589814"/>
        <c:axId val="6090599"/>
      </c:barChart>
      <c:catAx>
        <c:axId val="155898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0599"/>
        <c:crosses val="autoZero"/>
        <c:auto val="1"/>
        <c:lblOffset val="100"/>
        <c:noMultiLvlLbl val="0"/>
      </c:catAx>
      <c:valAx>
        <c:axId val="609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898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815392"/>
        <c:axId val="23576481"/>
      </c:barChart>
      <c:catAx>
        <c:axId val="548153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576481"/>
        <c:crosses val="autoZero"/>
        <c:auto val="1"/>
        <c:lblOffset val="100"/>
        <c:noMultiLvlLbl val="0"/>
      </c:catAx>
      <c:valAx>
        <c:axId val="23576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5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61738"/>
        <c:axId val="30646779"/>
      </c:barChart>
      <c:catAx>
        <c:axId val="108617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646779"/>
        <c:crosses val="autoZero"/>
        <c:auto val="1"/>
        <c:lblOffset val="100"/>
        <c:noMultiLvlLbl val="0"/>
      </c:catAx>
      <c:valAx>
        <c:axId val="30646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617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7385556"/>
        <c:axId val="66470005"/>
      </c:barChart>
      <c:catAx>
        <c:axId val="73855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470005"/>
        <c:crosses val="autoZero"/>
        <c:auto val="1"/>
        <c:lblOffset val="100"/>
        <c:noMultiLvlLbl val="0"/>
      </c:catAx>
      <c:valAx>
        <c:axId val="6647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85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1359134"/>
        <c:axId val="15361295"/>
      </c:barChart>
      <c:catAx>
        <c:axId val="613591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361295"/>
        <c:crosses val="autoZero"/>
        <c:auto val="1"/>
        <c:lblOffset val="100"/>
        <c:noMultiLvlLbl val="0"/>
      </c:catAx>
      <c:valAx>
        <c:axId val="153612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9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033928"/>
        <c:axId val="36305353"/>
      </c:barChart>
      <c:catAx>
        <c:axId val="4033928"/>
        <c:scaling>
          <c:orientation val="minMax"/>
        </c:scaling>
        <c:axPos val="b"/>
        <c:delete val="1"/>
        <c:majorTickMark val="out"/>
        <c:minorTickMark val="none"/>
        <c:tickLblPos val="none"/>
        <c:crossAx val="36305353"/>
        <c:crosses val="autoZero"/>
        <c:auto val="1"/>
        <c:lblOffset val="100"/>
        <c:noMultiLvlLbl val="0"/>
      </c:catAx>
      <c:valAx>
        <c:axId val="36305353"/>
        <c:scaling>
          <c:orientation val="minMax"/>
        </c:scaling>
        <c:axPos val="l"/>
        <c:delete val="1"/>
        <c:majorTickMark val="out"/>
        <c:minorTickMark val="none"/>
        <c:tickLblPos val="none"/>
        <c:crossAx val="40339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0" refreshedBy="Marc Smith" refreshedVersion="5">
  <cacheSource type="worksheet">
    <worksheetSource ref="A2:BL142"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0">
        <m/>
        <s v="جولة_الصباح"/>
        <s v="doctors"/>
        <s v="سوا_عالهوا"/>
        <s v="ø¨ùƒø±ø§_ø£ùø¶ù„"/>
        <s v="øªùˆù†ø³"/>
        <s v="العراق_الليلة"/>
        <s v="بكرا_أفضل"/>
        <s v="np soundcloud"/>
        <s v="eidadhamubarak"/>
        <s v="الوهابية_الإرهابية السعودية"/>
        <s v="سوا"/>
        <s v="سوا_الليلة"/>
        <s v="أوراق_الصباح"/>
        <s v="شنو_رأيك"/>
        <s v="ø¬ùˆù„ø©_ø§ù„øµø¨ø§ø­"/>
        <s v="ø³ùˆø§_ø¹ø§ù„ù‡ùˆø§"/>
        <s v="ø£ùˆø±ø§ù‚_ø§ù„øµø¨ø§ø­"/>
        <s v="ø³ùˆø§_ø§ù„ù„ùšù„ø©"/>
        <s v="ø§ù„ø¹ø±ø§ù‚_ø§ù„ù„ùšù„ø©"/>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9">
        <d v="2019-07-31T00:09:02.000"/>
        <d v="2019-07-31T00:10:06.000"/>
        <d v="2019-07-31T12:24:32.000"/>
        <d v="2019-08-01T18:13:11.000"/>
        <d v="2019-08-01T18:14:58.000"/>
        <d v="2019-08-01T18:17:07.000"/>
        <d v="2019-08-01T18:16:57.000"/>
        <d v="2019-08-01T17:00:54.000"/>
        <d v="2019-08-01T19:17:43.000"/>
        <d v="2019-08-02T08:41:23.000"/>
        <d v="2019-08-05T19:10:06.000"/>
        <d v="2019-08-05T19:41:17.000"/>
        <d v="2019-08-05T20:06:49.000"/>
        <d v="2019-08-02T20:57:48.000"/>
        <d v="2019-08-06T02:15:43.000"/>
        <d v="2019-08-06T03:21:20.000"/>
        <d v="2019-08-06T18:17:59.000"/>
        <d v="2019-08-07T04:56:06.000"/>
        <d v="2019-08-07T16:11:57.000"/>
        <d v="2019-08-07T15:41:00.000"/>
        <d v="2019-08-07T20:58:42.000"/>
        <d v="2019-07-31T18:32:44.000"/>
        <d v="2019-08-08T19:24:39.000"/>
        <d v="2019-08-08T23:52:21.000"/>
        <d v="2019-08-11T07:19:46.000"/>
        <d v="2019-08-12T09:24:36.000"/>
        <d v="2019-08-12T12:58:35.000"/>
        <d v="2019-08-12T15:36:48.000"/>
        <d v="2019-08-13T08:22:30.000"/>
        <d v="2019-08-13T08:21:30.000"/>
        <d v="2019-08-13T08:22:41.000"/>
        <d v="2019-07-31T18:00:06.000"/>
        <d v="2019-08-12T15:31:54.000"/>
        <d v="2019-08-13T14:20:07.000"/>
        <d v="2019-08-13T15:38:10.000"/>
        <d v="2019-08-05T18:12:35.000"/>
        <d v="2019-08-13T15:42:27.000"/>
        <d v="2019-08-13T16:16:19.000"/>
        <d v="2019-08-13T16:19:50.000"/>
        <d v="2019-08-13T17:44:57.000"/>
        <d v="2019-08-06T20:38:16.000"/>
        <d v="2019-08-08T21:08:48.000"/>
        <d v="2019-08-12T18:02:06.000"/>
        <d v="2019-08-12T19:44:28.000"/>
        <d v="2019-08-13T18:04:11.000"/>
        <d v="2019-06-30T16:59:13.000"/>
        <d v="2019-07-31T12:24:18.000"/>
        <d v="2019-07-31T13:01:31.000"/>
        <d v="2019-07-31T14:00:29.000"/>
        <d v="2019-07-31T16:05:19.000"/>
        <d v="2019-07-31T16:30:11.000"/>
        <d v="2019-07-31T17:00:25.000"/>
        <d v="2019-07-31T17:30:30.000"/>
        <d v="2019-07-31T17:55:57.000"/>
        <d v="2019-07-31T18:00:24.000"/>
        <d v="2019-07-31T18:30:30.000"/>
        <d v="2019-07-31T20:39:26.000"/>
        <d v="2019-08-01T14:49:48.000"/>
        <d v="2019-08-01T15:14:15.000"/>
        <d v="2019-08-01T15:30:11.000"/>
        <d v="2019-08-01T16:00:30.000"/>
        <d v="2019-08-01T16:30:11.000"/>
        <d v="2019-08-01T17:00:25.000"/>
        <d v="2019-08-01T17:00:26.000"/>
        <d v="2019-08-01T17:30:31.000"/>
        <d v="2019-08-01T19:00:28.000"/>
        <d v="2019-08-01T19:25:06.000"/>
        <d v="2019-08-02T16:06:13.000"/>
        <d v="2019-08-02T19:00:24.000"/>
        <d v="2019-08-05T13:11:19.000"/>
        <d v="2019-08-05T14:18:00.000"/>
        <d v="2019-08-05T15:30:10.000"/>
        <d v="2019-08-05T16:30:37.000"/>
        <d v="2019-08-05T17:30:28.000"/>
        <d v="2019-08-05T18:30:26.000"/>
        <d v="2019-08-05T18:35:06.000"/>
        <d v="2019-08-05T19:05:14.000"/>
        <d v="2019-08-05T19:08:32.000"/>
        <d v="2019-08-05T19:35:04.000"/>
        <d v="2019-08-05T21:10:06.000"/>
        <d v="2019-08-06T14:08:18.000"/>
        <d v="2019-08-06T15:30:16.000"/>
        <d v="2019-08-06T16:30:34.000"/>
        <d v="2019-08-06T16:41:34.000"/>
        <d v="2019-08-06T17:30:09.000"/>
        <d v="2019-08-06T18:16:58.000"/>
        <d v="2019-08-06T19:45:22.000"/>
        <d v="2019-08-06T20:30:20.000"/>
        <d v="2019-08-06T21:00:13.000"/>
        <d v="2019-08-06T21:30:17.000"/>
        <d v="2019-08-06T22:00:15.000"/>
        <d v="2019-08-07T13:46:10.000"/>
        <d v="2019-08-07T14:16:15.000"/>
        <d v="2019-08-07T15:00:28.000"/>
        <d v="2019-08-07T15:30:14.000"/>
        <d v="2019-08-07T16:05:16.000"/>
        <d v="2019-08-07T16:30:35.000"/>
        <d v="2019-08-07T16:55:37.000"/>
        <d v="2019-08-07T17:30:32.000"/>
        <d v="2019-08-07T18:30:30.000"/>
        <d v="2019-08-07T19:30:28.000"/>
        <d v="2019-08-07T20:30:21.000"/>
        <d v="2019-08-08T15:00:24.000"/>
        <d v="2019-08-08T15:24:46.000"/>
        <d v="2019-08-08T16:30:10.000"/>
        <d v="2019-08-08T17:30:27.000"/>
        <d v="2019-08-08T19:21:21.000"/>
        <d v="2019-08-08T22:30:19.000"/>
        <d v="2019-08-08T23:30:20.000"/>
        <d v="2019-08-12T12:56:40.000"/>
        <d v="2019-08-12T14:00:28.000"/>
        <d v="2019-08-12T15:30:36.000"/>
        <d v="2019-08-12T18:20:07.000"/>
        <d v="2019-08-12T19:06:58.000"/>
        <d v="2019-08-12T19:30:24.000"/>
        <d v="2019-08-12T20:00:16.000"/>
        <d v="2019-08-12T20:30:19.000"/>
        <d v="2019-08-12T21:00:14.000"/>
        <d v="2019-08-12T21:30:18.000"/>
        <d v="2019-08-12T22:00:20.000"/>
        <d v="2019-08-12T22:30:17.000"/>
        <d v="2019-08-13T13:16:01.000"/>
        <d v="2019-08-13T14:14:52.000"/>
        <d v="2019-08-13T15:35:10.000"/>
        <d v="2019-08-13T17:57:46.000"/>
        <d v="2019-08-13T18:30:24.000"/>
        <d v="2019-08-13T19:30:22.000"/>
        <d v="2019-08-13T20:00:18.000"/>
        <d v="2019-08-13T20:30:18.000"/>
        <d v="2019-07-31T16:18:34.000"/>
        <d v="2019-07-31T17:38:33.000"/>
        <d v="2019-07-31T20:45:24.000"/>
        <d v="2019-08-01T14:59:51.000"/>
        <d v="2019-08-01T15:14:35.000"/>
        <d v="2019-08-01T22:52:17.000"/>
        <d v="2019-08-06T19:31:30.000"/>
        <d v="2019-08-07T17:32:47.000"/>
        <d v="2019-08-13T15:43:07.000"/>
        <d v="2019-08-13T20:34:24.000"/>
      </sharedItems>
      <fieldGroup par="66" base="22">
        <rangePr groupBy="hours" autoEnd="1" autoStart="1" startDate="2019-06-30T16:59:13.000" endDate="2019-08-13T20:34:24.000"/>
        <groupItems count="26">
          <s v="&lt;6/30/2019"/>
          <s v="12 AM"/>
          <s v="1 AM"/>
          <s v="2 AM"/>
          <s v="3 AM"/>
          <s v="4 AM"/>
          <s v="5 AM"/>
          <s v="6 AM"/>
          <s v="7 AM"/>
          <s v="8 AM"/>
          <s v="9 AM"/>
          <s v="10 AM"/>
          <s v="11 AM"/>
          <s v="12 PM"/>
          <s v="1 PM"/>
          <s v="2 PM"/>
          <s v="3 PM"/>
          <s v="4 PM"/>
          <s v="5 PM"/>
          <s v="6 PM"/>
          <s v="7 PM"/>
          <s v="8 PM"/>
          <s v="9 PM"/>
          <s v="10 PM"/>
          <s v="11 PM"/>
          <s v="&gt;8/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30T16:59:13.000" endDate="2019-08-13T20:34:24.000"/>
        <groupItems count="368">
          <s v="&lt;6/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3/2019"/>
        </groupItems>
      </fieldGroup>
    </cacheField>
    <cacheField name="Months" databaseField="0">
      <sharedItems containsMixedTypes="0" count="0"/>
      <fieldGroup base="22">
        <rangePr groupBy="months" autoEnd="1" autoStart="1" startDate="2019-06-30T16:59:13.000" endDate="2019-08-13T20:34:24.000"/>
        <groupItems count="14">
          <s v="&lt;6/30/2019"/>
          <s v="Jan"/>
          <s v="Feb"/>
          <s v="Mar"/>
          <s v="Apr"/>
          <s v="May"/>
          <s v="Jun"/>
          <s v="Jul"/>
          <s v="Aug"/>
          <s v="Sep"/>
          <s v="Oct"/>
          <s v="Nov"/>
          <s v="Dec"/>
          <s v="&gt;8/13/2019"/>
        </groupItems>
      </fieldGroup>
    </cacheField>
    <cacheField name="Years" databaseField="0">
      <sharedItems containsMixedTypes="0" count="0"/>
      <fieldGroup base="22">
        <rangePr groupBy="years" autoEnd="1" autoStart="1" startDate="2019-06-30T16:59:13.000" endDate="2019-08-13T20:34:24.000"/>
        <groupItems count="3">
          <s v="&lt;6/30/2019"/>
          <s v="2019"/>
          <s v="&gt;8/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0">
  <r>
    <s v="brightskies0"/>
    <s v="slalazzam"/>
    <m/>
    <m/>
    <m/>
    <m/>
    <m/>
    <m/>
    <m/>
    <m/>
    <s v="No"/>
    <n v="3"/>
    <m/>
    <m/>
    <x v="0"/>
    <d v="2019-07-31T00:09:02.000"/>
    <s v="@slalazzam https://t.co/IaiyGRzzIH"/>
    <s v="https://soundcloud.com/radiosawa/track-10"/>
    <s v="soundcloud.com"/>
    <x v="0"/>
    <m/>
    <s v="http://pbs.twimg.com/profile_images/1148712799310352384/Hfp5N7EN_normal.jpg"/>
    <x v="0"/>
    <s v="https://twitter.com/#!/brightskies0/status/1156356057800814592"/>
    <m/>
    <m/>
    <s v="1156356057800814592"/>
    <s v="1156354091578253312"/>
    <b v="0"/>
    <n v="0"/>
    <s v="1042086811126968326"/>
    <b v="0"/>
    <s v="und"/>
    <m/>
    <s v=""/>
    <b v="0"/>
    <n v="0"/>
    <s v=""/>
    <s v="Twitter for iPhone"/>
    <b v="0"/>
    <s v="1156354091578253312"/>
    <s v="Tweet"/>
    <n v="0"/>
    <n v="0"/>
    <m/>
    <m/>
    <m/>
    <m/>
    <m/>
    <m/>
    <m/>
    <m/>
    <n v="2"/>
    <s v="6"/>
    <s v="6"/>
    <n v="0"/>
    <n v="0"/>
    <n v="0"/>
    <n v="0"/>
    <n v="0"/>
    <n v="0"/>
    <n v="1"/>
    <n v="100"/>
    <n v="1"/>
  </r>
  <r>
    <s v="brightskies0"/>
    <s v="slalazzam"/>
    <m/>
    <m/>
    <m/>
    <m/>
    <m/>
    <m/>
    <m/>
    <m/>
    <s v="No"/>
    <n v="4"/>
    <m/>
    <m/>
    <x v="0"/>
    <d v="2019-07-31T00:10:06.000"/>
    <s v="@slalazzam https://t.co/IaiyGRzzIH"/>
    <s v="https://soundcloud.com/radiosawa/track-10"/>
    <s v="soundcloud.com"/>
    <x v="0"/>
    <m/>
    <s v="http://pbs.twimg.com/profile_images/1148712799310352384/Hfp5N7EN_normal.jpg"/>
    <x v="1"/>
    <s v="https://twitter.com/#!/brightskies0/status/1156356324181118981"/>
    <m/>
    <m/>
    <s v="1156356324181118981"/>
    <s v="1156354091578253312"/>
    <b v="0"/>
    <n v="0"/>
    <s v="1042086811126968326"/>
    <b v="0"/>
    <s v="und"/>
    <m/>
    <s v=""/>
    <b v="0"/>
    <n v="0"/>
    <s v=""/>
    <s v="Twitter for iPhone"/>
    <b v="0"/>
    <s v="1156354091578253312"/>
    <s v="Tweet"/>
    <n v="0"/>
    <n v="0"/>
    <m/>
    <m/>
    <m/>
    <m/>
    <m/>
    <m/>
    <m/>
    <m/>
    <n v="2"/>
    <s v="6"/>
    <s v="6"/>
    <n v="0"/>
    <n v="0"/>
    <n v="0"/>
    <n v="0"/>
    <n v="0"/>
    <n v="0"/>
    <n v="1"/>
    <n v="100"/>
    <n v="1"/>
  </r>
  <r>
    <s v="drrashed1973"/>
    <s v="radiosawa"/>
    <m/>
    <m/>
    <m/>
    <m/>
    <m/>
    <m/>
    <m/>
    <m/>
    <s v="No"/>
    <n v="5"/>
    <m/>
    <m/>
    <x v="1"/>
    <d v="2019-07-31T12:24:32.000"/>
    <s v="RT @radiosawa: كيف يمكن حماية الأطفال من الاستغلال الجنسي؟_x000a_شاركونا بآرائكم في برنامج #جولة_الصباح في الرابعة صباحا بتوقيت غرينتش. واتصلوا ب…"/>
    <m/>
    <m/>
    <x v="1"/>
    <m/>
    <s v="http://pbs.twimg.com/profile_images/1160885872428048385/MxGcVcSZ_normal.jpg"/>
    <x v="2"/>
    <s v="https://twitter.com/#!/drrashed1973/status/1156541149450051585"/>
    <m/>
    <m/>
    <s v="1156541149450051585"/>
    <m/>
    <b v="0"/>
    <n v="0"/>
    <s v=""/>
    <b v="0"/>
    <s v="ar"/>
    <m/>
    <s v=""/>
    <b v="0"/>
    <n v="0"/>
    <s v="1156541090155159552"/>
    <s v="Twitter for iPhone"/>
    <b v="0"/>
    <s v="1156541090155159552"/>
    <s v="Tweet"/>
    <n v="0"/>
    <n v="0"/>
    <m/>
    <m/>
    <m/>
    <m/>
    <m/>
    <m/>
    <m/>
    <m/>
    <n v="1"/>
    <s v="1"/>
    <s v="1"/>
    <n v="0"/>
    <n v="0"/>
    <n v="0"/>
    <n v="0"/>
    <n v="0"/>
    <n v="0"/>
    <n v="21"/>
    <n v="100"/>
    <n v="21"/>
  </r>
  <r>
    <s v="dramir0078"/>
    <s v="who"/>
    <m/>
    <m/>
    <m/>
    <m/>
    <m/>
    <m/>
    <m/>
    <m/>
    <s v="No"/>
    <n v="6"/>
    <m/>
    <m/>
    <x v="1"/>
    <d v="2019-08-01T18:13:11.000"/>
    <s v="NOW THE HASHTAG ON TWITTER FOR IRAQI DOCTORS' SUFFERING is _x000a_#Doctors_x000a__x000a_@radiosawa_x000a__x000a_@BBCArabic_x000a__x000a_@cnnarabic_x000a__x000a_@dw_arabic_x000a__x000a_@AlhurraIraq_x000a__x000a_@WHO"/>
    <m/>
    <m/>
    <x v="2"/>
    <m/>
    <s v="http://pbs.twimg.com/profile_images/1086721157808771073/XELlsML4_normal.jpg"/>
    <x v="3"/>
    <s v="https://twitter.com/#!/dramir0078/status/1156991281115123712"/>
    <m/>
    <m/>
    <s v="1156991281115123712"/>
    <m/>
    <b v="0"/>
    <n v="0"/>
    <s v=""/>
    <b v="0"/>
    <s v="en"/>
    <m/>
    <s v=""/>
    <b v="0"/>
    <n v="1"/>
    <s v=""/>
    <s v="Twitter Web App"/>
    <b v="0"/>
    <s v="1156991281115123712"/>
    <s v="Tweet"/>
    <n v="0"/>
    <n v="0"/>
    <m/>
    <m/>
    <m/>
    <m/>
    <m/>
    <m/>
    <m/>
    <m/>
    <n v="2"/>
    <s v="2"/>
    <s v="2"/>
    <m/>
    <m/>
    <m/>
    <m/>
    <m/>
    <m/>
    <m/>
    <m/>
    <m/>
  </r>
  <r>
    <s v="dramir0078"/>
    <s v="who"/>
    <m/>
    <m/>
    <m/>
    <m/>
    <m/>
    <m/>
    <m/>
    <m/>
    <s v="No"/>
    <n v="7"/>
    <m/>
    <m/>
    <x v="1"/>
    <d v="2019-08-01T18:14:58.000"/>
    <s v="I am an Iraqi Doctor, I am a human and I am not a terrorist to be humiliated along those years ! _x000a_I am overwhelmed !   _x000a_#doctors_x000a__x000a_@radiosawa_x000a__x000a_@BBCArabic_x000a__x000a_@cnnarabic_x000a__x000a_@dw_arabic_x000a__x000a_@AlhurraIraq_x000a__x000a_@WHO"/>
    <m/>
    <m/>
    <x v="2"/>
    <m/>
    <s v="http://pbs.twimg.com/profile_images/1086721157808771073/XELlsML4_normal.jpg"/>
    <x v="4"/>
    <s v="https://twitter.com/#!/dramir0078/status/1156991729813336064"/>
    <m/>
    <m/>
    <s v="1156991729813336064"/>
    <m/>
    <b v="0"/>
    <n v="0"/>
    <s v=""/>
    <b v="0"/>
    <s v="en"/>
    <m/>
    <s v=""/>
    <b v="0"/>
    <n v="1"/>
    <s v=""/>
    <s v="Twitter Web App"/>
    <b v="0"/>
    <s v="1156991729813336064"/>
    <s v="Tweet"/>
    <n v="0"/>
    <n v="0"/>
    <m/>
    <m/>
    <m/>
    <m/>
    <m/>
    <m/>
    <m/>
    <m/>
    <n v="2"/>
    <s v="2"/>
    <s v="2"/>
    <m/>
    <m/>
    <m/>
    <m/>
    <m/>
    <m/>
    <m/>
    <m/>
    <m/>
  </r>
  <r>
    <s v="albavari82"/>
    <s v="alhu"/>
    <m/>
    <m/>
    <m/>
    <m/>
    <m/>
    <m/>
    <m/>
    <m/>
    <s v="No"/>
    <n v="10"/>
    <m/>
    <m/>
    <x v="1"/>
    <d v="2019-08-01T18:17:07.000"/>
    <s v="RT @DrAmir0078: NOW THE HASHTAG ON TWITTER FOR IRAQI DOCTORS' SUFFERING is _x000a_#Doctors_x000a__x000a_@radiosawa_x000a__x000a_@BBCArabic_x000a__x000a_@cnnarabic_x000a__x000a_@dw_arabic_x000a__x000a_@Alhu…"/>
    <m/>
    <m/>
    <x v="2"/>
    <m/>
    <s v="http://pbs.twimg.com/profile_images/1006704136623198208/-DCxzxEu_normal.jpg"/>
    <x v="5"/>
    <s v="https://twitter.com/#!/albavari82/status/1156992270396268545"/>
    <m/>
    <m/>
    <s v="1156992270396268545"/>
    <m/>
    <b v="0"/>
    <n v="0"/>
    <s v=""/>
    <b v="0"/>
    <s v="en"/>
    <m/>
    <s v=""/>
    <b v="0"/>
    <n v="1"/>
    <s v="1156991281115123712"/>
    <s v="Twitter for Android"/>
    <b v="0"/>
    <s v="1156991281115123712"/>
    <s v="Tweet"/>
    <n v="0"/>
    <n v="0"/>
    <m/>
    <m/>
    <m/>
    <m/>
    <m/>
    <m/>
    <m/>
    <m/>
    <n v="1"/>
    <s v="2"/>
    <s v="2"/>
    <m/>
    <m/>
    <m/>
    <m/>
    <m/>
    <m/>
    <m/>
    <m/>
    <m/>
  </r>
  <r>
    <s v="albavari82"/>
    <s v="dramir0078"/>
    <m/>
    <m/>
    <m/>
    <m/>
    <m/>
    <m/>
    <m/>
    <m/>
    <s v="No"/>
    <n v="22"/>
    <m/>
    <m/>
    <x v="1"/>
    <d v="2019-08-01T18:16:57.000"/>
    <s v="RT @DrAmir0078: I am an Iraqi Doctor, I am a human and I am not a terrorist to be humiliated along those years ! _x000a_I am overwhelmed !   _x000a_#do…"/>
    <m/>
    <m/>
    <x v="0"/>
    <m/>
    <s v="http://pbs.twimg.com/profile_images/1006704136623198208/-DCxzxEu_normal.jpg"/>
    <x v="6"/>
    <s v="https://twitter.com/#!/albavari82/status/1156992228595814403"/>
    <m/>
    <m/>
    <s v="1156992228595814403"/>
    <m/>
    <b v="0"/>
    <n v="0"/>
    <s v=""/>
    <b v="0"/>
    <s v="en"/>
    <m/>
    <s v=""/>
    <b v="0"/>
    <n v="1"/>
    <s v="1156991729813336064"/>
    <s v="Twitter for Android"/>
    <b v="0"/>
    <s v="1156991729813336064"/>
    <s v="Tweet"/>
    <n v="0"/>
    <n v="0"/>
    <m/>
    <m/>
    <m/>
    <m/>
    <m/>
    <m/>
    <m/>
    <m/>
    <n v="2"/>
    <s v="2"/>
    <s v="2"/>
    <n v="0"/>
    <n v="0"/>
    <n v="1"/>
    <n v="3.7037037037037037"/>
    <n v="0"/>
    <n v="0"/>
    <n v="26"/>
    <n v="96.29629629629629"/>
    <n v="27"/>
  </r>
  <r>
    <s v="rawendhattab"/>
    <s v="radiosawa"/>
    <m/>
    <m/>
    <m/>
    <m/>
    <m/>
    <m/>
    <m/>
    <m/>
    <s v="No"/>
    <n v="25"/>
    <m/>
    <m/>
    <x v="0"/>
    <d v="2019-08-01T17:00:54.000"/>
    <s v="@radiosawa تثقيف الاطفال بعدم الذهاب مع الغرباء والحذر منهم"/>
    <m/>
    <m/>
    <x v="0"/>
    <m/>
    <s v="http://pbs.twimg.com/profile_images/1001815058610118658/f4KLpX2E_normal.jpg"/>
    <x v="7"/>
    <s v="https://twitter.com/#!/rawendhattab/status/1156973088543772673"/>
    <m/>
    <m/>
    <s v="1156973088543772673"/>
    <s v="1156965356730310657"/>
    <b v="0"/>
    <n v="0"/>
    <s v="59477195"/>
    <b v="0"/>
    <s v="ar"/>
    <m/>
    <s v=""/>
    <b v="0"/>
    <n v="0"/>
    <s v=""/>
    <s v="Twitter for iPhone"/>
    <b v="0"/>
    <s v="1156965356730310657"/>
    <s v="Tweet"/>
    <n v="0"/>
    <n v="0"/>
    <m/>
    <m/>
    <m/>
    <m/>
    <m/>
    <m/>
    <m/>
    <m/>
    <n v="2"/>
    <s v="1"/>
    <s v="1"/>
    <n v="0"/>
    <n v="0"/>
    <n v="0"/>
    <n v="0"/>
    <n v="0"/>
    <n v="0"/>
    <n v="9"/>
    <n v="100"/>
    <n v="9"/>
  </r>
  <r>
    <s v="rawendhattab"/>
    <s v="radiosawa"/>
    <m/>
    <m/>
    <m/>
    <m/>
    <m/>
    <m/>
    <m/>
    <m/>
    <s v="No"/>
    <n v="26"/>
    <m/>
    <m/>
    <x v="0"/>
    <d v="2019-08-01T19:17:43.000"/>
    <s v="@radiosawa مأساة الاحتباس الحراري"/>
    <m/>
    <m/>
    <x v="0"/>
    <m/>
    <s v="http://pbs.twimg.com/profile_images/1001815058610118658/f4KLpX2E_normal.jpg"/>
    <x v="8"/>
    <s v="https://twitter.com/#!/rawendhattab/status/1157007518163513344"/>
    <m/>
    <m/>
    <s v="1157007518163513344"/>
    <s v="1157003178799443968"/>
    <b v="0"/>
    <n v="0"/>
    <s v="59477195"/>
    <b v="0"/>
    <s v="ar"/>
    <m/>
    <s v=""/>
    <b v="0"/>
    <n v="0"/>
    <s v=""/>
    <s v="Twitter for iPhone"/>
    <b v="0"/>
    <s v="1157003178799443968"/>
    <s v="Tweet"/>
    <n v="0"/>
    <n v="0"/>
    <m/>
    <m/>
    <m/>
    <m/>
    <m/>
    <m/>
    <m/>
    <m/>
    <n v="2"/>
    <s v="1"/>
    <s v="1"/>
    <n v="0"/>
    <n v="0"/>
    <n v="0"/>
    <n v="0"/>
    <n v="0"/>
    <n v="0"/>
    <n v="4"/>
    <n v="100"/>
    <n v="4"/>
  </r>
  <r>
    <s v="foxheart93"/>
    <s v="radiosawa"/>
    <m/>
    <m/>
    <m/>
    <m/>
    <m/>
    <m/>
    <m/>
    <m/>
    <s v="No"/>
    <n v="27"/>
    <m/>
    <m/>
    <x v="0"/>
    <d v="2019-08-02T08:41:23.000"/>
    <s v="@radiosawa مرحبا ارجو منكم نشر قائمه باسماء الاغاني الي تبثونها يوميا على الراديو لان اكو اغاني حلوة اريد اعرف اسماء الاغاني. وشكرا ❤️🌹"/>
    <m/>
    <m/>
    <x v="0"/>
    <m/>
    <s v="http://pbs.twimg.com/profile_images/917322682340990976/aDLGA-4f_normal.jpg"/>
    <x v="9"/>
    <s v="https://twitter.com/#!/foxheart93/status/1157209769465307137"/>
    <m/>
    <m/>
    <s v="1157209769465307137"/>
    <m/>
    <b v="0"/>
    <n v="0"/>
    <s v="59477195"/>
    <b v="0"/>
    <s v="ar"/>
    <m/>
    <s v=""/>
    <b v="0"/>
    <n v="0"/>
    <s v=""/>
    <s v="Twitter for iPhone"/>
    <b v="0"/>
    <s v="1157209769465307137"/>
    <s v="Tweet"/>
    <n v="0"/>
    <n v="0"/>
    <m/>
    <m/>
    <m/>
    <m/>
    <m/>
    <m/>
    <m/>
    <m/>
    <n v="1"/>
    <s v="1"/>
    <s v="1"/>
    <n v="0"/>
    <n v="0"/>
    <n v="0"/>
    <n v="0"/>
    <n v="0"/>
    <n v="0"/>
    <n v="22"/>
    <n v="100"/>
    <n v="22"/>
  </r>
  <r>
    <s v="aboabda88"/>
    <s v="radiosawa"/>
    <m/>
    <m/>
    <m/>
    <m/>
    <m/>
    <m/>
    <m/>
    <m/>
    <s v="No"/>
    <n v="28"/>
    <m/>
    <m/>
    <x v="0"/>
    <d v="2019-08-05T19:10:06.000"/>
    <s v="@radiosawa Ø§Ù„Ø³Ù„Ø§Ù… ÙˆØ¹Ù„ÙŠÙƒÙ…_x000a_Ù…Ø§Ø³Ø¨Ø¨ ØªÙˆÙ‚Ù Ø±Ø§Ø¯ÙŠÙˆ Ø³ÙˆØ§ Ù†Ù‡Ø§Ø¦ÙŠØ§Ù‹ ÙÙŠ Ø§Ù„Ø®Ø±Ø·ÙˆÙ…  _x000a_ÙƒØ§Ù† Ø¹Ù„Ù‰ Ø§Ù„Ù…ÙˆØ¬Ø© FM 97.5ØŸØŸØŸ"/>
    <m/>
    <m/>
    <x v="0"/>
    <m/>
    <s v="http://pbs.twimg.com/profile_images/1048697320550936581/23c4bExF_normal.jpg"/>
    <x v="10"/>
    <s v="https://twitter.com/#!/aboabda88/status/1158455153978171396"/>
    <m/>
    <m/>
    <s v="1158455153978171396"/>
    <m/>
    <b v="0"/>
    <n v="0"/>
    <s v="59477195"/>
    <b v="0"/>
    <s v="ar"/>
    <m/>
    <s v=""/>
    <b v="0"/>
    <n v="0"/>
    <s v=""/>
    <s v="Twitter for iPhone"/>
    <b v="0"/>
    <s v="1158455153978171396"/>
    <s v="Tweet"/>
    <n v="0"/>
    <n v="0"/>
    <s v="32.5130597,15.5395656 _x000a_32.6684316,15.5395656 _x000a_32.6684316,15.7779087 _x000a_32.5130597,15.7779087"/>
    <m/>
    <m/>
    <s v="Khartoum North"/>
    <s v="0e5a1afe6cd5e000"/>
    <s v="Khartoum North"/>
    <s v="city"/>
    <s v="https://api.twitter.com/1.1/geo/id/0e5a1afe6cd5e000.json"/>
    <n v="1"/>
    <s v="1"/>
    <s v="1"/>
    <n v="0"/>
    <n v="0"/>
    <n v="0"/>
    <n v="0"/>
    <n v="0"/>
    <n v="0"/>
    <n v="50"/>
    <n v="100"/>
    <n v="50"/>
  </r>
  <r>
    <s v="adnan3firas"/>
    <s v="radiosawa"/>
    <m/>
    <m/>
    <m/>
    <m/>
    <m/>
    <m/>
    <m/>
    <m/>
    <s v="No"/>
    <n v="29"/>
    <m/>
    <m/>
    <x v="1"/>
    <d v="2019-08-05T19:41:17.000"/>
    <s v="RT @radiosawa: Ù‡Ù„ ØªØ¹ØªÙ‚Ø¯ Ø£Ù† Ø§Ù„Ø­ÙƒÙˆÙ…Ø§Øª ØªØ¨Ø°Ù„ Ø¬Ù‡ÙˆØ¯Ø§ ÙƒØ§ÙÙŠØ© Ù„Ù…ÙƒØ§ÙØ­Ø© Ø§Ù„ÙØ³Ø§Ø¯ØŸ ÙˆÙ…Ø§ Ù‡ÙŠ Ø£ÙØ¶Ù„ Ø§Ù„Ø·Ø±Ù‚ Ù„Ù…ÙƒØ§ÙØ­Ø© Ø§Ù„ÙØ³Ø§Ø¯ØŸ_x000a_Ø´Ø§Ø±ÙƒÙˆÙ†Ø§ Ø¨Ø¢Ø±Ø§Ø¦ÙƒÙ… ÙÙŠ Ø¨Ø±Ù†Ø§Ù…Ø¬ #Ø³ÙˆØ§_Ø¹Ø§Ù„Ù‡Ùˆâ€¦"/>
    <m/>
    <m/>
    <x v="0"/>
    <m/>
    <s v="http://pbs.twimg.com/profile_images/1146527677525966848/BvXbLSvA_normal.jpg"/>
    <x v="11"/>
    <s v="https://twitter.com/#!/adnan3firas/status/1158463003320311811"/>
    <m/>
    <m/>
    <s v="1158463003320311811"/>
    <m/>
    <b v="0"/>
    <n v="0"/>
    <s v=""/>
    <b v="0"/>
    <s v="ar"/>
    <m/>
    <s v=""/>
    <b v="0"/>
    <n v="1"/>
    <s v="1158461439058857985"/>
    <s v="Twitter for Android"/>
    <b v="0"/>
    <s v="1158461439058857985"/>
    <s v="Tweet"/>
    <n v="0"/>
    <n v="0"/>
    <m/>
    <m/>
    <m/>
    <m/>
    <m/>
    <m/>
    <m/>
    <m/>
    <n v="1"/>
    <s v="1"/>
    <s v="1"/>
    <n v="0"/>
    <n v="0"/>
    <n v="0"/>
    <n v="0"/>
    <n v="0"/>
    <n v="0"/>
    <n v="90"/>
    <n v="100"/>
    <n v="90"/>
  </r>
  <r>
    <s v="b278ii"/>
    <s v="b278ii"/>
    <m/>
    <m/>
    <m/>
    <m/>
    <m/>
    <m/>
    <m/>
    <m/>
    <s v="No"/>
    <n v="30"/>
    <m/>
    <m/>
    <x v="2"/>
    <d v="2019-08-05T20:06:49.000"/>
    <s v="https://t.co/YNVIM3gu5n"/>
    <s v="https://soundcloud.com/radiosawa/track-10"/>
    <s v="soundcloud.com"/>
    <x v="0"/>
    <m/>
    <s v="http://pbs.twimg.com/profile_images/1161629364292857857/z8rx7JzM_normal.jpg"/>
    <x v="12"/>
    <s v="https://twitter.com/#!/b278ii/status/1158469425441529857"/>
    <m/>
    <m/>
    <s v="1158469425441529857"/>
    <m/>
    <b v="0"/>
    <n v="0"/>
    <s v=""/>
    <b v="0"/>
    <s v="und"/>
    <m/>
    <s v=""/>
    <b v="0"/>
    <n v="0"/>
    <s v=""/>
    <s v="Twitter for iPhone"/>
    <b v="0"/>
    <s v="1158469425441529857"/>
    <s v="Tweet"/>
    <n v="0"/>
    <n v="0"/>
    <m/>
    <m/>
    <m/>
    <m/>
    <m/>
    <m/>
    <m/>
    <m/>
    <n v="1"/>
    <s v="3"/>
    <s v="3"/>
    <n v="0"/>
    <n v="0"/>
    <n v="0"/>
    <n v="0"/>
    <n v="0"/>
    <n v="0"/>
    <n v="0"/>
    <n v="0"/>
    <n v="0"/>
  </r>
  <r>
    <s v="khaledharidy"/>
    <s v="radiosawa"/>
    <m/>
    <m/>
    <m/>
    <m/>
    <m/>
    <m/>
    <m/>
    <m/>
    <s v="No"/>
    <n v="31"/>
    <m/>
    <m/>
    <x v="1"/>
    <d v="2019-08-02T20:57:48.000"/>
    <s v="RT @radiosawa: كيف تعلق على شح الموارد المائية في المنطقة؟ وهل تعتقد أن هناك أزمة مياه؟_x000a_شاركونا بآرائكم في برنامج #سوا_عالهوا يوم الأحد في…"/>
    <m/>
    <m/>
    <x v="3"/>
    <m/>
    <s v="http://pbs.twimg.com/profile_images/1146135790256365568/9TyHuLFY_normal.jpg"/>
    <x v="13"/>
    <s v="https://twitter.com/#!/khaledharidy/status/1157395094321946625"/>
    <m/>
    <m/>
    <s v="1157395094321946625"/>
    <m/>
    <b v="0"/>
    <n v="0"/>
    <s v=""/>
    <b v="0"/>
    <s v="ar"/>
    <m/>
    <s v=""/>
    <b v="0"/>
    <n v="2"/>
    <s v="1157003178799443968"/>
    <s v="Twitter for iPhone"/>
    <b v="0"/>
    <s v="1157003178799443968"/>
    <s v="Tweet"/>
    <n v="0"/>
    <n v="0"/>
    <m/>
    <m/>
    <m/>
    <m/>
    <m/>
    <m/>
    <m/>
    <m/>
    <n v="2"/>
    <s v="1"/>
    <s v="1"/>
    <n v="0"/>
    <n v="0"/>
    <n v="0"/>
    <n v="0"/>
    <n v="0"/>
    <n v="0"/>
    <n v="24"/>
    <n v="100"/>
    <n v="24"/>
  </r>
  <r>
    <s v="khaledharidy"/>
    <s v="radiosawa"/>
    <m/>
    <m/>
    <m/>
    <m/>
    <m/>
    <m/>
    <m/>
    <m/>
    <s v="No"/>
    <n v="32"/>
    <m/>
    <m/>
    <x v="1"/>
    <d v="2019-08-06T02:15:43.000"/>
    <s v="Ø§Ø³ØªÙ…Ø¹ÙˆØ§ Ù„Ù‡Ø°Ø§ Ø§Ù„Ù†Ù‚Ø§Ø´ Ø¹Ù„Ù‰ @radiosawa https://t.co/GOZcVqhL7e"/>
    <s v="https://twitter.com/radiosawa/status/1158461439058857985"/>
    <s v="twitter.com"/>
    <x v="0"/>
    <m/>
    <s v="http://pbs.twimg.com/profile_images/1146135790256365568/9TyHuLFY_normal.jpg"/>
    <x v="14"/>
    <s v="https://twitter.com/#!/khaledharidy/status/1158562262971572230"/>
    <m/>
    <m/>
    <s v="1158562262971572230"/>
    <m/>
    <b v="0"/>
    <n v="0"/>
    <s v=""/>
    <b v="1"/>
    <s v="ar"/>
    <m/>
    <s v="1158461439058857985"/>
    <b v="0"/>
    <n v="0"/>
    <s v=""/>
    <s v="Twitter Web App"/>
    <b v="0"/>
    <s v="1158562262971572230"/>
    <s v="Tweet"/>
    <n v="0"/>
    <n v="0"/>
    <m/>
    <m/>
    <m/>
    <m/>
    <m/>
    <m/>
    <m/>
    <m/>
    <n v="2"/>
    <s v="1"/>
    <s v="1"/>
    <n v="0"/>
    <n v="0"/>
    <n v="0"/>
    <n v="0"/>
    <n v="0"/>
    <n v="0"/>
    <n v="19"/>
    <n v="100"/>
    <n v="19"/>
  </r>
  <r>
    <s v="nedalkhadra"/>
    <s v="nedalkhadra"/>
    <m/>
    <m/>
    <m/>
    <m/>
    <m/>
    <m/>
    <m/>
    <m/>
    <s v="No"/>
    <n v="33"/>
    <m/>
    <m/>
    <x v="2"/>
    <d v="2019-08-06T03:21:20.000"/>
    <s v="Ù…Ø¯Ø§Ø®Ù„ØªÙŠ Ù„Ø±Ø§Ø¯ÙŠÙˆØ§ Ø³ÙˆØ§ _x000a_Ù…Ù† ÙˆØ§Ø´Ù†Ø·Ù† Ø­ÙˆÙ„ Ø«Ù‚Ø§ÙØ© Ø§Ù„Ø¥Ø­ØªØ¬Ø§Ø¬ Ø§Ù„Ø³Ù„Ù…ÙŠ _x000a_ÙÙŠ Ø§Ù„ÙˆØ·Ù† Ø§Ù„Ø¹Ø±Ø¨ÙŠØŒ _x000a_ _x000a_Ù…Ø´Ø§Ø±ÙƒØªÙŠ Ø§Ù„Ø¬Ø²Ø¡ Ø§Ù„Ø£Ø®ÙŠØ± _x000a_Ù…Ù† Ø§Ù„Ø­Ù„Ù‚Ø©. _x000a__x000a_Ù†Ø¶Ø§Ù„ Ø®Ø¶Ø±Ø© _x000a_NIDAL KHADRA_x000a__x000a_https://_x000a_https://t.co/7dBd5ISKo0"/>
    <s v="https://m.soundcloud.com/radiosawa/l4q5o2w7d28p"/>
    <s v="soundcloud.com"/>
    <x v="0"/>
    <m/>
    <s v="http://pbs.twimg.com/profile_images/1020476895924834304/ZW-oRJRT_normal.jpg"/>
    <x v="15"/>
    <s v="https://twitter.com/#!/nedalkhadra/status/1158578778232279040"/>
    <m/>
    <m/>
    <s v="1158578778232279040"/>
    <m/>
    <b v="0"/>
    <n v="0"/>
    <s v=""/>
    <b v="0"/>
    <s v="ar"/>
    <m/>
    <s v=""/>
    <b v="0"/>
    <n v="0"/>
    <s v=""/>
    <s v="Twitter for iPhone"/>
    <b v="0"/>
    <s v="1158578778232279040"/>
    <s v="Tweet"/>
    <n v="0"/>
    <n v="0"/>
    <m/>
    <m/>
    <m/>
    <m/>
    <m/>
    <m/>
    <m/>
    <m/>
    <n v="1"/>
    <s v="3"/>
    <s v="3"/>
    <n v="0"/>
    <n v="0"/>
    <n v="0"/>
    <n v="0"/>
    <n v="0"/>
    <n v="0"/>
    <n v="86"/>
    <n v="100"/>
    <n v="86"/>
  </r>
  <r>
    <s v="abdallahksouri"/>
    <s v="radiosawa"/>
    <m/>
    <m/>
    <m/>
    <m/>
    <m/>
    <m/>
    <m/>
    <m/>
    <s v="No"/>
    <n v="34"/>
    <m/>
    <m/>
    <x v="1"/>
    <d v="2019-08-06T18:17:59.000"/>
    <s v="RT @radiosawa: Ù‡Ù„ ØªØ¹ØªÙ‚Ø¯ Ø£Ù† Ø§Ù„ØªÙ…ÙŠÙŠØ² Ø¨ÙŠÙ† Ø§Ù„Ø¬Ù†Ø³ÙŠÙ† Ù†Ø§Ø¬Ù… Ø¹Ù† Ø·Ø±ÙŠÙ‚Ø© ØªØ±Ø¨ÙŠØªÙ†Ø§ Ù„Ø£Ø¨Ù†Ø§Ø¦Ù†Ø§ØŸ_x000a_Ø´Ø§Ø±ÙƒÙˆÙ†Ø§ Ø¨Ø¢Ø±Ø§Ø¦ÙƒÙ… ÙÙŠ Ø¨Ø±Ù†Ø§Ù…Ø¬ #Ø¨ÙƒØ±Ø§_Ø£ÙØ¶Ù„ Ø¹Ø¨Ø± Ø§Ù„ØªØ¹Ù„ÙŠÙ‚ Ø£Ùˆ Ø§ØªØµÙ„ÙˆØ§ Ø¨â€¦"/>
    <m/>
    <m/>
    <x v="4"/>
    <m/>
    <s v="http://pbs.twimg.com/profile_images/949733384619790336/OQ42B046_normal.jpg"/>
    <x v="16"/>
    <s v="https://twitter.com/#!/abdallahksouri/status/1158804424552267777"/>
    <m/>
    <m/>
    <s v="1158804424552267777"/>
    <m/>
    <b v="0"/>
    <n v="0"/>
    <s v=""/>
    <b v="0"/>
    <s v="ar"/>
    <m/>
    <s v=""/>
    <b v="0"/>
    <n v="1"/>
    <s v="1158804169739898888"/>
    <s v="Twitter Web App"/>
    <b v="0"/>
    <s v="1158804169739898888"/>
    <s v="Tweet"/>
    <n v="0"/>
    <n v="0"/>
    <m/>
    <m/>
    <m/>
    <m/>
    <m/>
    <m/>
    <m/>
    <m/>
    <n v="1"/>
    <s v="1"/>
    <s v="1"/>
    <n v="0"/>
    <n v="0"/>
    <n v="0"/>
    <n v="0"/>
    <n v="0"/>
    <n v="0"/>
    <n v="85"/>
    <n v="100"/>
    <n v="85"/>
  </r>
  <r>
    <s v="kma5522"/>
    <s v="kma5522"/>
    <m/>
    <m/>
    <m/>
    <m/>
    <m/>
    <m/>
    <m/>
    <m/>
    <s v="No"/>
    <n v="35"/>
    <m/>
    <m/>
    <x v="2"/>
    <d v="2019-08-07T04:56:06.000"/>
    <s v="Ù‡Ù„ ÙŠØºÙŠØ± Ø§Ù„Ø¨Ø§Ø¨Ø§ ÙØ±Ù†Ø³ÙŠØ³ Ù…ÙˆÙ‚Ù Ø§Ù„ÙØ§ØªÙŠÙƒØ§Ù† Ù…Ù† Ø§Ù„Ù…Ø«Ù„ÙŠØ© Ø§Ù„Ø¬Ù†Ø³ÙŠØ©ØŸ _x000a__x000a_https://t.co/Vyf12rF4nU"/>
    <s v="https://www.radiosawa.com/amp/pope-francis-who-i-am-to-judge-gay-people-/228220.html"/>
    <s v="radiosawa.com"/>
    <x v="0"/>
    <m/>
    <s v="http://pbs.twimg.com/profile_images/1139109259726266369/9IcXwEJ7_normal.jpg"/>
    <x v="17"/>
    <s v="https://twitter.com/#!/kma5522/status/1158965011890487296"/>
    <m/>
    <m/>
    <s v="1158965011890487296"/>
    <m/>
    <b v="0"/>
    <n v="0"/>
    <s v=""/>
    <b v="0"/>
    <s v="ar"/>
    <m/>
    <s v=""/>
    <b v="0"/>
    <n v="0"/>
    <s v=""/>
    <s v="Twitter for iPhone"/>
    <b v="0"/>
    <s v="1158965011890487296"/>
    <s v="Tweet"/>
    <n v="0"/>
    <n v="0"/>
    <m/>
    <m/>
    <m/>
    <m/>
    <m/>
    <m/>
    <m/>
    <m/>
    <n v="1"/>
    <s v="3"/>
    <s v="3"/>
    <n v="0"/>
    <n v="0"/>
    <n v="0"/>
    <n v="0"/>
    <n v="0"/>
    <n v="0"/>
    <n v="38"/>
    <n v="100"/>
    <n v="38"/>
  </r>
  <r>
    <s v="albertomiguelf5"/>
    <s v="radiosawa"/>
    <m/>
    <m/>
    <m/>
    <m/>
    <m/>
    <m/>
    <m/>
    <m/>
    <s v="No"/>
    <n v="36"/>
    <m/>
    <m/>
    <x v="0"/>
    <d v="2019-08-07T16:11:57.000"/>
    <s v="@radiosawa Ø£Ù†Ø§ Ù…ØªØ£ÙƒØ¯ Ù…Ù† Ø£Ù† Ø´Ø®ØµÙ‹Ø§ Ù…Ø§ ÙŠÙ…ÙƒÙ†Ù‡ ÙƒØªØ§Ø¨Ø© ÙƒØªØ§Ø¨ Ø·ÙˆÙŠÙ„ Ø¬Ø¯Ù‹Ø§ Ø­ÙˆÙ„ Ø¬Ø±Ø§Ø¦Ù… ÙˆØ£ÙØ¹Ø§Ù„ Ø­Ø¬ÙŠ Ø­Ù…Ø²Ø©. Ù‡Ø°Ù‡ Ù‚Ø¶ÙŠØ© ØªØ­ØªØ§Ø¬ Ø¥Ù„Ù‰ Ø§Ù‡ØªÙ…Ø§Ù… Ù…Ø³ØªÙ…Ø±."/>
    <m/>
    <m/>
    <x v="0"/>
    <m/>
    <s v="http://pbs.twimg.com/profile_images/1148301631768973312/gOjsDeFe_normal.png"/>
    <x v="18"/>
    <s v="https://twitter.com/#!/albertomiguelf5/status/1159135096668114947"/>
    <m/>
    <m/>
    <s v="1159135096668114947"/>
    <s v="1159133416748724224"/>
    <b v="0"/>
    <n v="0"/>
    <s v="59477195"/>
    <b v="0"/>
    <s v="ar"/>
    <m/>
    <s v=""/>
    <b v="0"/>
    <n v="0"/>
    <s v=""/>
    <s v="Twitter Web App"/>
    <b v="0"/>
    <s v="1159133416748724224"/>
    <s v="Tweet"/>
    <n v="0"/>
    <n v="0"/>
    <m/>
    <m/>
    <m/>
    <m/>
    <m/>
    <m/>
    <m/>
    <m/>
    <n v="1"/>
    <s v="1"/>
    <s v="1"/>
    <n v="0"/>
    <n v="0"/>
    <n v="0"/>
    <n v="0"/>
    <n v="0"/>
    <n v="0"/>
    <n v="71"/>
    <n v="100"/>
    <n v="71"/>
  </r>
  <r>
    <s v="jassemalhussein"/>
    <s v="souha_souha1"/>
    <m/>
    <m/>
    <m/>
    <m/>
    <m/>
    <m/>
    <m/>
    <m/>
    <s v="No"/>
    <n v="37"/>
    <m/>
    <m/>
    <x v="0"/>
    <d v="2019-08-07T15:41:00.000"/>
    <s v="@souha_souha1 Ø³Ø¨Ø¹ÙŠÙ† Ø¨Ø§Ù„Ù…Ø¦Ø© Ù…Ù† Ø§Ù„ØªÙˆÙ†Ø³ÙŠØ§Øª ÙŠÙ…Ø§Ø±Ø³Ù† Ø§Ù„Ø¬Ù†Ø³ Ù‚Ø¨Ù„ Ø§Ù„Ø²ÙˆØ§Ø¬ Ø¨Ø³Ø¨Ø¨ Ø§Ù„ÙÙ‚Ø± ÙˆØ§Ù„Ø¹Ù†ÙˆØ³Ø© ÙˆØ¶ØºØ· Ø§Ù„Ù…Ø¬ØªÙ…Ø¹ Ø­Ø³Ø¨ Ø¯Ø±Ø§Ø³Ø© Ø±Ø³Ù…ÙŠØ© https://t.co/qYxgpnpUNT"/>
    <s v="https://www.radiosawa.com/a/247176.html"/>
    <s v="radiosawa.com"/>
    <x v="0"/>
    <m/>
    <s v="http://pbs.twimg.com/profile_images/1081922728729473026/2i2z_16r_normal.jpg"/>
    <x v="19"/>
    <s v="https://twitter.com/#!/jassemalhussein/status/1159127309766582272"/>
    <m/>
    <m/>
    <s v="1159127309766582272"/>
    <s v="1158872824792190977"/>
    <b v="0"/>
    <n v="0"/>
    <s v="888542305849835522"/>
    <b v="0"/>
    <s v="ar"/>
    <m/>
    <s v=""/>
    <b v="0"/>
    <n v="0"/>
    <s v=""/>
    <s v="Twitter for iPhone"/>
    <b v="0"/>
    <s v="1158872824792190977"/>
    <s v="Tweet"/>
    <n v="0"/>
    <n v="0"/>
    <m/>
    <m/>
    <m/>
    <m/>
    <m/>
    <m/>
    <m/>
    <m/>
    <n v="1"/>
    <s v="5"/>
    <s v="5"/>
    <n v="0"/>
    <n v="0"/>
    <n v="0"/>
    <n v="0"/>
    <n v="0"/>
    <n v="0"/>
    <n v="72"/>
    <n v="100"/>
    <n v="72"/>
  </r>
  <r>
    <s v="jassemalhussein"/>
    <s v="mejerbi88"/>
    <m/>
    <m/>
    <m/>
    <m/>
    <m/>
    <m/>
    <m/>
    <m/>
    <s v="No"/>
    <n v="38"/>
    <m/>
    <m/>
    <x v="0"/>
    <d v="2019-08-07T20:58:42.000"/>
    <s v="@MEJERBI88 ÙÙŠ Ø§Ù„Ø±Ø§Ø¨Ø· ØªØ¬Ø¯ Ø¥Ø­ØµØ§Ø¦ÙŠØ§Øª ÙˆÙƒÙ„Ø§Ù…Ùƒ ÙÙŠÙˆ Ù‚Ù„Ø© Ø²ÙˆØ¡ ÙˆØ·Ø¨Ø¹Ø§ Ø£Ù†Ø§ Ù…Ø§Ø¨Ø­Ø¨ Ø§Ù†Ø²Ù„ Ù„Ù‡ÙŠÙƒ Ù…Ø³ØªÙˆÙ‰ Ù…Ù† Ø§Ù„Ø±Ø¯ÙˆØ¯ ÙˆØ®ØµÙˆØµÙŠ Ø¨Ø­Ø¨ Ø´Ø¹Ø¨ #ØªÙˆÙ†Ø³ Ù„ÙƒÙ† ÙˆØ¬ÙˆØ¯ Ø¥Ù†Ø³Ø§Ù†Ø© ØªØ§ÙÙ‡Ø© Ù…Ø«Ù„ Ø³Ù‡Ù‰ ÙŠØ³ÙŠØ¡ Ù„Ø¨Ù„Ø¯Ù‡Ø§ Ù‚Ø¨Ù„ ÙƒÙ„ Ø´ÙŠØ¡_x000a_https://t.co/KeZ6tYUglo"/>
    <s v="https://www.radiosawa.com/amp/247176.html?__twitter_impression=true"/>
    <s v="radiosawa.com"/>
    <x v="5"/>
    <m/>
    <s v="http://pbs.twimg.com/profile_images/1081922728729473026/2i2z_16r_normal.jpg"/>
    <x v="20"/>
    <s v="https://twitter.com/#!/jassemalhussein/status/1159207259697831937"/>
    <m/>
    <m/>
    <s v="1159207259697831937"/>
    <s v="1159198536862486528"/>
    <b v="0"/>
    <n v="0"/>
    <s v="744175769639919616"/>
    <b v="0"/>
    <s v="ar"/>
    <m/>
    <s v=""/>
    <b v="0"/>
    <n v="0"/>
    <s v=""/>
    <s v="Twitter Web App"/>
    <b v="0"/>
    <s v="1159198536862486528"/>
    <s v="Tweet"/>
    <n v="0"/>
    <n v="0"/>
    <m/>
    <m/>
    <m/>
    <m/>
    <m/>
    <m/>
    <m/>
    <m/>
    <n v="1"/>
    <s v="5"/>
    <s v="5"/>
    <n v="0"/>
    <n v="0"/>
    <n v="0"/>
    <n v="0"/>
    <n v="0"/>
    <n v="0"/>
    <n v="101"/>
    <n v="100"/>
    <n v="101"/>
  </r>
  <r>
    <s v="mohllek"/>
    <s v="radiosawa"/>
    <m/>
    <m/>
    <m/>
    <m/>
    <m/>
    <m/>
    <m/>
    <m/>
    <s v="No"/>
    <n v="39"/>
    <m/>
    <m/>
    <x v="1"/>
    <d v="2019-07-31T18:32:44.000"/>
    <s v="RT @radiosawa: #العراق_الليلة.. الأيزيديات.. عوارض صدمة داعش وما بعدها_x000a__x000a_ https://t.co/N99SvlhodO"/>
    <s v="https://www.radiosawa.com/a/506825.html"/>
    <s v="radiosawa.com"/>
    <x v="6"/>
    <m/>
    <s v="http://pbs.twimg.com/profile_images/1139050981428158464/pIlH-4uz_normal.jpg"/>
    <x v="21"/>
    <s v="https://twitter.com/#!/mohllek/status/1156633812605870080"/>
    <m/>
    <m/>
    <s v="1156633812605870080"/>
    <m/>
    <b v="0"/>
    <n v="0"/>
    <s v=""/>
    <b v="0"/>
    <s v="ar"/>
    <m/>
    <s v=""/>
    <b v="0"/>
    <n v="1"/>
    <s v="1156633248216338439"/>
    <s v="Twitter for Android"/>
    <b v="0"/>
    <s v="1156633248216338439"/>
    <s v="Tweet"/>
    <n v="0"/>
    <n v="0"/>
    <m/>
    <m/>
    <m/>
    <m/>
    <m/>
    <m/>
    <m/>
    <m/>
    <n v="2"/>
    <s v="1"/>
    <s v="1"/>
    <n v="0"/>
    <n v="0"/>
    <n v="0"/>
    <n v="0"/>
    <n v="0"/>
    <n v="0"/>
    <n v="9"/>
    <n v="100"/>
    <n v="9"/>
  </r>
  <r>
    <s v="mohllek"/>
    <s v="radiosawa"/>
    <m/>
    <m/>
    <m/>
    <m/>
    <m/>
    <m/>
    <m/>
    <m/>
    <s v="No"/>
    <n v="40"/>
    <m/>
    <m/>
    <x v="1"/>
    <d v="2019-08-08T19:24:39.000"/>
    <s v="RT @radiosawa: هل لا تزال الأعياد تسهم في توطيد علاقة الشباب بأهلهم وأقاربهم؟_x000a_شاركونا بآرائكم في برنامج #بكرا_أفضل الأحد واتصلوا بنا على وا…"/>
    <m/>
    <m/>
    <x v="7"/>
    <m/>
    <s v="http://pbs.twimg.com/profile_images/1139050981428158464/pIlH-4uz_normal.jpg"/>
    <x v="22"/>
    <s v="https://twitter.com/#!/mohllek/status/1159545978594009088"/>
    <m/>
    <m/>
    <s v="1159545978594009088"/>
    <m/>
    <b v="0"/>
    <n v="0"/>
    <s v=""/>
    <b v="0"/>
    <s v="ar"/>
    <m/>
    <s v=""/>
    <b v="0"/>
    <n v="2"/>
    <s v="1159545148054888449"/>
    <s v="Twitter for Android"/>
    <b v="0"/>
    <s v="1159545148054888449"/>
    <s v="Tweet"/>
    <n v="0"/>
    <n v="0"/>
    <m/>
    <m/>
    <m/>
    <m/>
    <m/>
    <m/>
    <m/>
    <m/>
    <n v="2"/>
    <s v="1"/>
    <s v="1"/>
    <n v="0"/>
    <n v="0"/>
    <n v="0"/>
    <n v="0"/>
    <n v="0"/>
    <n v="0"/>
    <n v="23"/>
    <n v="100"/>
    <n v="23"/>
  </r>
  <r>
    <s v="bttrcupish"/>
    <s v="bttrcupish"/>
    <m/>
    <m/>
    <m/>
    <m/>
    <m/>
    <m/>
    <m/>
    <m/>
    <s v="No"/>
    <n v="41"/>
    <m/>
    <m/>
    <x v="2"/>
    <d v="2019-08-08T23:52:21.000"/>
    <s v="Listen to عمرودياب-  ونندم على العشرة by Radio Sawa #np on #SoundCloud _x000a_مزاجي جامد ناو قولت محرمش متابعيني منها https://t.co/y5LefM0PRG"/>
    <s v="https://soundcloud.com/radiosawa/track-1"/>
    <s v="soundcloud.com"/>
    <x v="8"/>
    <m/>
    <s v="http://pbs.twimg.com/profile_images/1157659926019395584/z8C9ZfsK_normal.jpg"/>
    <x v="23"/>
    <s v="https://twitter.com/#!/bttrcupish/status/1159613348268392448"/>
    <m/>
    <m/>
    <s v="1159613348268392448"/>
    <m/>
    <b v="0"/>
    <n v="0"/>
    <s v=""/>
    <b v="0"/>
    <s v="ar"/>
    <m/>
    <s v=""/>
    <b v="0"/>
    <n v="0"/>
    <s v=""/>
    <s v="Twitter for iPhone"/>
    <b v="0"/>
    <s v="1159613348268392448"/>
    <s v="Tweet"/>
    <n v="0"/>
    <n v="0"/>
    <m/>
    <m/>
    <m/>
    <m/>
    <m/>
    <m/>
    <m/>
    <m/>
    <n v="1"/>
    <s v="3"/>
    <s v="3"/>
    <n v="0"/>
    <n v="0"/>
    <n v="0"/>
    <n v="0"/>
    <n v="0"/>
    <n v="0"/>
    <n v="19"/>
    <n v="100"/>
    <n v="19"/>
  </r>
  <r>
    <s v="raaeda"/>
    <s v="radiosawa"/>
    <m/>
    <m/>
    <m/>
    <m/>
    <m/>
    <m/>
    <m/>
    <m/>
    <s v="No"/>
    <n v="42"/>
    <m/>
    <m/>
    <x v="1"/>
    <d v="2019-08-11T07:19:46.000"/>
    <s v="Happy #EidAdhaMubarak from @radiosawa . https://t.co/3URXXmoiSm"/>
    <m/>
    <m/>
    <x v="9"/>
    <s v="https://pbs.twimg.com/media/EBq_x1LXoAAg1CZ.jpg"/>
    <s v="https://pbs.twimg.com/media/EBq_x1LXoAAg1CZ.jpg"/>
    <x v="24"/>
    <s v="https://twitter.com/#!/raaeda/status/1160450719482351617"/>
    <m/>
    <m/>
    <s v="1160450719482351617"/>
    <m/>
    <b v="0"/>
    <n v="0"/>
    <s v=""/>
    <b v="0"/>
    <s v="en"/>
    <m/>
    <s v=""/>
    <b v="0"/>
    <n v="0"/>
    <s v=""/>
    <s v="Twitter Web App"/>
    <b v="0"/>
    <s v="1160450719482351617"/>
    <s v="Tweet"/>
    <n v="0"/>
    <n v="0"/>
    <m/>
    <m/>
    <m/>
    <m/>
    <m/>
    <m/>
    <m/>
    <m/>
    <n v="1"/>
    <s v="1"/>
    <s v="1"/>
    <n v="1"/>
    <n v="25"/>
    <n v="0"/>
    <n v="0"/>
    <n v="0"/>
    <n v="0"/>
    <n v="3"/>
    <n v="75"/>
    <n v="4"/>
  </r>
  <r>
    <s v="tamerfoadelkady"/>
    <s v="tamerfoadelkady"/>
    <m/>
    <m/>
    <m/>
    <m/>
    <m/>
    <m/>
    <m/>
    <m/>
    <s v="No"/>
    <n v="43"/>
    <m/>
    <m/>
    <x v="2"/>
    <d v="2019-08-12T09:24:36.000"/>
    <s v="حواري لراديو سوى في واشنطن حول مصير الفتاه والزواج في الوطن العربي_x000a_حواري يبدأ من الدقيقه ٢٤ https://t.co/M0lwQslwoq"/>
    <s v="https://www.radiosawa.com/a/%d9%87%d9%84-%d9%85%d8%b5%d9%8a%d8%b1-%d8%a7%d9%84%d9%81%d8%aa%d8%a7%d8%a9-%d8%a7%d9%84%d8%b2%d9%88%d8%a7%d8%ac/507436.html"/>
    <s v="radiosawa.com"/>
    <x v="0"/>
    <m/>
    <s v="http://pbs.twimg.com/profile_images/1755244378/297998_269254596420565_204991566180202_1177573_7247754_n_normal.jpg"/>
    <x v="25"/>
    <s v="https://twitter.com/#!/tamerfoadelkady/status/1160844524077355009"/>
    <m/>
    <m/>
    <s v="1160844524077355009"/>
    <m/>
    <b v="0"/>
    <n v="0"/>
    <s v=""/>
    <b v="0"/>
    <s v="ar"/>
    <m/>
    <s v=""/>
    <b v="0"/>
    <n v="0"/>
    <s v=""/>
    <s v="Facebook"/>
    <b v="0"/>
    <s v="1160844524077355009"/>
    <s v="Tweet"/>
    <n v="0"/>
    <n v="0"/>
    <m/>
    <m/>
    <m/>
    <m/>
    <m/>
    <m/>
    <m/>
    <m/>
    <n v="1"/>
    <s v="3"/>
    <s v="3"/>
    <n v="0"/>
    <n v="0"/>
    <n v="0"/>
    <n v="0"/>
    <n v="0"/>
    <n v="0"/>
    <n v="17"/>
    <n v="100"/>
    <n v="17"/>
  </r>
  <r>
    <s v="a_abuarab0"/>
    <s v="radiosawa"/>
    <m/>
    <m/>
    <m/>
    <m/>
    <m/>
    <m/>
    <m/>
    <m/>
    <s v="No"/>
    <n v="44"/>
    <m/>
    <m/>
    <x v="0"/>
    <d v="2019-08-12T12:58:35.000"/>
    <s v="@radiosawa الالكترونية اكثر ولكن المتعة فى القراءة الورقية"/>
    <m/>
    <m/>
    <x v="0"/>
    <m/>
    <s v="http://pbs.twimg.com/profile_images/1145337276748238849/RuiFvM2__normal.png"/>
    <x v="26"/>
    <s v="https://twitter.com/#!/a_abuarab0/status/1160898375467905029"/>
    <m/>
    <m/>
    <s v="1160898375467905029"/>
    <s v="1160897891654930432"/>
    <b v="0"/>
    <n v="0"/>
    <s v="59477195"/>
    <b v="0"/>
    <s v="ar"/>
    <m/>
    <s v=""/>
    <b v="0"/>
    <n v="0"/>
    <s v=""/>
    <s v="Twitter Web App"/>
    <b v="0"/>
    <s v="1160897891654930432"/>
    <s v="Tweet"/>
    <n v="0"/>
    <n v="0"/>
    <m/>
    <m/>
    <m/>
    <m/>
    <m/>
    <m/>
    <m/>
    <m/>
    <n v="1"/>
    <s v="1"/>
    <s v="1"/>
    <n v="0"/>
    <n v="0"/>
    <n v="0"/>
    <n v="0"/>
    <n v="0"/>
    <n v="0"/>
    <n v="8"/>
    <n v="100"/>
    <n v="8"/>
  </r>
  <r>
    <s v="ambmacpc"/>
    <s v="radiosawa"/>
    <m/>
    <m/>
    <m/>
    <m/>
    <m/>
    <m/>
    <m/>
    <m/>
    <s v="No"/>
    <n v="45"/>
    <m/>
    <m/>
    <x v="1"/>
    <d v="2019-08-12T15:36:48.000"/>
    <s v="RT @radiosawa: كيف يؤثر ارتفاع أسعار الوقود على حياتك اليومية؟_x000a_شاركونا بآرائكم في برنامج #سوا_عالهوا في الثامنة صباحا بتوقيت غرينتش. واتصلو…"/>
    <m/>
    <m/>
    <x v="3"/>
    <m/>
    <s v="http://pbs.twimg.com/profile_images/1137005505405161472/QPZ4tt3-_normal.png"/>
    <x v="27"/>
    <s v="https://twitter.com/#!/ambmacpc/status/1160938192746549248"/>
    <m/>
    <m/>
    <s v="1160938192746549248"/>
    <m/>
    <b v="0"/>
    <n v="0"/>
    <s v=""/>
    <b v="0"/>
    <s v="ar"/>
    <m/>
    <s v=""/>
    <b v="0"/>
    <n v="0"/>
    <s v="1160936630829625344"/>
    <s v="Twitter for Android"/>
    <b v="0"/>
    <s v="1160936630829625344"/>
    <s v="Tweet"/>
    <n v="0"/>
    <n v="0"/>
    <m/>
    <m/>
    <m/>
    <m/>
    <m/>
    <m/>
    <m/>
    <m/>
    <n v="1"/>
    <s v="1"/>
    <s v="1"/>
    <n v="0"/>
    <n v="0"/>
    <n v="0"/>
    <n v="0"/>
    <n v="0"/>
    <n v="0"/>
    <n v="21"/>
    <n v="100"/>
    <n v="21"/>
  </r>
  <r>
    <s v="hobeikawissam"/>
    <s v="zeinamansour1"/>
    <m/>
    <m/>
    <m/>
    <m/>
    <m/>
    <m/>
    <m/>
    <m/>
    <s v="No"/>
    <n v="46"/>
    <m/>
    <m/>
    <x v="1"/>
    <d v="2019-08-13T08:22:30.000"/>
    <s v="RT @ZeinaMansour1: أزمة المياه في المنطقة.. المشكلة والحلول الصعبة https://t.co/RFjbxsIGK5"/>
    <s v="https://www.radiosawa.com/a/%d8%a3%d8%b2%d9%85%d8%a9-%d8%a7%d9%84%d9%85%d9%8a%d8%a7%d9%87-%d9%81%d9%8a-%d8%a7%d9%84%d9%85%d9%86%d8%b7%d9%82%d8%a9/507435.html"/>
    <s v="radiosawa.com"/>
    <x v="0"/>
    <m/>
    <s v="http://pbs.twimg.com/profile_images/745367795269939200/7KWjjlIg_normal.jpg"/>
    <x v="28"/>
    <s v="https://twitter.com/#!/hobeikawissam/status/1161191283572051968"/>
    <m/>
    <m/>
    <s v="1161191283572051968"/>
    <m/>
    <b v="0"/>
    <n v="0"/>
    <s v=""/>
    <b v="0"/>
    <s v="ar"/>
    <m/>
    <s v=""/>
    <b v="0"/>
    <n v="0"/>
    <s v="1161191031557242881"/>
    <s v="Twitter for iPhone"/>
    <b v="0"/>
    <s v="1161191031557242881"/>
    <s v="Tweet"/>
    <n v="0"/>
    <n v="0"/>
    <m/>
    <m/>
    <m/>
    <m/>
    <m/>
    <m/>
    <m/>
    <m/>
    <n v="1"/>
    <s v="4"/>
    <s v="4"/>
    <n v="0"/>
    <n v="0"/>
    <n v="0"/>
    <n v="0"/>
    <n v="0"/>
    <n v="0"/>
    <n v="9"/>
    <n v="100"/>
    <n v="9"/>
  </r>
  <r>
    <s v="zeinamansour1"/>
    <s v="zeinamansour1"/>
    <m/>
    <m/>
    <m/>
    <m/>
    <m/>
    <m/>
    <m/>
    <m/>
    <s v="No"/>
    <n v="47"/>
    <m/>
    <m/>
    <x v="2"/>
    <d v="2019-08-13T08:21:30.000"/>
    <s v="أزمة المياه في المنطقة.. المشكلة والحلول الصعبة https://t.co/RFjbxsIGK5"/>
    <s v="https://www.radiosawa.com/a/%d8%a3%d8%b2%d9%85%d8%a9-%d8%a7%d9%84%d9%85%d9%8a%d8%a7%d9%87-%d9%81%d9%8a-%d8%a7%d9%84%d9%85%d9%86%d8%b7%d9%82%d8%a9/507435.html"/>
    <s v="radiosawa.com"/>
    <x v="0"/>
    <m/>
    <s v="http://pbs.twimg.com/profile_images/2866270088/c85804dda168ff3343a2844d1cdfd521_normal.jpeg"/>
    <x v="29"/>
    <s v="https://twitter.com/#!/zeinamansour1/status/1161191031557242881"/>
    <m/>
    <m/>
    <s v="1161191031557242881"/>
    <m/>
    <b v="0"/>
    <n v="0"/>
    <s v=""/>
    <b v="0"/>
    <s v="ar"/>
    <m/>
    <s v=""/>
    <b v="0"/>
    <n v="0"/>
    <s v=""/>
    <s v="Twitter for Android"/>
    <b v="0"/>
    <s v="1161191031557242881"/>
    <s v="Tweet"/>
    <n v="0"/>
    <n v="0"/>
    <m/>
    <m/>
    <m/>
    <m/>
    <m/>
    <m/>
    <m/>
    <m/>
    <n v="1"/>
    <s v="4"/>
    <s v="4"/>
    <n v="0"/>
    <n v="0"/>
    <n v="0"/>
    <n v="0"/>
    <n v="0"/>
    <n v="0"/>
    <n v="7"/>
    <n v="100"/>
    <n v="7"/>
  </r>
  <r>
    <s v="allaalqurashi37"/>
    <s v="zeinamansour1"/>
    <m/>
    <m/>
    <m/>
    <m/>
    <m/>
    <m/>
    <m/>
    <m/>
    <s v="No"/>
    <n v="48"/>
    <m/>
    <m/>
    <x v="1"/>
    <d v="2019-08-13T08:22:41.000"/>
    <s v="RT @ZeinaMansour1: أزمة المياه في المنطقة.. المشكلة والحلول الصعبة https://t.co/RFjbxsIGK5"/>
    <s v="https://www.radiosawa.com/a/%d8%a3%d8%b2%d9%85%d8%a9-%d8%a7%d9%84%d9%85%d9%8a%d8%a7%d9%87-%d9%81%d9%8a-%d8%a7%d9%84%d9%85%d9%86%d8%b7%d9%82%d8%a9/507435.html"/>
    <s v="radiosawa.com"/>
    <x v="0"/>
    <m/>
    <s v="http://pbs.twimg.com/profile_images/1147078690695786498/taD-2pc3_normal.jpg"/>
    <x v="30"/>
    <s v="https://twitter.com/#!/allaalqurashi37/status/1161191329331908608"/>
    <m/>
    <m/>
    <s v="1161191329331908608"/>
    <m/>
    <b v="0"/>
    <n v="0"/>
    <s v=""/>
    <b v="0"/>
    <s v="ar"/>
    <m/>
    <s v=""/>
    <b v="0"/>
    <n v="0"/>
    <s v="1161191031557242881"/>
    <s v="Twitter for Android"/>
    <b v="0"/>
    <s v="1161191031557242881"/>
    <s v="Tweet"/>
    <n v="0"/>
    <n v="0"/>
    <m/>
    <m/>
    <m/>
    <m/>
    <m/>
    <m/>
    <m/>
    <m/>
    <n v="1"/>
    <s v="4"/>
    <s v="4"/>
    <n v="0"/>
    <n v="0"/>
    <n v="0"/>
    <n v="0"/>
    <n v="0"/>
    <n v="0"/>
    <n v="9"/>
    <n v="100"/>
    <n v="9"/>
  </r>
  <r>
    <s v="wjad"/>
    <s v="radiosawa"/>
    <m/>
    <m/>
    <m/>
    <m/>
    <m/>
    <m/>
    <m/>
    <m/>
    <s v="No"/>
    <n v="49"/>
    <m/>
    <m/>
    <x v="1"/>
    <d v="2019-07-31T18:00:06.000"/>
    <s v="RT @radiosawa: هل تغير مفهوم الصداقة في ظل وجود منصات التواصل الاجتماعي؟_x000a_شاركونا بآرائكم في برنامج #بكرا_أفضل واتصلوا بنا على واتساب على رق…"/>
    <m/>
    <m/>
    <x v="7"/>
    <m/>
    <s v="http://pbs.twimg.com/profile_images/1160219771742216192/UvlahUvP_normal.jpg"/>
    <x v="31"/>
    <s v="https://twitter.com/#!/wjad/status/1156625597252038657"/>
    <m/>
    <m/>
    <s v="1156625597252038657"/>
    <m/>
    <b v="0"/>
    <n v="0"/>
    <s v=""/>
    <b v="0"/>
    <s v="ar"/>
    <m/>
    <s v=""/>
    <b v="0"/>
    <n v="0"/>
    <s v="1156624554439127040"/>
    <s v="Twitter for Android"/>
    <b v="0"/>
    <s v="1156624554439127040"/>
    <s v="Tweet"/>
    <n v="0"/>
    <n v="0"/>
    <m/>
    <m/>
    <m/>
    <m/>
    <m/>
    <m/>
    <m/>
    <m/>
    <n v="3"/>
    <s v="1"/>
    <s v="1"/>
    <n v="0"/>
    <n v="0"/>
    <n v="0"/>
    <n v="0"/>
    <n v="0"/>
    <n v="0"/>
    <n v="23"/>
    <n v="100"/>
    <n v="23"/>
  </r>
  <r>
    <s v="wjad"/>
    <s v="radiosawa"/>
    <m/>
    <m/>
    <m/>
    <m/>
    <m/>
    <m/>
    <m/>
    <m/>
    <s v="No"/>
    <n v="50"/>
    <m/>
    <m/>
    <x v="1"/>
    <d v="2019-08-12T15:31:54.000"/>
    <s v="RT @radiosawa: كيف يؤثر ارتفاع أسعار الوقود على حياتك اليومية؟_x000a_شاركونا بآرائكم في برنامج #سوا_عالهوا في الثامنة صباحا بتوقيت غرينتش. واتصلو…"/>
    <m/>
    <m/>
    <x v="3"/>
    <m/>
    <s v="http://pbs.twimg.com/profile_images/1160219771742216192/UvlahUvP_normal.jpg"/>
    <x v="32"/>
    <s v="https://twitter.com/#!/wjad/status/1160936957213458433"/>
    <m/>
    <m/>
    <s v="1160936957213458433"/>
    <m/>
    <b v="0"/>
    <n v="0"/>
    <s v=""/>
    <b v="0"/>
    <s v="ar"/>
    <m/>
    <s v=""/>
    <b v="0"/>
    <n v="0"/>
    <s v="1160936630829625344"/>
    <s v="Twitter Web App"/>
    <b v="0"/>
    <s v="1160936630829625344"/>
    <s v="Tweet"/>
    <n v="0"/>
    <n v="0"/>
    <m/>
    <m/>
    <m/>
    <m/>
    <m/>
    <m/>
    <m/>
    <m/>
    <n v="3"/>
    <s v="1"/>
    <s v="1"/>
    <n v="0"/>
    <n v="0"/>
    <n v="0"/>
    <n v="0"/>
    <n v="0"/>
    <n v="0"/>
    <n v="21"/>
    <n v="100"/>
    <n v="21"/>
  </r>
  <r>
    <s v="wjad"/>
    <s v="radiosawa"/>
    <m/>
    <m/>
    <m/>
    <m/>
    <m/>
    <m/>
    <m/>
    <m/>
    <s v="No"/>
    <n v="51"/>
    <m/>
    <m/>
    <x v="1"/>
    <d v="2019-08-13T14:20:07.000"/>
    <s v="RT @radiosawa: هل تحن إلى الماضي؟_x000a_شاركونا بآرائكم في برنامج #جولة_الصباح في الرابعة صباحا بتوقيت غرينتش. واتصلوا بنا على واتساب على رقم 001…"/>
    <m/>
    <m/>
    <x v="1"/>
    <m/>
    <s v="http://pbs.twimg.com/profile_images/1160219771742216192/UvlahUvP_normal.jpg"/>
    <x v="33"/>
    <s v="https://twitter.com/#!/wjad/status/1161281280060690432"/>
    <m/>
    <m/>
    <s v="1161281280060690432"/>
    <m/>
    <b v="0"/>
    <n v="0"/>
    <s v=""/>
    <b v="0"/>
    <s v="ar"/>
    <m/>
    <s v=""/>
    <b v="0"/>
    <n v="0"/>
    <s v="1161279958045601792"/>
    <s v="Twitter Web App"/>
    <b v="0"/>
    <s v="1161279958045601792"/>
    <s v="Tweet"/>
    <n v="0"/>
    <n v="0"/>
    <m/>
    <m/>
    <m/>
    <m/>
    <m/>
    <m/>
    <m/>
    <m/>
    <n v="3"/>
    <s v="1"/>
    <s v="1"/>
    <n v="0"/>
    <n v="0"/>
    <n v="0"/>
    <n v="0"/>
    <n v="0"/>
    <n v="0"/>
    <n v="23"/>
    <n v="100"/>
    <n v="23"/>
  </r>
  <r>
    <s v="wjad"/>
    <s v="radiosawa"/>
    <m/>
    <m/>
    <m/>
    <m/>
    <m/>
    <m/>
    <m/>
    <m/>
    <s v="No"/>
    <n v="52"/>
    <m/>
    <m/>
    <x v="0"/>
    <d v="2019-08-13T15:38:10.000"/>
    <s v="@radiosawa انا مع منع خطاب #الوهابية_الإرهابية #السعودية ⁦🇸🇦⁩ جملة و تفصيلا. https://t.co/jijxGmnX08"/>
    <m/>
    <m/>
    <x v="10"/>
    <s v="https://pbs.twimg.com/media/EB3FA6zU8AAAATQ.jpg"/>
    <s v="https://pbs.twimg.com/media/EB3FA6zU8AAAATQ.jpg"/>
    <x v="34"/>
    <s v="https://twitter.com/#!/wjad/status/1161300922284163074"/>
    <m/>
    <m/>
    <s v="1161300922284163074"/>
    <s v="1161300167817138176"/>
    <b v="0"/>
    <n v="0"/>
    <s v="59477195"/>
    <b v="0"/>
    <s v="ar"/>
    <m/>
    <s v=""/>
    <b v="0"/>
    <n v="0"/>
    <s v=""/>
    <s v="Twitter for Android"/>
    <b v="0"/>
    <s v="1161300167817138176"/>
    <s v="Tweet"/>
    <n v="0"/>
    <n v="0"/>
    <m/>
    <m/>
    <m/>
    <m/>
    <m/>
    <m/>
    <m/>
    <m/>
    <n v="1"/>
    <s v="1"/>
    <s v="1"/>
    <n v="0"/>
    <n v="0"/>
    <n v="0"/>
    <n v="0"/>
    <n v="0"/>
    <n v="0"/>
    <n v="10"/>
    <n v="100"/>
    <n v="10"/>
  </r>
  <r>
    <s v="amassih"/>
    <s v="amassih"/>
    <m/>
    <m/>
    <m/>
    <m/>
    <m/>
    <m/>
    <m/>
    <m/>
    <s v="No"/>
    <n v="53"/>
    <m/>
    <m/>
    <x v="2"/>
    <d v="2019-08-05T18:12:35.000"/>
    <s v="Ø£Ø²Ù…Ø© Ø§Ù„Ù…ÙŠØ§Ù‡ ÙÙŠ Ø§Ù„Ù…Ù†Ø·Ù‚Ø©.. Ø§Ù„Ù…Ø´ÙƒÙ„Ø© ÙˆØ§Ù„Ø­Ù„ÙˆÙ„ Ø§Ù„ØµØ¹Ø¨Ø© https://t.co/e95Pu5X1R2"/>
    <s v="https://www.radiosawa.com/a/%d8%a3%d8%b2%d9%85%d8%a9-%d8%a7%d9%84%d9%85%d9%8a%d8%a7%d9%87-%d9%81%d9%8a-%d8%a7%d9%84%d9%85%d9%86%d8%b7%d9%82%d8%a9/507435.html"/>
    <s v="radiosawa.com"/>
    <x v="0"/>
    <m/>
    <s v="http://pbs.twimg.com/profile_images/1088639338404085761/aCn4de2H_normal.jpg"/>
    <x v="35"/>
    <s v="https://twitter.com/#!/amassih/status/1158440681456713728"/>
    <m/>
    <m/>
    <s v="1158440681456713728"/>
    <m/>
    <b v="0"/>
    <n v="0"/>
    <s v=""/>
    <b v="0"/>
    <s v="ar"/>
    <m/>
    <s v=""/>
    <b v="0"/>
    <n v="0"/>
    <s v=""/>
    <s v="Twitter for iPhone"/>
    <b v="0"/>
    <s v="1158440681456713728"/>
    <s v="Tweet"/>
    <n v="0"/>
    <n v="0"/>
    <m/>
    <m/>
    <m/>
    <m/>
    <m/>
    <m/>
    <m/>
    <m/>
    <n v="2"/>
    <s v="3"/>
    <s v="3"/>
    <n v="0"/>
    <n v="0"/>
    <n v="0"/>
    <n v="0"/>
    <n v="0"/>
    <n v="0"/>
    <n v="34"/>
    <n v="100"/>
    <n v="34"/>
  </r>
  <r>
    <s v="amassih"/>
    <s v="amassih"/>
    <m/>
    <m/>
    <m/>
    <m/>
    <m/>
    <m/>
    <m/>
    <m/>
    <s v="No"/>
    <n v="54"/>
    <m/>
    <m/>
    <x v="2"/>
    <d v="2019-08-13T15:42:27.000"/>
    <s v="الوضع الإنساني في سوريا بين تصعيد إدلب وتهديدات تركيا https://t.co/uy9YSwo6zo"/>
    <s v="https://www.radiosawa.com/a/%d8%a7%d9%84%d9%88%d8%b6%d8%b9-%d8%a7%d9%84%d8%a5%d9%86%d8%b3%d8%a7%d9%86%d9%8a-%d9%81%d9%8a-%d8%b3%d9%88%d8%b1%d9%8a%d8%a7-%d8%a8%d9%8a%d9%86-%d8%aa%d8%b5%d8%b9%d9%8a%d8%af-%d8%a5%d8%af%d9%84%d8%a8-%d9%88%d8%aa%d9%87%d8%af%d9%8a%d8%af%d8%a7%d8%aa-%d8%aa%d8%b1%d9%83%d9%8a%d8%a7/508275.html"/>
    <s v="radiosawa.com"/>
    <x v="0"/>
    <m/>
    <s v="http://pbs.twimg.com/profile_images/1088639338404085761/aCn4de2H_normal.jpg"/>
    <x v="36"/>
    <s v="https://twitter.com/#!/amassih/status/1161301998463004673"/>
    <m/>
    <m/>
    <s v="1161301998463004673"/>
    <m/>
    <b v="0"/>
    <n v="0"/>
    <s v=""/>
    <b v="0"/>
    <s v="ar"/>
    <m/>
    <s v=""/>
    <b v="0"/>
    <n v="0"/>
    <s v=""/>
    <s v="Twitter for iPad"/>
    <b v="0"/>
    <s v="1161301998463004673"/>
    <s v="Tweet"/>
    <n v="0"/>
    <n v="0"/>
    <m/>
    <m/>
    <m/>
    <m/>
    <m/>
    <m/>
    <m/>
    <m/>
    <n v="2"/>
    <s v="3"/>
    <s v="3"/>
    <n v="0"/>
    <n v="0"/>
    <n v="0"/>
    <n v="0"/>
    <n v="0"/>
    <n v="0"/>
    <n v="9"/>
    <n v="100"/>
    <n v="9"/>
  </r>
  <r>
    <s v="uae_omar21"/>
    <s v="radiosawa"/>
    <m/>
    <m/>
    <m/>
    <m/>
    <m/>
    <m/>
    <m/>
    <m/>
    <s v="No"/>
    <n v="55"/>
    <m/>
    <m/>
    <x v="0"/>
    <d v="2019-08-13T16:16:19.000"/>
    <s v="@radiosawa تجديد الخطاب الديني يستدعي اللعب _x000a_بالنصوص الشرعية وهذا لن ولم _x000a_يحصل و إن حصل من شرذمة _x000a_قليلة فهذا سقوط لهم _x000a_ولن يضر الأسلام بشيء .._x000a_وما تذهبون إليه _x000a_هو كعشم ابليس _x000a_و اتباعه في الجنه؛_x000a_-{ قل موتوا بغيظكم }-"/>
    <m/>
    <m/>
    <x v="0"/>
    <m/>
    <s v="http://pbs.twimg.com/profile_images/1053288519286906881/GBYP8tm7_normal.jpg"/>
    <x v="37"/>
    <s v="https://twitter.com/#!/uae_omar21/status/1161310525319524352"/>
    <m/>
    <m/>
    <s v="1161310525319524352"/>
    <s v="1161300167817138176"/>
    <b v="0"/>
    <n v="0"/>
    <s v="59477195"/>
    <b v="0"/>
    <s v="ar"/>
    <m/>
    <s v=""/>
    <b v="0"/>
    <n v="0"/>
    <s v=""/>
    <s v="Twitter for Android"/>
    <b v="0"/>
    <s v="1161300167817138176"/>
    <s v="Tweet"/>
    <n v="0"/>
    <n v="0"/>
    <m/>
    <m/>
    <m/>
    <m/>
    <m/>
    <m/>
    <m/>
    <m/>
    <n v="2"/>
    <s v="1"/>
    <s v="1"/>
    <n v="0"/>
    <n v="0"/>
    <n v="0"/>
    <n v="0"/>
    <n v="0"/>
    <n v="0"/>
    <n v="38"/>
    <n v="100"/>
    <n v="38"/>
  </r>
  <r>
    <s v="uae_omar21"/>
    <s v="radiosawa"/>
    <m/>
    <m/>
    <m/>
    <m/>
    <m/>
    <m/>
    <m/>
    <m/>
    <s v="No"/>
    <n v="56"/>
    <m/>
    <m/>
    <x v="0"/>
    <d v="2019-08-13T16:19:50.000"/>
    <s v="@radiosawa هههههههه اذهبوا وجددوا الخطاب _x000a_الديني لمن غضب الله عليهم _x000a_ومن ضلوا طريقهم _x000a_ولا تنسوا من _x000a_تطبلون لهم من… https://t.co/MeWLz81x1V"/>
    <s v="https://twitter.com/i/web/status/1161311407826227201"/>
    <s v="twitter.com"/>
    <x v="0"/>
    <m/>
    <s v="http://pbs.twimg.com/profile_images/1053288519286906881/GBYP8tm7_normal.jpg"/>
    <x v="38"/>
    <s v="https://twitter.com/#!/uae_omar21/status/1161311407826227201"/>
    <m/>
    <m/>
    <s v="1161311407826227201"/>
    <s v="1161300167817138176"/>
    <b v="0"/>
    <n v="0"/>
    <s v="59477195"/>
    <b v="0"/>
    <s v="ar"/>
    <m/>
    <s v=""/>
    <b v="0"/>
    <n v="0"/>
    <s v=""/>
    <s v="Twitter for Android"/>
    <b v="1"/>
    <s v="1161300167817138176"/>
    <s v="Tweet"/>
    <n v="0"/>
    <n v="0"/>
    <m/>
    <m/>
    <m/>
    <m/>
    <m/>
    <m/>
    <m/>
    <m/>
    <n v="2"/>
    <s v="1"/>
    <s v="1"/>
    <n v="0"/>
    <n v="0"/>
    <n v="0"/>
    <n v="0"/>
    <n v="0"/>
    <n v="0"/>
    <n v="19"/>
    <n v="100"/>
    <n v="19"/>
  </r>
  <r>
    <s v="rasol07369768"/>
    <s v="radiosawa"/>
    <m/>
    <m/>
    <m/>
    <m/>
    <m/>
    <m/>
    <m/>
    <m/>
    <s v="No"/>
    <n v="57"/>
    <m/>
    <m/>
    <x v="1"/>
    <d v="2019-08-13T17:44:57.000"/>
    <s v="RT @radiosawa: راديو #سوا ينطلق الآن، تابعوا البث المباشر عبر الرابط التالي:_x000a_https://t.co/FjzuYYcjxh https://t.co/XtkVdo6OmT"/>
    <s v="https://www.radiosawa.com/live/audio/15?withmediaplayer=1"/>
    <s v="radiosawa.com"/>
    <x v="11"/>
    <s v="https://pbs.twimg.com/ext_tw_video_thumb/1145376034960883712/pu/img/FnQpviehRqyxCu3V.jpg"/>
    <s v="https://pbs.twimg.com/ext_tw_video_thumb/1145376034960883712/pu/img/FnQpviehRqyxCu3V.jpg"/>
    <x v="39"/>
    <s v="https://twitter.com/#!/rasol07369768/status/1161332826471587846"/>
    <m/>
    <m/>
    <s v="1161332826471587846"/>
    <m/>
    <b v="0"/>
    <n v="0"/>
    <s v=""/>
    <b v="0"/>
    <s v="ar"/>
    <m/>
    <s v=""/>
    <b v="0"/>
    <n v="0"/>
    <s v="1145376252750118912"/>
    <s v="Twitter for Android"/>
    <b v="0"/>
    <s v="1145376252750118912"/>
    <s v="Tweet"/>
    <n v="0"/>
    <n v="0"/>
    <m/>
    <m/>
    <m/>
    <m/>
    <m/>
    <m/>
    <m/>
    <m/>
    <n v="1"/>
    <s v="1"/>
    <s v="1"/>
    <n v="0"/>
    <n v="0"/>
    <n v="0"/>
    <n v="0"/>
    <n v="0"/>
    <n v="0"/>
    <n v="12"/>
    <n v="100"/>
    <n v="12"/>
  </r>
  <r>
    <s v="ama12783205"/>
    <s v="radiosawa"/>
    <m/>
    <m/>
    <m/>
    <m/>
    <m/>
    <m/>
    <m/>
    <m/>
    <s v="No"/>
    <n v="58"/>
    <m/>
    <m/>
    <x v="0"/>
    <d v="2019-08-06T20:38:16.000"/>
    <s v="@radiosawa Ù†Ø­Ù† ÙÙŠ Ø­Ø§Ù„Ø© ØªØ±ØºØ¨ ÙˆØ§Ù†ØªØ¸Ø§Ø± Ù…ÙƒØ§ÙØ­Ø© Ø§Ù„ÙØ³Ø§Ø¯"/>
    <m/>
    <m/>
    <x v="0"/>
    <m/>
    <s v="http://pbs.twimg.com/profile_images/1113758137348165633/vyT2_AeQ_normal.jpg"/>
    <x v="40"/>
    <s v="https://twitter.com/#!/ama12783205/status/1158839728600489990"/>
    <m/>
    <m/>
    <s v="1158839728600489990"/>
    <s v="1158837733592358912"/>
    <b v="0"/>
    <n v="0"/>
    <s v="59477195"/>
    <b v="0"/>
    <s v="ar"/>
    <m/>
    <s v=""/>
    <b v="0"/>
    <n v="0"/>
    <s v=""/>
    <s v="Twitter Web App"/>
    <b v="0"/>
    <s v="1158837733592358912"/>
    <s v="Tweet"/>
    <n v="0"/>
    <n v="0"/>
    <m/>
    <m/>
    <m/>
    <m/>
    <m/>
    <m/>
    <m/>
    <m/>
    <n v="5"/>
    <s v="1"/>
    <s v="1"/>
    <n v="0"/>
    <n v="0"/>
    <n v="0"/>
    <n v="0"/>
    <n v="0"/>
    <n v="0"/>
    <n v="28"/>
    <n v="100"/>
    <n v="28"/>
  </r>
  <r>
    <s v="ama12783205"/>
    <s v="radiosawa"/>
    <m/>
    <m/>
    <m/>
    <m/>
    <m/>
    <m/>
    <m/>
    <m/>
    <s v="No"/>
    <n v="59"/>
    <m/>
    <m/>
    <x v="0"/>
    <d v="2019-08-08T21:08:48.000"/>
    <s v="@radiosawa سانحه طيبه لزيارة الاقارب والاهل"/>
    <m/>
    <m/>
    <x v="0"/>
    <m/>
    <s v="http://pbs.twimg.com/profile_images/1113758137348165633/vyT2_AeQ_normal.jpg"/>
    <x v="41"/>
    <s v="https://twitter.com/#!/ama12783205/status/1159572190481833989"/>
    <m/>
    <m/>
    <s v="1159572190481833989"/>
    <s v="1159545148054888449"/>
    <b v="0"/>
    <n v="0"/>
    <s v="59477195"/>
    <b v="0"/>
    <s v="ar"/>
    <m/>
    <s v=""/>
    <b v="0"/>
    <n v="0"/>
    <s v=""/>
    <s v="Twitter Web App"/>
    <b v="0"/>
    <s v="1159545148054888449"/>
    <s v="Tweet"/>
    <n v="0"/>
    <n v="0"/>
    <m/>
    <m/>
    <m/>
    <m/>
    <m/>
    <m/>
    <m/>
    <m/>
    <n v="5"/>
    <s v="1"/>
    <s v="1"/>
    <n v="0"/>
    <n v="0"/>
    <n v="0"/>
    <n v="0"/>
    <n v="0"/>
    <n v="0"/>
    <n v="6"/>
    <n v="100"/>
    <n v="6"/>
  </r>
  <r>
    <s v="ama12783205"/>
    <s v="radiosawa"/>
    <m/>
    <m/>
    <m/>
    <m/>
    <m/>
    <m/>
    <m/>
    <m/>
    <s v="No"/>
    <n v="60"/>
    <m/>
    <m/>
    <x v="0"/>
    <d v="2019-08-12T18:02:06.000"/>
    <s v="@radiosawa بصراحه بصراحه لا"/>
    <m/>
    <m/>
    <x v="0"/>
    <m/>
    <s v="http://pbs.twimg.com/profile_images/1113758137348165633/vyT2_AeQ_normal.jpg"/>
    <x v="42"/>
    <s v="https://twitter.com/#!/ama12783205/status/1160974754968481795"/>
    <m/>
    <m/>
    <s v="1160974754968481795"/>
    <s v="1160897891654930432"/>
    <b v="0"/>
    <n v="0"/>
    <s v="59477195"/>
    <b v="0"/>
    <s v="ar"/>
    <m/>
    <s v=""/>
    <b v="0"/>
    <n v="0"/>
    <s v=""/>
    <s v="Twitter Web App"/>
    <b v="0"/>
    <s v="1160897891654930432"/>
    <s v="Tweet"/>
    <n v="0"/>
    <n v="0"/>
    <m/>
    <m/>
    <m/>
    <m/>
    <m/>
    <m/>
    <m/>
    <m/>
    <n v="5"/>
    <s v="1"/>
    <s v="1"/>
    <n v="0"/>
    <n v="0"/>
    <n v="0"/>
    <n v="0"/>
    <n v="0"/>
    <n v="0"/>
    <n v="4"/>
    <n v="100"/>
    <n v="4"/>
  </r>
  <r>
    <s v="ama12783205"/>
    <s v="radiosawa"/>
    <m/>
    <m/>
    <m/>
    <m/>
    <m/>
    <m/>
    <m/>
    <m/>
    <s v="No"/>
    <n v="61"/>
    <m/>
    <m/>
    <x v="0"/>
    <d v="2019-08-12T19:44:28.000"/>
    <s v="@radiosawa واقع مجتمعاتنا العربيه"/>
    <m/>
    <m/>
    <x v="0"/>
    <m/>
    <s v="http://pbs.twimg.com/profile_images/1113758137348165633/vyT2_AeQ_normal.jpg"/>
    <x v="43"/>
    <s v="https://twitter.com/#!/ama12783205/status/1161000518141042689"/>
    <m/>
    <m/>
    <s v="1161000518141042689"/>
    <s v="1160996978924445697"/>
    <b v="0"/>
    <n v="0"/>
    <s v="59477195"/>
    <b v="0"/>
    <s v="ar"/>
    <m/>
    <s v=""/>
    <b v="0"/>
    <n v="0"/>
    <s v=""/>
    <s v="Twitter Web App"/>
    <b v="0"/>
    <s v="1160996978924445697"/>
    <s v="Tweet"/>
    <n v="0"/>
    <n v="0"/>
    <m/>
    <m/>
    <m/>
    <m/>
    <m/>
    <m/>
    <m/>
    <m/>
    <n v="5"/>
    <s v="1"/>
    <s v="1"/>
    <n v="0"/>
    <n v="0"/>
    <n v="0"/>
    <n v="0"/>
    <n v="0"/>
    <n v="0"/>
    <n v="4"/>
    <n v="100"/>
    <n v="4"/>
  </r>
  <r>
    <s v="ama12783205"/>
    <s v="radiosawa"/>
    <m/>
    <m/>
    <m/>
    <m/>
    <m/>
    <m/>
    <m/>
    <m/>
    <s v="No"/>
    <n v="62"/>
    <m/>
    <m/>
    <x v="0"/>
    <d v="2019-08-13T18:04:11.000"/>
    <s v="@radiosawa حكمة"/>
    <m/>
    <m/>
    <x v="0"/>
    <m/>
    <s v="http://pbs.twimg.com/profile_images/1113758137348165633/vyT2_AeQ_normal.jpg"/>
    <x v="44"/>
    <s v="https://twitter.com/#!/ama12783205/status/1161337667642187776"/>
    <m/>
    <m/>
    <s v="1161337667642187776"/>
    <s v="1161336054907121664"/>
    <b v="0"/>
    <n v="0"/>
    <s v="59477195"/>
    <b v="0"/>
    <s v="ar"/>
    <m/>
    <s v=""/>
    <b v="0"/>
    <n v="0"/>
    <s v=""/>
    <s v="Twitter Web App"/>
    <b v="0"/>
    <s v="1161336054907121664"/>
    <s v="Tweet"/>
    <n v="0"/>
    <n v="0"/>
    <m/>
    <m/>
    <m/>
    <m/>
    <m/>
    <m/>
    <m/>
    <m/>
    <n v="5"/>
    <s v="1"/>
    <s v="1"/>
    <n v="0"/>
    <n v="0"/>
    <n v="0"/>
    <n v="0"/>
    <n v="0"/>
    <n v="0"/>
    <n v="2"/>
    <n v="100"/>
    <n v="2"/>
  </r>
  <r>
    <s v="radiosawa"/>
    <s v="radiosawa"/>
    <m/>
    <m/>
    <m/>
    <m/>
    <m/>
    <m/>
    <m/>
    <m/>
    <s v="No"/>
    <n v="63"/>
    <m/>
    <m/>
    <x v="2"/>
    <d v="2019-06-30T16:59:13.000"/>
    <s v="راديو #سوا ينطلق الآن، تابعوا البث المباشر عبر الرابط التالي:_x000a_https://t.co/FjzuYYcjxh https://t.co/XtkVdo6OmT"/>
    <s v="https://www.radiosawa.com/live/audio/15?withmediaplayer=1"/>
    <s v="radiosawa.com"/>
    <x v="11"/>
    <s v="https://pbs.twimg.com/ext_tw_video_thumb/1145376034960883712/pu/img/FnQpviehRqyxCu3V.jpg"/>
    <s v="https://pbs.twimg.com/ext_tw_video_thumb/1145376034960883712/pu/img/FnQpviehRqyxCu3V.jpg"/>
    <x v="45"/>
    <s v="https://twitter.com/#!/radiosawa/status/1145376252750118912"/>
    <m/>
    <m/>
    <s v="1145376252750118912"/>
    <m/>
    <b v="0"/>
    <n v="29"/>
    <s v=""/>
    <b v="0"/>
    <s v="ar"/>
    <m/>
    <s v=""/>
    <b v="0"/>
    <n v="28"/>
    <s v=""/>
    <s v="Twitter Web App"/>
    <b v="0"/>
    <s v="1145376252750118912"/>
    <s v="Retweet"/>
    <n v="0"/>
    <n v="0"/>
    <m/>
    <m/>
    <m/>
    <m/>
    <m/>
    <m/>
    <m/>
    <m/>
    <n v="85"/>
    <s v="1"/>
    <s v="1"/>
    <n v="0"/>
    <n v="0"/>
    <n v="0"/>
    <n v="0"/>
    <n v="0"/>
    <n v="0"/>
    <n v="10"/>
    <n v="100"/>
    <n v="10"/>
  </r>
  <r>
    <s v="radiosawa"/>
    <s v="radiosawa"/>
    <m/>
    <m/>
    <m/>
    <m/>
    <m/>
    <m/>
    <m/>
    <m/>
    <s v="No"/>
    <n v="64"/>
    <m/>
    <m/>
    <x v="2"/>
    <d v="2019-07-31T12:24:18.000"/>
    <s v="كيف يمكن حماية الأطفال من الاستغلال الجنسي؟_x000a_شاركونا بآرائكم في برنامج #جولة_الصباح في الرابعة صباحا بتوقيت غرينتش. واتصلوا بنا على واتساب على رقم +12023843125 https://t.co/UYeJXNERF5"/>
    <m/>
    <m/>
    <x v="1"/>
    <s v="https://pbs.twimg.com/media/EAzb_fwXUAAEdQq.jpg"/>
    <s v="https://pbs.twimg.com/media/EAzb_fwXUAAEdQq.jpg"/>
    <x v="46"/>
    <s v="https://twitter.com/#!/radiosawa/status/1156541090155159552"/>
    <m/>
    <m/>
    <s v="1156541090155159552"/>
    <m/>
    <b v="0"/>
    <n v="2"/>
    <s v=""/>
    <b v="0"/>
    <s v="ar"/>
    <m/>
    <s v=""/>
    <b v="0"/>
    <n v="1"/>
    <s v=""/>
    <s v="Hootsuite Inc."/>
    <b v="0"/>
    <s v="1156541090155159552"/>
    <s v="Tweet"/>
    <n v="0"/>
    <n v="0"/>
    <m/>
    <m/>
    <m/>
    <m/>
    <m/>
    <m/>
    <m/>
    <m/>
    <n v="85"/>
    <s v="1"/>
    <s v="1"/>
    <n v="0"/>
    <n v="0"/>
    <n v="0"/>
    <n v="0"/>
    <n v="0"/>
    <n v="0"/>
    <n v="24"/>
    <n v="100"/>
    <n v="24"/>
  </r>
  <r>
    <s v="radiosawa"/>
    <s v="radiosawa"/>
    <m/>
    <m/>
    <m/>
    <m/>
    <m/>
    <m/>
    <m/>
    <m/>
    <s v="No"/>
    <n v="65"/>
    <m/>
    <m/>
    <x v="2"/>
    <d v="2019-07-31T13:01:31.000"/>
    <s v="#بكرا_أفضل - هل تعتقد أن للمجالس الشبابية دورا فاعلا في تنمية المجتمع المحلي؟ https://t.co/oRNQTnVQDD"/>
    <m/>
    <m/>
    <x v="7"/>
    <s v="https://pbs.twimg.com/media/EAzkgxKXYAARCQO.jpg"/>
    <s v="https://pbs.twimg.com/media/EAzkgxKXYAARCQO.jpg"/>
    <x v="47"/>
    <s v="https://twitter.com/#!/radiosawa/status/1156550457722056704"/>
    <m/>
    <m/>
    <s v="1156550457722056704"/>
    <m/>
    <b v="0"/>
    <n v="0"/>
    <s v=""/>
    <b v="0"/>
    <s v="ar"/>
    <m/>
    <s v=""/>
    <b v="0"/>
    <n v="0"/>
    <s v=""/>
    <s v="Hootsuite Inc."/>
    <b v="0"/>
    <s v="1156550457722056704"/>
    <s v="Tweet"/>
    <n v="0"/>
    <n v="0"/>
    <m/>
    <m/>
    <m/>
    <m/>
    <m/>
    <m/>
    <m/>
    <m/>
    <n v="85"/>
    <s v="1"/>
    <s v="1"/>
    <n v="0"/>
    <n v="0"/>
    <n v="0"/>
    <n v="0"/>
    <n v="0"/>
    <n v="0"/>
    <n v="12"/>
    <n v="100"/>
    <n v="12"/>
  </r>
  <r>
    <s v="radiosawa"/>
    <s v="radiosawa"/>
    <m/>
    <m/>
    <m/>
    <m/>
    <m/>
    <m/>
    <m/>
    <m/>
    <s v="No"/>
    <n v="66"/>
    <m/>
    <m/>
    <x v="2"/>
    <d v="2019-07-31T14:00:29.000"/>
    <s v="هل يشكل منتصف العمر أزمة بالفعل؟_x000a_شاركونا بآرائكم في برنامج #جولة_الصباح في الرابعة صباحا بتوقيت غرينتش. واتصلوا بنا على واتساب على رقم +12023843125 https://t.co/TevOpdM074"/>
    <m/>
    <m/>
    <x v="1"/>
    <s v="https://pbs.twimg.com/media/EAzyAlnXoAAvcrH.jpg"/>
    <s v="https://pbs.twimg.com/media/EAzyAlnXoAAvcrH.jpg"/>
    <x v="48"/>
    <s v="https://twitter.com/#!/radiosawa/status/1156565297861681153"/>
    <m/>
    <m/>
    <s v="1156565297861681153"/>
    <m/>
    <b v="0"/>
    <n v="2"/>
    <s v=""/>
    <b v="0"/>
    <s v="ar"/>
    <m/>
    <s v=""/>
    <b v="0"/>
    <n v="0"/>
    <s v=""/>
    <s v="Hootsuite Inc."/>
    <b v="0"/>
    <s v="1156565297861681153"/>
    <s v="Tweet"/>
    <n v="0"/>
    <n v="0"/>
    <m/>
    <m/>
    <m/>
    <m/>
    <m/>
    <m/>
    <m/>
    <m/>
    <n v="85"/>
    <s v="1"/>
    <s v="1"/>
    <n v="0"/>
    <n v="0"/>
    <n v="0"/>
    <n v="0"/>
    <n v="0"/>
    <n v="0"/>
    <n v="23"/>
    <n v="100"/>
    <n v="23"/>
  </r>
  <r>
    <s v="radiosawa"/>
    <s v="radiosawa"/>
    <m/>
    <m/>
    <m/>
    <m/>
    <m/>
    <m/>
    <m/>
    <m/>
    <s v="No"/>
    <n v="67"/>
    <m/>
    <m/>
    <x v="2"/>
    <d v="2019-07-31T16:05:19.000"/>
    <s v="كيف أثرت العقوبات الدولية على حزب الله اللبناني؟_x000a_شاركونا بآرائكم في برنامج #سوا_عالهوا في الثامنة صباحا بتوقيت غرينتش. واتصلوا بنا على واتساب على رقم +12023843125 https://t.co/FH15OfmN1D"/>
    <m/>
    <m/>
    <x v="3"/>
    <s v="https://pbs.twimg.com/media/EA0OlEvXkAE1w9m.jpg"/>
    <s v="https://pbs.twimg.com/media/EA0OlEvXkAE1w9m.jpg"/>
    <x v="49"/>
    <s v="https://twitter.com/#!/radiosawa/status/1156596711592214528"/>
    <m/>
    <m/>
    <s v="1156596711592214528"/>
    <m/>
    <b v="0"/>
    <n v="3"/>
    <s v=""/>
    <b v="0"/>
    <s v="ar"/>
    <m/>
    <s v=""/>
    <b v="0"/>
    <n v="1"/>
    <s v=""/>
    <s v="Hootsuite Inc."/>
    <b v="0"/>
    <s v="1156596711592214528"/>
    <s v="Tweet"/>
    <n v="0"/>
    <n v="0"/>
    <m/>
    <m/>
    <m/>
    <m/>
    <m/>
    <m/>
    <m/>
    <m/>
    <n v="85"/>
    <s v="1"/>
    <s v="1"/>
    <n v="0"/>
    <n v="0"/>
    <n v="0"/>
    <n v="0"/>
    <n v="0"/>
    <n v="0"/>
    <n v="25"/>
    <n v="100"/>
    <n v="25"/>
  </r>
  <r>
    <s v="radiosawa"/>
    <s v="radiosawa"/>
    <m/>
    <m/>
    <m/>
    <m/>
    <m/>
    <m/>
    <m/>
    <m/>
    <s v="No"/>
    <n v="68"/>
    <m/>
    <m/>
    <x v="2"/>
    <d v="2019-07-31T16:30:11.000"/>
    <s v="#جولة_الصباح.. الأزمات المرورية.. ساعة في مكان ولا عشرة على الطريق_x000a__x000a_https://t.co/xA3K1QJB7h"/>
    <s v="https://www.radiosawa.com/a/%D8%A7%D9%84%D8%A3%D8%B2%D9%85%D8%A7%D8%AA-%D8%A7%D9%84%D9%85%D8%B1%D9%88%D8%B1%D9%8A%D8%A9-%D8%AA%D9%86%D8%AA%D9%82%D9%84-%D8%A8%D9%8A%D9%86-%D8%A7%D9%84%D8%A8%D9%84%D8%AF%D8%A7%D9%86-%D8%A7%D9%84%D8%B9%D8%B1%D8%A8%D9%8A%D8%A9/506810.html"/>
    <s v="radiosawa.com"/>
    <x v="1"/>
    <m/>
    <s v="http://pbs.twimg.com/profile_images/1143496728043298817/szSJgmQC_normal.jpg"/>
    <x v="50"/>
    <s v="https://twitter.com/#!/radiosawa/status/1156602969409892355"/>
    <m/>
    <m/>
    <s v="1156602969409892355"/>
    <m/>
    <b v="0"/>
    <n v="1"/>
    <s v=""/>
    <b v="0"/>
    <s v="ar"/>
    <m/>
    <s v=""/>
    <b v="0"/>
    <n v="0"/>
    <s v=""/>
    <s v="Hootsuite Inc."/>
    <b v="0"/>
    <s v="1156602969409892355"/>
    <s v="Tweet"/>
    <n v="0"/>
    <n v="0"/>
    <m/>
    <m/>
    <m/>
    <m/>
    <m/>
    <m/>
    <m/>
    <m/>
    <n v="85"/>
    <s v="1"/>
    <s v="1"/>
    <n v="0"/>
    <n v="0"/>
    <n v="0"/>
    <n v="0"/>
    <n v="0"/>
    <n v="0"/>
    <n v="10"/>
    <n v="100"/>
    <n v="10"/>
  </r>
  <r>
    <s v="radiosawa"/>
    <s v="radiosawa"/>
    <m/>
    <m/>
    <m/>
    <m/>
    <m/>
    <m/>
    <m/>
    <m/>
    <s v="No"/>
    <n v="69"/>
    <m/>
    <m/>
    <x v="2"/>
    <d v="2019-07-31T17:00:25.000"/>
    <s v="#سوا_عالهوا.. قم للمعلم وفّه التبجيلا.. كاد المعلم أن يموت من الجوع_x000a__x000a_https://t.co/RC6rOTyAoS"/>
    <s v="https://www.radiosawa.com/a/%D9%85%D8%B9%D9%84%D9%85%D9%88-%D8%A7%D9%84%D9%85%D8%AF%D8%A7%D8%B1%D8%B3-%D9%88%D8%A7%D9%84%D8%A8%D8%AD%D8%AB-%D8%B9%D9%86-%D9%88%D8%A7%D9%82%D8%B9-%D8%A3%D9%81%D8%B6%D9%84/506811.html"/>
    <s v="radiosawa.com"/>
    <x v="3"/>
    <m/>
    <s v="http://pbs.twimg.com/profile_images/1143496728043298817/szSJgmQC_normal.jpg"/>
    <x v="51"/>
    <s v="https://twitter.com/#!/radiosawa/status/1156610578741436416"/>
    <m/>
    <m/>
    <s v="1156610578741436416"/>
    <m/>
    <b v="0"/>
    <n v="0"/>
    <s v=""/>
    <b v="0"/>
    <s v="ar"/>
    <m/>
    <s v=""/>
    <b v="0"/>
    <n v="0"/>
    <s v=""/>
    <s v="Hootsuite Inc."/>
    <b v="0"/>
    <s v="1156610578741436416"/>
    <s v="Tweet"/>
    <n v="0"/>
    <n v="0"/>
    <m/>
    <m/>
    <m/>
    <m/>
    <m/>
    <m/>
    <m/>
    <m/>
    <n v="85"/>
    <s v="1"/>
    <s v="1"/>
    <n v="0"/>
    <n v="0"/>
    <n v="0"/>
    <n v="0"/>
    <n v="0"/>
    <n v="0"/>
    <n v="12"/>
    <n v="100"/>
    <n v="12"/>
  </r>
  <r>
    <s v="radiosawa"/>
    <s v="radiosawa"/>
    <m/>
    <m/>
    <m/>
    <m/>
    <m/>
    <m/>
    <m/>
    <m/>
    <s v="No"/>
    <n v="70"/>
    <m/>
    <m/>
    <x v="2"/>
    <d v="2019-07-31T17:30:30.000"/>
    <s v="#سوا_الليلة.. بين الشيخ والأميرة.. أولى جلسات الفصل في النزاع_x000a__x000a_https://t.co/7jV3XOSlAt"/>
    <s v="https://www.radiosawa.com/a/%D8%A3%D9%88%D9%84%D9%89-%D8%AC%D9%84%D8%B3%D8%A7%D8%AA-%D8%A7%D9%84%D9%81%D8%B5%D9%84-%D9%81%D9%8A-%D8%A7%D9%84%D9%86%D8%B2%D8%A7%D8%B9-%D8%A8%D9%8A%D9%86-%D9%85%D8%AD%D9%85%D8%AF-%D8%A8%D9%86-%D8%B1%D8%A7%D8%B4%D8%AF-%D9%88%D9%87%D9%8A%D8%A7-%D8%A8%D9%86%D8%AA-%D8%A7%D9%84%D8%AD%D8%B3%D9%8A%D9%86/506822.html"/>
    <s v="radiosawa.com"/>
    <x v="12"/>
    <m/>
    <s v="http://pbs.twimg.com/profile_images/1143496728043298817/szSJgmQC_normal.jpg"/>
    <x v="52"/>
    <s v="https://twitter.com/#!/radiosawa/status/1156618151095918593"/>
    <m/>
    <m/>
    <s v="1156618151095918593"/>
    <m/>
    <b v="0"/>
    <n v="3"/>
    <s v=""/>
    <b v="0"/>
    <s v="ar"/>
    <m/>
    <s v=""/>
    <b v="0"/>
    <n v="1"/>
    <s v=""/>
    <s v="Hootsuite Inc."/>
    <b v="0"/>
    <s v="1156618151095918593"/>
    <s v="Tweet"/>
    <n v="0"/>
    <n v="0"/>
    <m/>
    <m/>
    <m/>
    <m/>
    <m/>
    <m/>
    <m/>
    <m/>
    <n v="85"/>
    <s v="1"/>
    <s v="1"/>
    <n v="0"/>
    <n v="0"/>
    <n v="0"/>
    <n v="0"/>
    <n v="0"/>
    <n v="0"/>
    <n v="9"/>
    <n v="100"/>
    <n v="9"/>
  </r>
  <r>
    <s v="radiosawa"/>
    <s v="radiosawa"/>
    <m/>
    <m/>
    <m/>
    <m/>
    <m/>
    <m/>
    <m/>
    <m/>
    <s v="No"/>
    <n v="71"/>
    <m/>
    <m/>
    <x v="2"/>
    <d v="2019-07-31T17:55:57.000"/>
    <s v="هل تغير مفهوم الصداقة في ظل وجود منصات التواصل الاجتماعي؟_x000a_شاركونا بآرائكم في برنامج #بكرا_أفضل واتصلوا بنا على واتساب على رقم +12023843125 https://t.co/CkOMuJSUPA"/>
    <m/>
    <m/>
    <x v="7"/>
    <s v="https://pbs.twimg.com/media/EA0n5vcWwAEbB9y.jpg"/>
    <s v="https://pbs.twimg.com/media/EA0n5vcWwAEbB9y.jpg"/>
    <x v="53"/>
    <s v="https://twitter.com/#!/radiosawa/status/1156624554439127040"/>
    <m/>
    <m/>
    <s v="1156624554439127040"/>
    <m/>
    <b v="0"/>
    <n v="2"/>
    <s v=""/>
    <b v="0"/>
    <s v="ar"/>
    <m/>
    <s v=""/>
    <b v="0"/>
    <n v="1"/>
    <s v=""/>
    <s v="Hootsuite Inc."/>
    <b v="0"/>
    <s v="1156624554439127040"/>
    <s v="Tweet"/>
    <n v="0"/>
    <n v="0"/>
    <m/>
    <m/>
    <m/>
    <m/>
    <m/>
    <m/>
    <m/>
    <m/>
    <n v="85"/>
    <s v="1"/>
    <s v="1"/>
    <n v="0"/>
    <n v="0"/>
    <n v="0"/>
    <n v="0"/>
    <n v="0"/>
    <n v="0"/>
    <n v="22"/>
    <n v="100"/>
    <n v="22"/>
  </r>
  <r>
    <s v="radiosawa"/>
    <s v="radiosawa"/>
    <m/>
    <m/>
    <m/>
    <m/>
    <m/>
    <m/>
    <m/>
    <m/>
    <s v="No"/>
    <n v="72"/>
    <m/>
    <m/>
    <x v="2"/>
    <d v="2019-07-31T18:00:24.000"/>
    <s v="#أوراق_الصباح.. الأندية الرياضية العراقية إلى تراجع_x000a__x000a_https://t.co/3lVNahs0lk"/>
    <s v="https://www.radiosawa.com/a/%D8%A7%D9%84%D8%A3%D9%86%D8%AF%D9%8A%D8%A9-%D8%A7%D9%84%D8%B1%D9%8A%D8%A7%D8%B6%D9%8A%D8%A9-%D8%A7%D9%84%D8%B9%D8%B1%D8%A7%D9%82%D9%8A%D8%A9-%D8%AA%D8%AA%D8%B1%D8%A7%D8%AC%D8%B9-%D9%88%D8%A7%D9%84%D8%A3%D8%B3%D8%A8%D8%A7%D8%A8-%D9%85%D8%A7%D8%AF%D9%8A%D8%A9/506823.html"/>
    <s v="radiosawa.com"/>
    <x v="13"/>
    <m/>
    <s v="http://pbs.twimg.com/profile_images/1143496728043298817/szSJgmQC_normal.jpg"/>
    <x v="54"/>
    <s v="https://twitter.com/#!/radiosawa/status/1156625676176449536"/>
    <m/>
    <m/>
    <s v="1156625676176449536"/>
    <m/>
    <b v="0"/>
    <n v="1"/>
    <s v=""/>
    <b v="0"/>
    <s v="ar"/>
    <m/>
    <s v=""/>
    <b v="0"/>
    <n v="0"/>
    <s v=""/>
    <s v="Hootsuite Inc."/>
    <b v="0"/>
    <s v="1156625676176449536"/>
    <s v="Tweet"/>
    <n v="0"/>
    <n v="0"/>
    <m/>
    <m/>
    <m/>
    <m/>
    <m/>
    <m/>
    <m/>
    <m/>
    <n v="85"/>
    <s v="1"/>
    <s v="1"/>
    <n v="0"/>
    <n v="0"/>
    <n v="0"/>
    <n v="0"/>
    <n v="0"/>
    <n v="0"/>
    <n v="6"/>
    <n v="100"/>
    <n v="6"/>
  </r>
  <r>
    <s v="radiosawa"/>
    <s v="radiosawa"/>
    <m/>
    <m/>
    <m/>
    <m/>
    <m/>
    <m/>
    <m/>
    <m/>
    <s v="No"/>
    <n v="73"/>
    <m/>
    <m/>
    <x v="2"/>
    <d v="2019-07-31T18:30:30.000"/>
    <s v="#العراق_الليلة.. الأيزيديات.. عوارض صدمة داعش وما بعدها_x000a__x000a_ https://t.co/N99SvlhodO"/>
    <s v="https://www.radiosawa.com/a/506825.html"/>
    <s v="radiosawa.com"/>
    <x v="6"/>
    <m/>
    <s v="http://pbs.twimg.com/profile_images/1143496728043298817/szSJgmQC_normal.jpg"/>
    <x v="55"/>
    <s v="https://twitter.com/#!/radiosawa/status/1156633248216338439"/>
    <m/>
    <m/>
    <s v="1156633248216338439"/>
    <m/>
    <b v="0"/>
    <n v="2"/>
    <s v=""/>
    <b v="0"/>
    <s v="ar"/>
    <m/>
    <s v=""/>
    <b v="0"/>
    <n v="1"/>
    <s v=""/>
    <s v="Hootsuite Inc."/>
    <b v="0"/>
    <s v="1156633248216338439"/>
    <s v="Tweet"/>
    <n v="0"/>
    <n v="0"/>
    <m/>
    <m/>
    <m/>
    <m/>
    <m/>
    <m/>
    <m/>
    <m/>
    <n v="85"/>
    <s v="1"/>
    <s v="1"/>
    <n v="0"/>
    <n v="0"/>
    <n v="0"/>
    <n v="0"/>
    <n v="0"/>
    <n v="0"/>
    <n v="7"/>
    <n v="100"/>
    <n v="7"/>
  </r>
  <r>
    <s v="radiosawa"/>
    <s v="radiosawa"/>
    <m/>
    <m/>
    <m/>
    <m/>
    <m/>
    <m/>
    <m/>
    <m/>
    <s v="No"/>
    <n v="74"/>
    <m/>
    <m/>
    <x v="2"/>
    <d v="2019-07-31T20:39:26.000"/>
    <s v="#بكرا_أفضل.. المجالس الشبابية وتنمية المجتمع المحلي_x000a__x000a_https://t.co/h9I0dSgLsz"/>
    <s v="https://www.radiosawa.com/a/%D8%AF%D9%88%D8%B1-%D8%A7%D9%84%D9%85%D8%AC%D8%A7%D9%84%D8%B3-%D8%A7%D9%84%D8%B4%D8%A8%D8%A7%D8%A8%D9%8A%D8%A9-%D9%81%D9%8A-%D8%AA%D9%86%D9%85%D9%8A%D8%A9-%D8%A7%D9%84%D9%85%D8%AC%D8%AA%D9%85%D8%B9-%D8%A7%D9%84%D9%85%D8%AD%D9%84%D9%8A/506859.html"/>
    <s v="radiosawa.com"/>
    <x v="7"/>
    <m/>
    <s v="http://pbs.twimg.com/profile_images/1143496728043298817/szSJgmQC_normal.jpg"/>
    <x v="56"/>
    <s v="https://twitter.com/#!/radiosawa/status/1156665696509726720"/>
    <m/>
    <m/>
    <s v="1156665696509726720"/>
    <m/>
    <b v="0"/>
    <n v="5"/>
    <s v=""/>
    <b v="0"/>
    <s v="ar"/>
    <m/>
    <s v=""/>
    <b v="0"/>
    <n v="1"/>
    <s v=""/>
    <s v="Hootsuite Inc."/>
    <b v="0"/>
    <s v="1156665696509726720"/>
    <s v="Tweet"/>
    <n v="0"/>
    <n v="0"/>
    <m/>
    <m/>
    <m/>
    <m/>
    <m/>
    <m/>
    <m/>
    <m/>
    <n v="85"/>
    <s v="1"/>
    <s v="1"/>
    <n v="0"/>
    <n v="0"/>
    <n v="0"/>
    <n v="0"/>
    <n v="0"/>
    <n v="0"/>
    <n v="6"/>
    <n v="100"/>
    <n v="6"/>
  </r>
  <r>
    <s v="radiosawa"/>
    <s v="radiosawa"/>
    <m/>
    <m/>
    <m/>
    <m/>
    <m/>
    <m/>
    <m/>
    <m/>
    <s v="No"/>
    <n v="75"/>
    <m/>
    <m/>
    <x v="2"/>
    <d v="2019-08-01T14:49:48.000"/>
    <s v="#جولة_الصباح.. أزمة منتصف العمر.. نصف الكوب فارغ أم ممتلئ؟_x000a__x000a_https://t.co/rKHAgJOLPq"/>
    <s v="https://www.radiosawa.com/a/%D9%87%D9%84-%D9%8A%D8%B4%D9%83%D9%84-%D9%85%D9%86%D8%AA%D8%B5%D9%81-%D8%A7%D9%84%D8%B9%D9%85%D8%B1-%D8%A3%D8%B2%D9%85%D8%A9-%D8%A8%D8%A7%D9%84%D9%81%D8%B9%D9%84/506967.html"/>
    <s v="radiosawa.com"/>
    <x v="1"/>
    <m/>
    <s v="http://pbs.twimg.com/profile_images/1143496728043298817/szSJgmQC_normal.jpg"/>
    <x v="57"/>
    <s v="https://twitter.com/#!/radiosawa/status/1156940095771107328"/>
    <m/>
    <m/>
    <s v="1156940095771107328"/>
    <m/>
    <b v="0"/>
    <n v="0"/>
    <s v=""/>
    <b v="0"/>
    <s v="ar"/>
    <m/>
    <s v=""/>
    <b v="0"/>
    <n v="1"/>
    <s v=""/>
    <s v="Hootsuite Inc."/>
    <b v="0"/>
    <s v="1156940095771107328"/>
    <s v="Tweet"/>
    <n v="0"/>
    <n v="0"/>
    <m/>
    <m/>
    <m/>
    <m/>
    <m/>
    <m/>
    <m/>
    <m/>
    <n v="85"/>
    <s v="1"/>
    <s v="1"/>
    <n v="0"/>
    <n v="0"/>
    <n v="0"/>
    <n v="0"/>
    <n v="0"/>
    <n v="0"/>
    <n v="9"/>
    <n v="100"/>
    <n v="9"/>
  </r>
  <r>
    <s v="radiosawa"/>
    <s v="radiosawa"/>
    <m/>
    <m/>
    <m/>
    <m/>
    <m/>
    <m/>
    <m/>
    <m/>
    <s v="No"/>
    <n v="76"/>
    <m/>
    <m/>
    <x v="2"/>
    <d v="2019-08-01T15:14:15.000"/>
    <s v="ما رأيك في مقولة &quot;مصير الفتاة للزواج&quot;؟_x000a_شاركونا بآرائكم في برنامج #جولة_الصباح يوم الأحد في الرابعة صباحا بتوقيت غرينتش. واتصلوا بنا على واتساب على رقم +12023843125 https://t.co/fQDn66Corf"/>
    <m/>
    <m/>
    <x v="1"/>
    <s v="https://pbs.twimg.com/media/EA5Me9BWsAAWWtf.jpg"/>
    <s v="https://pbs.twimg.com/media/EA5Me9BWsAAWWtf.jpg"/>
    <x v="58"/>
    <s v="https://twitter.com/#!/radiosawa/status/1156946250798948352"/>
    <m/>
    <m/>
    <s v="1156946250798948352"/>
    <m/>
    <b v="0"/>
    <n v="1"/>
    <s v=""/>
    <b v="0"/>
    <s v="ar"/>
    <m/>
    <s v=""/>
    <b v="0"/>
    <n v="1"/>
    <s v=""/>
    <s v="Hootsuite Inc."/>
    <b v="0"/>
    <s v="1156946250798948352"/>
    <s v="Tweet"/>
    <n v="0"/>
    <n v="0"/>
    <m/>
    <m/>
    <m/>
    <m/>
    <m/>
    <m/>
    <m/>
    <m/>
    <n v="85"/>
    <s v="1"/>
    <s v="1"/>
    <n v="0"/>
    <n v="0"/>
    <n v="0"/>
    <n v="0"/>
    <n v="0"/>
    <n v="0"/>
    <n v="26"/>
    <n v="100"/>
    <n v="26"/>
  </r>
  <r>
    <s v="radiosawa"/>
    <s v="radiosawa"/>
    <m/>
    <m/>
    <m/>
    <m/>
    <m/>
    <m/>
    <m/>
    <m/>
    <s v="No"/>
    <n v="77"/>
    <m/>
    <m/>
    <x v="2"/>
    <d v="2019-08-01T15:30:11.000"/>
    <s v="#سوا_عالهوا.. العقوبات الأميركية.. مصادقة حزب الله ستكون مكلفة_x000a_https://t.co/H4WoPJjW2h"/>
    <s v="https://www.radiosawa.com/a/506962.html"/>
    <s v="radiosawa.com"/>
    <x v="3"/>
    <m/>
    <s v="http://pbs.twimg.com/profile_images/1143496728043298817/szSJgmQC_normal.jpg"/>
    <x v="59"/>
    <s v="https://twitter.com/#!/radiosawa/status/1156950258183806976"/>
    <m/>
    <m/>
    <s v="1156950258183806976"/>
    <m/>
    <b v="0"/>
    <n v="1"/>
    <s v=""/>
    <b v="0"/>
    <s v="ar"/>
    <m/>
    <s v=""/>
    <b v="0"/>
    <n v="0"/>
    <s v=""/>
    <s v="Hootsuite Inc."/>
    <b v="0"/>
    <s v="1156950258183806976"/>
    <s v="Tweet"/>
    <n v="0"/>
    <n v="0"/>
    <m/>
    <m/>
    <m/>
    <m/>
    <m/>
    <m/>
    <m/>
    <m/>
    <n v="85"/>
    <s v="1"/>
    <s v="1"/>
    <n v="0"/>
    <n v="0"/>
    <n v="0"/>
    <n v="0"/>
    <n v="0"/>
    <n v="0"/>
    <n v="8"/>
    <n v="100"/>
    <n v="8"/>
  </r>
  <r>
    <s v="radiosawa"/>
    <s v="radiosawa"/>
    <m/>
    <m/>
    <m/>
    <m/>
    <m/>
    <m/>
    <m/>
    <m/>
    <s v="No"/>
    <n v="78"/>
    <m/>
    <m/>
    <x v="2"/>
    <d v="2019-08-01T16:00:30.000"/>
    <s v="#سوا_الليلة.. جولة كوشنير في الشرق الأوسط.. ما الجديد؟_x000a_https://t.co/BawkO4s2Tg"/>
    <s v="https://www.radiosawa.com/a/%D8%AC%D9%88%D9%84%D8%A9-%D9%85%D8%B3%D8%AA%D8%B4%D8%A7%D8%B1-%D8%A7%D9%84%D8%B1%D8%A6%D9%8A%D8%B3-%D8%A7%D9%84%D8%A3%D9%85%D9%8A%D8%B1%D9%83%D9%8A-%D8%AC%D8%A7%D8%B1%D9%8A%D8%AF-%D9%83%D9%88%D8%B4%D9%86%D9%8A%D8%B1-%D9%81%D9%8A-%D8%A7%D9%84%D9%85%D9%86%D8%B7%D9%82%D8%A9/506973.html"/>
    <s v="radiosawa.com"/>
    <x v="12"/>
    <m/>
    <s v="http://pbs.twimg.com/profile_images/1143496728043298817/szSJgmQC_normal.jpg"/>
    <x v="60"/>
    <s v="https://twitter.com/#!/radiosawa/status/1156957886804824064"/>
    <m/>
    <m/>
    <s v="1156957886804824064"/>
    <m/>
    <b v="0"/>
    <n v="1"/>
    <s v=""/>
    <b v="0"/>
    <s v="ar"/>
    <m/>
    <s v=""/>
    <b v="0"/>
    <n v="0"/>
    <s v=""/>
    <s v="Hootsuite Inc."/>
    <b v="0"/>
    <s v="1156957886804824064"/>
    <s v="Tweet"/>
    <n v="0"/>
    <n v="0"/>
    <m/>
    <m/>
    <m/>
    <m/>
    <m/>
    <m/>
    <m/>
    <m/>
    <n v="85"/>
    <s v="1"/>
    <s v="1"/>
    <n v="0"/>
    <n v="0"/>
    <n v="0"/>
    <n v="0"/>
    <n v="0"/>
    <n v="0"/>
    <n v="8"/>
    <n v="100"/>
    <n v="8"/>
  </r>
  <r>
    <s v="radiosawa"/>
    <s v="radiosawa"/>
    <m/>
    <m/>
    <m/>
    <m/>
    <m/>
    <m/>
    <m/>
    <m/>
    <s v="No"/>
    <n v="79"/>
    <m/>
    <m/>
    <x v="2"/>
    <d v="2019-08-01T16:30:11.000"/>
    <s v="#جولة_الصباح.. التحرش الجنسي بالأطفال.. حافظوا على الحوار مع أطفالكم _x000a__x000a_https://t.co/JYfAcgetQT"/>
    <s v="https://www.radiosawa.com/a/%D9%83%D9%8A%D9%81-%D9%86%D8%AD%D9%85%D9%8A-%D8%A3%D8%B7%D9%81%D8%A7%D9%84%D9%86%D8%A7-%D9%85%D9%86-%D8%A7%D9%84%D8%A7%D8%B3%D8%AA%D8%BA%D9%84%D8%A7%D9%84-%D8%A7%D9%84%D8%AC%D9%86%D8%B3%D9%8A/506963.html"/>
    <s v="radiosawa.com"/>
    <x v="1"/>
    <m/>
    <s v="http://pbs.twimg.com/profile_images/1143496728043298817/szSJgmQC_normal.jpg"/>
    <x v="61"/>
    <s v="https://twitter.com/#!/radiosawa/status/1156965356730310657"/>
    <m/>
    <m/>
    <s v="1156965356730310657"/>
    <m/>
    <b v="0"/>
    <n v="3"/>
    <s v=""/>
    <b v="0"/>
    <s v="ar"/>
    <m/>
    <s v=""/>
    <b v="0"/>
    <n v="1"/>
    <s v=""/>
    <s v="Hootsuite Inc."/>
    <b v="0"/>
    <s v="1156965356730310657"/>
    <s v="Tweet"/>
    <n v="0"/>
    <n v="0"/>
    <m/>
    <m/>
    <m/>
    <m/>
    <m/>
    <m/>
    <m/>
    <m/>
    <n v="85"/>
    <s v="1"/>
    <s v="1"/>
    <n v="0"/>
    <n v="0"/>
    <n v="0"/>
    <n v="0"/>
    <n v="0"/>
    <n v="0"/>
    <n v="9"/>
    <n v="100"/>
    <n v="9"/>
  </r>
  <r>
    <s v="radiosawa"/>
    <s v="radiosawa"/>
    <m/>
    <m/>
    <m/>
    <m/>
    <m/>
    <m/>
    <m/>
    <m/>
    <s v="No"/>
    <n v="80"/>
    <m/>
    <m/>
    <x v="2"/>
    <d v="2019-08-01T17:00:25.000"/>
    <s v="#شنو_رأيك.. بطولة غرب آسيا لكرة القدم.. فرحة عراقية_x000a__x000a_https://t.co/7hKSnfBElt"/>
    <s v="https://www.radiosawa.com/a/%D8%A7%D9%84%D8%B9%D8%B1%D8%A7%D9%82-%D9%8A%D8%B3%D8%AA%D8%B6%D9%8A%D9%81-%D8%A8%D8%B7%D9%88%D9%84%D8%A9-%D8%BA%D8%B1%D8%A8-%D8%A2%D8%B3%D9%8A%D8%A7-%D9%84%D9%83%D8%B1%D8%A9-%D8%A7%D9%84%D9%82%D8%AF%D9%85/506976.html"/>
    <s v="radiosawa.com"/>
    <x v="14"/>
    <m/>
    <s v="http://pbs.twimg.com/profile_images/1143496728043298817/szSJgmQC_normal.jpg"/>
    <x v="62"/>
    <s v="https://twitter.com/#!/radiosawa/status/1156972967554891776"/>
    <m/>
    <m/>
    <s v="1156972967554891776"/>
    <m/>
    <b v="0"/>
    <n v="2"/>
    <s v=""/>
    <b v="0"/>
    <s v="ar"/>
    <m/>
    <s v=""/>
    <b v="0"/>
    <n v="0"/>
    <s v=""/>
    <s v="Hootsuite Inc."/>
    <b v="0"/>
    <s v="1156972967554891776"/>
    <s v="Tweet"/>
    <n v="0"/>
    <n v="0"/>
    <m/>
    <m/>
    <m/>
    <m/>
    <m/>
    <m/>
    <m/>
    <m/>
    <n v="85"/>
    <s v="1"/>
    <s v="1"/>
    <n v="0"/>
    <n v="0"/>
    <n v="0"/>
    <n v="0"/>
    <n v="0"/>
    <n v="0"/>
    <n v="8"/>
    <n v="100"/>
    <n v="8"/>
  </r>
  <r>
    <s v="radiosawa"/>
    <s v="radiosawa"/>
    <m/>
    <m/>
    <m/>
    <m/>
    <m/>
    <m/>
    <m/>
    <m/>
    <s v="No"/>
    <n v="81"/>
    <m/>
    <m/>
    <x v="2"/>
    <d v="2019-08-01T17:00:26.000"/>
    <s v="هل تعتقد أن هناك آدابا يجب اتباعها على الشواطئ وفي المصايف؟_x000a_شاركونا بآرائكم في برنامج #جولة_الصباح يوم الأحد في الرابعة صباحا بتوقيت غرينتش. واتصلوا بنا على واتساب على رقم +12023843125 https://t.co/itr4mdJweY"/>
    <m/>
    <m/>
    <x v="1"/>
    <s v="https://pbs.twimg.com/media/EA5kyPMXYAEXV89.jpg"/>
    <s v="https://pbs.twimg.com/media/EA5kyPMXYAEXV89.jpg"/>
    <x v="63"/>
    <s v="https://twitter.com/#!/radiosawa/status/1156972970520272898"/>
    <m/>
    <m/>
    <s v="1156972970520272898"/>
    <m/>
    <b v="0"/>
    <n v="1"/>
    <s v=""/>
    <b v="0"/>
    <s v="ar"/>
    <m/>
    <s v=""/>
    <b v="0"/>
    <n v="0"/>
    <s v=""/>
    <s v="Hootsuite Inc."/>
    <b v="0"/>
    <s v="1156972970520272898"/>
    <s v="Tweet"/>
    <n v="0"/>
    <n v="0"/>
    <m/>
    <m/>
    <m/>
    <m/>
    <m/>
    <m/>
    <m/>
    <m/>
    <n v="85"/>
    <s v="1"/>
    <s v="1"/>
    <n v="0"/>
    <n v="0"/>
    <n v="0"/>
    <n v="0"/>
    <n v="0"/>
    <n v="0"/>
    <n v="30"/>
    <n v="100"/>
    <n v="30"/>
  </r>
  <r>
    <s v="radiosawa"/>
    <s v="radiosawa"/>
    <m/>
    <m/>
    <m/>
    <m/>
    <m/>
    <m/>
    <m/>
    <m/>
    <s v="No"/>
    <n v="82"/>
    <m/>
    <m/>
    <x v="2"/>
    <d v="2019-08-01T17:30:31.000"/>
    <s v="#العراق_الليلة.. العراق بين الصواريخ الإيرانية والطيران الإسرائيلي؟_x000a__x000a_https://t.co/Ksmvmy7mG8"/>
    <s v="https://www.radiosawa.com/a/%D9%87%D9%84-%D9%8A%D8%AA%D8%AD%D9%88%D9%84-%D8%A7%D9%84%D8%B9%D8%B1%D8%A7%D9%82-%D8%A5%D9%84%D9%89-%D8%B3%D8%A7%D8%AD%D8%A9-%D9%84%D9%84%D8%B5%D8%B1%D8%A7%D8%B9-%D8%A7%D9%84%D8%A5%D9%8A%D8%B1%D8%A7%D9%86%D9%8A-%D8%A7%D9%84%D8%A7%D8%B3%D8%B1%D8%A7%D8%A6%D9%8A%D9%84%D9%8A/506979.html"/>
    <s v="radiosawa.com"/>
    <x v="6"/>
    <m/>
    <s v="http://pbs.twimg.com/profile_images/1143496728043298817/szSJgmQC_normal.jpg"/>
    <x v="64"/>
    <s v="https://twitter.com/#!/radiosawa/status/1156980541465538561"/>
    <m/>
    <m/>
    <s v="1156980541465538561"/>
    <m/>
    <b v="0"/>
    <n v="1"/>
    <s v=""/>
    <b v="0"/>
    <s v="ar"/>
    <m/>
    <s v=""/>
    <b v="0"/>
    <n v="0"/>
    <s v=""/>
    <s v="Hootsuite Inc."/>
    <b v="0"/>
    <s v="1156980541465538561"/>
    <s v="Tweet"/>
    <n v="0"/>
    <n v="0"/>
    <m/>
    <m/>
    <m/>
    <m/>
    <m/>
    <m/>
    <m/>
    <m/>
    <n v="85"/>
    <s v="1"/>
    <s v="1"/>
    <n v="0"/>
    <n v="0"/>
    <n v="0"/>
    <n v="0"/>
    <n v="0"/>
    <n v="0"/>
    <n v="7"/>
    <n v="100"/>
    <n v="7"/>
  </r>
  <r>
    <s v="radiosawa"/>
    <s v="radiosawa"/>
    <m/>
    <m/>
    <m/>
    <m/>
    <m/>
    <m/>
    <m/>
    <m/>
    <s v="No"/>
    <n v="83"/>
    <m/>
    <m/>
    <x v="2"/>
    <d v="2019-08-01T19:00:28.000"/>
    <s v="كيف تعلق على شح الموارد المائية في المنطقة؟ وهل تعتقد أن هناك أزمة مياه؟_x000a_شاركونا بآرائكم في برنامج #سوا_عالهوا يوم الأحد في الثامنة صباحا بتوقيت غرينتش. واتصلوا بنا على واتساب على رقم +12023843125 https://t.co/47DPe1WaXz"/>
    <m/>
    <m/>
    <x v="3"/>
    <s v="https://pbs.twimg.com/media/EA6AQk7XUAkwP2s.jpg"/>
    <s v="https://pbs.twimg.com/media/EA6AQk7XUAkwP2s.jpg"/>
    <x v="65"/>
    <s v="https://twitter.com/#!/radiosawa/status/1157003178799443968"/>
    <m/>
    <m/>
    <s v="1157003178799443968"/>
    <m/>
    <b v="0"/>
    <n v="7"/>
    <s v=""/>
    <b v="0"/>
    <s v="ar"/>
    <m/>
    <s v=""/>
    <b v="0"/>
    <n v="2"/>
    <s v=""/>
    <s v="Hootsuite Inc."/>
    <b v="0"/>
    <s v="1157003178799443968"/>
    <s v="Tweet"/>
    <n v="0"/>
    <n v="0"/>
    <m/>
    <m/>
    <m/>
    <m/>
    <m/>
    <m/>
    <m/>
    <m/>
    <n v="85"/>
    <s v="1"/>
    <s v="1"/>
    <n v="0"/>
    <n v="0"/>
    <n v="0"/>
    <n v="0"/>
    <n v="0"/>
    <n v="0"/>
    <n v="33"/>
    <n v="100"/>
    <n v="33"/>
  </r>
  <r>
    <s v="radiosawa"/>
    <s v="radiosawa"/>
    <m/>
    <m/>
    <m/>
    <m/>
    <m/>
    <m/>
    <m/>
    <m/>
    <s v="No"/>
    <n v="84"/>
    <m/>
    <m/>
    <x v="2"/>
    <d v="2019-08-01T19:25:06.000"/>
    <s v="#بكرا_أفضل - تغير مفهوم الصداقة في ظل وجود منصات التواصل الاجتماعي_x000a_ https://t.co/t4IyxcEZkz"/>
    <s v="https://www.radiosawa.com/a/%D8%AA%D8%BA%D9%8A%D8%B1-%D9%85%D9%81%D9%87%D9%88%D9%85-%D8%A7%D9%84%D8%B5%D8%AF%D8%A7%D9%82%D8%A9-%D9%81%D9%8A-%D8%B8%D9%84-%D9%88%D8%AC%D9%88%D8%AF-%D9%85%D9%86%D8%B5%D8%A7%D8%AA-%D8%A7%D9%84%D8%AA%D9%88%D8%A7%D8%B5%D9%84-%D8%A7%D9%84%D8%A7%D8%AC%D8%AA%D9%85%D8%A7%D8%B9%D9%8A/506999.html"/>
    <s v="radiosawa.com"/>
    <x v="7"/>
    <m/>
    <s v="http://pbs.twimg.com/profile_images/1143496728043298817/szSJgmQC_normal.jpg"/>
    <x v="66"/>
    <s v="https://twitter.com/#!/radiosawa/status/1157009379616534530"/>
    <m/>
    <m/>
    <s v="1157009379616534530"/>
    <m/>
    <b v="0"/>
    <n v="2"/>
    <s v=""/>
    <b v="0"/>
    <s v="ar"/>
    <m/>
    <s v=""/>
    <b v="0"/>
    <n v="0"/>
    <s v=""/>
    <s v="Hootsuite Inc."/>
    <b v="0"/>
    <s v="1157009379616534530"/>
    <s v="Tweet"/>
    <n v="0"/>
    <n v="0"/>
    <m/>
    <m/>
    <m/>
    <m/>
    <m/>
    <m/>
    <m/>
    <m/>
    <n v="85"/>
    <s v="1"/>
    <s v="1"/>
    <n v="0"/>
    <n v="0"/>
    <n v="0"/>
    <n v="0"/>
    <n v="0"/>
    <n v="0"/>
    <n v="10"/>
    <n v="100"/>
    <n v="10"/>
  </r>
  <r>
    <s v="radiosawa"/>
    <s v="radiosawa"/>
    <m/>
    <m/>
    <m/>
    <m/>
    <m/>
    <m/>
    <m/>
    <m/>
    <s v="No"/>
    <n v="85"/>
    <m/>
    <m/>
    <x v="2"/>
    <d v="2019-08-02T16:06:13.000"/>
    <s v="حفل إفتتاح بطولة غرب آسيا يثير الجدل حول قدسية كربلاء_x000a_ https://t.co/m1q3QKpDs8"/>
    <s v="https://www.radiosawa.com/a/507118.html"/>
    <s v="radiosawa.com"/>
    <x v="0"/>
    <m/>
    <s v="http://pbs.twimg.com/profile_images/1143496728043298817/szSJgmQC_normal.jpg"/>
    <x v="67"/>
    <s v="https://twitter.com/#!/radiosawa/status/1157321716722483200"/>
    <m/>
    <m/>
    <s v="1157321716722483200"/>
    <m/>
    <b v="0"/>
    <n v="1"/>
    <s v=""/>
    <b v="0"/>
    <s v="ar"/>
    <m/>
    <s v=""/>
    <b v="0"/>
    <n v="0"/>
    <s v=""/>
    <s v="Hootsuite Inc."/>
    <b v="0"/>
    <s v="1157321716722483200"/>
    <s v="Tweet"/>
    <n v="0"/>
    <n v="0"/>
    <m/>
    <m/>
    <m/>
    <m/>
    <m/>
    <m/>
    <m/>
    <m/>
    <n v="85"/>
    <s v="1"/>
    <s v="1"/>
    <n v="0"/>
    <n v="0"/>
    <n v="0"/>
    <n v="0"/>
    <n v="0"/>
    <n v="0"/>
    <n v="10"/>
    <n v="100"/>
    <n v="10"/>
  </r>
  <r>
    <s v="radiosawa"/>
    <s v="radiosawa"/>
    <m/>
    <m/>
    <m/>
    <m/>
    <m/>
    <m/>
    <m/>
    <m/>
    <s v="No"/>
    <n v="86"/>
    <m/>
    <m/>
    <x v="2"/>
    <d v="2019-08-02T19:00:24.000"/>
    <s v="#سوا_الليلة - التطورات السياسية والأمنية في سوريا_x000a_ https://t.co/dNlateFDAS"/>
    <s v="https://www.radiosawa.com/a/%D8%A7%D9%84%D8%AA%D8%B7%D9%88%D8%B1%D8%A7%D8%AA-%D8%A7%D9%84%D8%B3%D9%8A%D8%A7%D8%B3%D9%8A%D8%A9-%D9%88%D8%A7%D9%84%D8%A3%D9%85%D9%86%D9%8A%D8%A9-%D9%81%D9%8A-%D8%B3%D9%88%D8%B1%D9%8A%D8%A7/507110.html"/>
    <s v="radiosawa.com"/>
    <x v="12"/>
    <m/>
    <s v="http://pbs.twimg.com/profile_images/1143496728043298817/szSJgmQC_normal.jpg"/>
    <x v="68"/>
    <s v="https://twitter.com/#!/radiosawa/status/1157365551095791623"/>
    <m/>
    <m/>
    <s v="1157365551095791623"/>
    <m/>
    <b v="0"/>
    <n v="0"/>
    <s v=""/>
    <b v="0"/>
    <s v="ar"/>
    <m/>
    <s v=""/>
    <b v="0"/>
    <n v="0"/>
    <s v=""/>
    <s v="Hootsuite Inc."/>
    <b v="0"/>
    <s v="1157365551095791623"/>
    <s v="Tweet"/>
    <n v="0"/>
    <n v="0"/>
    <m/>
    <m/>
    <m/>
    <m/>
    <m/>
    <m/>
    <m/>
    <m/>
    <n v="85"/>
    <s v="1"/>
    <s v="1"/>
    <n v="0"/>
    <n v="0"/>
    <n v="0"/>
    <n v="0"/>
    <n v="0"/>
    <n v="0"/>
    <n v="6"/>
    <n v="100"/>
    <n v="6"/>
  </r>
  <r>
    <s v="radiosawa"/>
    <s v="radiosawa"/>
    <m/>
    <m/>
    <m/>
    <m/>
    <m/>
    <m/>
    <m/>
    <m/>
    <s v="No"/>
    <n v="87"/>
    <m/>
    <m/>
    <x v="2"/>
    <d v="2019-08-05T13:11:19.000"/>
    <s v="#Ø¨ÙƒØ±Ø§_Ø£ÙØ¶Ù„ - Ù„Ù…Ø§Ø°Ø§ ØªØªØ­ÙˆÙ„ Ø§Ù„Ø§Ø­ØªØ¬Ø§Ø¬Ø§Øª Ø§Ù„Ø³Ù„Ù…ÙŠØ© ÙÙŠ Ù…Ø¹Ø¸Ù… Ø§Ù„Ø£Ø­ÙŠØ§Ù† Ø¥Ù„Ù‰ Ø£Ø¹Ù…Ø§Ù„ Ø¹Ù†ÙØŸ https://t.co/eG9zWzWryH"/>
    <m/>
    <m/>
    <x v="4"/>
    <s v="https://pbs.twimg.com/media/EBNWtMFXsAUhwgj.jpg"/>
    <s v="https://pbs.twimg.com/media/EBNWtMFXsAUhwgj.jpg"/>
    <x v="69"/>
    <s v="https://twitter.com/#!/radiosawa/status/1158364865456680960"/>
    <m/>
    <m/>
    <s v="1158364865456680960"/>
    <m/>
    <b v="0"/>
    <n v="1"/>
    <s v=""/>
    <b v="0"/>
    <s v="ar"/>
    <m/>
    <s v=""/>
    <b v="0"/>
    <n v="0"/>
    <s v=""/>
    <s v="Hootsuite Inc."/>
    <b v="0"/>
    <s v="1158364865456680960"/>
    <s v="Tweet"/>
    <n v="0"/>
    <n v="0"/>
    <m/>
    <m/>
    <m/>
    <m/>
    <m/>
    <m/>
    <m/>
    <m/>
    <n v="85"/>
    <s v="1"/>
    <s v="1"/>
    <n v="0"/>
    <n v="0"/>
    <n v="0"/>
    <n v="0"/>
    <n v="0"/>
    <n v="0"/>
    <n v="53"/>
    <n v="100"/>
    <n v="53"/>
  </r>
  <r>
    <s v="radiosawa"/>
    <s v="radiosawa"/>
    <m/>
    <m/>
    <m/>
    <m/>
    <m/>
    <m/>
    <m/>
    <m/>
    <s v="No"/>
    <n v="88"/>
    <m/>
    <m/>
    <x v="2"/>
    <d v="2019-08-05T14:18:00.000"/>
    <s v="Ù…Ù† Ø§Ù„Ù…Ø³Ø¤ÙˆÙ„ Ø¹Ù† Ø³Ù„Ø§Ù…Ø© Ø§Ù„Ø±ÙƒØ§Ø¨ ÙÙŠ Ø§Ù„Ù†Ù‚Ù„ Ø§Ù„Ø¹Ø§Ù…ØŸ _x000a_https://t.co/92QhlT7lrr"/>
    <s v="https://www.radiosawa.com/a/%D8%B3%D9%84%D8%A7%D9%85%D8%A9-%D8%A7%D9%84%D8%B1%D9%83%D8%A7%D8%A8-%D9%81%D9%8A-%D8%A7%D9%84%D9%86%D9%82%D9%84-%D8%A7%D9%84%D8%B9%D8%A7%D9%85/507414.html"/>
    <s v="radiosawa.com"/>
    <x v="0"/>
    <m/>
    <s v="http://pbs.twimg.com/profile_images/1143496728043298817/szSJgmQC_normal.jpg"/>
    <x v="70"/>
    <s v="https://twitter.com/#!/radiosawa/status/1158381646489497601"/>
    <m/>
    <m/>
    <s v="1158381646489497601"/>
    <m/>
    <b v="0"/>
    <n v="1"/>
    <s v=""/>
    <b v="0"/>
    <s v="ar"/>
    <m/>
    <s v=""/>
    <b v="0"/>
    <n v="0"/>
    <s v=""/>
    <s v="Hootsuite Inc."/>
    <b v="0"/>
    <s v="1158381646489497601"/>
    <s v="Tweet"/>
    <n v="0"/>
    <n v="0"/>
    <m/>
    <m/>
    <m/>
    <m/>
    <m/>
    <m/>
    <m/>
    <m/>
    <n v="85"/>
    <s v="1"/>
    <s v="1"/>
    <n v="0"/>
    <n v="0"/>
    <n v="0"/>
    <n v="0"/>
    <n v="0"/>
    <n v="0"/>
    <n v="33"/>
    <n v="100"/>
    <n v="33"/>
  </r>
  <r>
    <s v="radiosawa"/>
    <s v="radiosawa"/>
    <m/>
    <m/>
    <m/>
    <m/>
    <m/>
    <m/>
    <m/>
    <m/>
    <s v="No"/>
    <n v="89"/>
    <m/>
    <m/>
    <x v="2"/>
    <d v="2019-08-05T15:30:10.000"/>
    <s v="Ù‡Ù„ Ù…Ø§Ø²Ø§Ù„ Ø§Ù„Ù…Ø¬ØªÙ…Ø¹ ÙŠØªØ¹Ø§Ù…Ù„ Ù…Ø¹ Ø§Ù„Ø·Ù„Ø§Ù‚ ÙˆØ§Ù„Ù…Ø·Ù„Ù‚ÙŠÙ† ÙˆØ§Ù„Ù…Ø·Ù„Ù‚Ø§Øª Ø¹Ù„Ù‰ Ø£Ù†Ù‡Ù… Ø£Ø´Ø®Ø§Øµ &quot;ÙØ§Ø´Ù„ÙˆÙ†&quot; Ø£Ù… Ø£Ù† Ø²ÙŠØ§Ø¯Ø© Ø§Ù„Ø¸Ø§Ù‡Ø±Ø© ØªØ­ØªØ§Ø¬ Ø¥Ù„Ù‰ ØªØ¹Ø§Ù…Ù„ Ø´Ø¬Ø§Ø¹ ÙˆÙ…Ø¹Ø±ÙØ© Ø§Ù„Ø£Ø³Ø¨Ø§Ø¨ Ø§Ù„ØªÙŠ ØªØ¯ÙØ¹ Ø¥Ù„Ù‰ Ø²ÙŠØ§Ø¯Ø© Ù†Ø³Ø¨ Ø§Ù„Ø·Ù„Ø§Ù‚ØŸ_x000a_ https://t.co/W62WQXoJV4"/>
    <s v="https://www.radiosawa.com/a/%D8%A7%D9%84%D8%B7%D9%84%D8%A7%D9%82-%D9%83%D9%84%D9%85%D8%A9-%D8%B3%D9%8A%D8%A6%D8%A9-%D8%A3%D9%85-%D9%88%D8%A7%D9%82%D8%B9-%D9%8A%D8%B2%D8%AF%D8%A7%D8%AF/507437.html"/>
    <s v="radiosawa.com"/>
    <x v="0"/>
    <m/>
    <s v="http://pbs.twimg.com/profile_images/1143496728043298817/szSJgmQC_normal.jpg"/>
    <x v="71"/>
    <s v="https://twitter.com/#!/radiosawa/status/1158399804910788610"/>
    <m/>
    <m/>
    <s v="1158399804910788610"/>
    <m/>
    <b v="0"/>
    <n v="2"/>
    <s v=""/>
    <b v="0"/>
    <s v="ar"/>
    <m/>
    <s v=""/>
    <b v="0"/>
    <n v="0"/>
    <s v=""/>
    <s v="Hootsuite Inc."/>
    <b v="0"/>
    <s v="1158399804910788610"/>
    <s v="Tweet"/>
    <n v="0"/>
    <n v="0"/>
    <m/>
    <m/>
    <m/>
    <m/>
    <m/>
    <m/>
    <m/>
    <m/>
    <n v="85"/>
    <s v="1"/>
    <s v="1"/>
    <n v="0"/>
    <n v="0"/>
    <n v="0"/>
    <n v="0"/>
    <n v="0"/>
    <n v="0"/>
    <n v="121"/>
    <n v="100"/>
    <n v="121"/>
  </r>
  <r>
    <s v="radiosawa"/>
    <s v="radiosawa"/>
    <m/>
    <m/>
    <m/>
    <m/>
    <m/>
    <m/>
    <m/>
    <m/>
    <s v="No"/>
    <n v="90"/>
    <m/>
    <m/>
    <x v="2"/>
    <d v="2019-08-05T16:30:37.000"/>
    <s v="Ù‡Ù„ ØªÙ„Ù‚Ù‰ Ø£Ø²Ù…Ø© Ø§Ù„Ù…ÙŠØ§Ù‡ Ø§Ù„Ø§Ù‡ØªÙ…Ø§Ù… Ù†ÙØ³Ù‡ ÙÙŠ Ø§Ù„ØªØºØ·ÙŠØ© Ø§Ù„Ø¥Ø¹Ù„Ø§Ù…ÙŠØ© ÙˆØ§Ù„Ø³ÙŠØ§Ø³ÙŠØ© Ø§Ù„ØªÙŠ ØªÙ„Ù‚Ø§Ù‡Ø§ Ù‚Ø¶Ø§ÙŠØ§ Ø£Ø®Ø±Ù‰ØŸ_x000a_https://t.co/WfYtY5u2do"/>
    <s v="https://www.radiosawa.com/a/%d8%a3%d8%b2%d9%85%d8%a9-%d8%a7%d9%84%d9%85%d9%8a%d8%a7%d9%87-%d9%81%d9%8a-%d8%a7%d9%84%d9%85%d9%86%d8%b7%d9%82%d8%a9/507435.html"/>
    <s v="radiosawa.com"/>
    <x v="0"/>
    <m/>
    <s v="http://pbs.twimg.com/profile_images/1143496728043298817/szSJgmQC_normal.jpg"/>
    <x v="72"/>
    <s v="https://twitter.com/#!/radiosawa/status/1158415019773714433"/>
    <m/>
    <m/>
    <s v="1158415019773714433"/>
    <m/>
    <b v="0"/>
    <n v="2"/>
    <s v=""/>
    <b v="0"/>
    <s v="ar"/>
    <m/>
    <s v=""/>
    <b v="0"/>
    <n v="0"/>
    <s v=""/>
    <s v="Hootsuite Inc."/>
    <b v="0"/>
    <s v="1158415019773714433"/>
    <s v="Tweet"/>
    <n v="0"/>
    <n v="0"/>
    <m/>
    <m/>
    <m/>
    <m/>
    <m/>
    <m/>
    <m/>
    <m/>
    <n v="85"/>
    <s v="1"/>
    <s v="1"/>
    <n v="0"/>
    <n v="0"/>
    <n v="0"/>
    <n v="0"/>
    <n v="0"/>
    <n v="0"/>
    <n v="62"/>
    <n v="100"/>
    <n v="62"/>
  </r>
  <r>
    <s v="radiosawa"/>
    <s v="radiosawa"/>
    <m/>
    <m/>
    <m/>
    <m/>
    <m/>
    <m/>
    <m/>
    <m/>
    <s v="No"/>
    <n v="91"/>
    <m/>
    <m/>
    <x v="2"/>
    <d v="2019-08-05T17:30:28.000"/>
    <s v="Ù…Ø¹Ø¶Ù„Ø© Ø§Ù„Ø²ÙˆØ§Ø¬ Ø§Ù„Ù…Ø¯Ù†ÙŠ ÙÙŠ Ù„Ø¨Ù†Ø§Ù†.. Ø¨ÙŠÙ† Ù…Ø¹Ø§Ø±Ø¶Ø© Ø±Ø¬Ø§Ù„ Ø§Ù„Ø¯ÙŠÙ† ÙˆÙ…Ø·Ø§Ù„Ø¨ Ø§Ù„Ù…Ø¬ØªÙ…Ø¹ Ø§Ù„Ù…Ø¯Ù†ÙŠ_x000a_https://t.co/dQkT1XoOcS"/>
    <s v="https://www.radiosawa.com/a/%D9%85%D8%B9%D8%B6%D9%84%D8%A9-%D8%A7%D9%84%D8%B2%D9%88%D8%A7%D8%AC-%D8%A7%D9%84%D9%85%D8%AF%D9%86%D9%8A-%D9%81%D9%8A-%D9%84%D8%A8%D9%86%D8%A7%D9%86/507433.html"/>
    <s v="radiosawa.com"/>
    <x v="0"/>
    <m/>
    <s v="http://pbs.twimg.com/profile_images/1143496728043298817/szSJgmQC_normal.jpg"/>
    <x v="73"/>
    <s v="https://twitter.com/#!/radiosawa/status/1158430081422901248"/>
    <m/>
    <m/>
    <s v="1158430081422901248"/>
    <m/>
    <b v="0"/>
    <n v="3"/>
    <s v=""/>
    <b v="0"/>
    <s v="ar"/>
    <m/>
    <s v=""/>
    <b v="0"/>
    <n v="0"/>
    <s v=""/>
    <s v="Hootsuite Inc."/>
    <b v="0"/>
    <s v="1158430081422901248"/>
    <s v="Tweet"/>
    <n v="0"/>
    <n v="0"/>
    <m/>
    <m/>
    <m/>
    <m/>
    <m/>
    <m/>
    <m/>
    <m/>
    <n v="85"/>
    <s v="1"/>
    <s v="1"/>
    <n v="0"/>
    <n v="0"/>
    <n v="0"/>
    <n v="0"/>
    <n v="0"/>
    <n v="0"/>
    <n v="56"/>
    <n v="100"/>
    <n v="56"/>
  </r>
  <r>
    <s v="radiosawa"/>
    <s v="radiosawa"/>
    <m/>
    <m/>
    <m/>
    <m/>
    <m/>
    <m/>
    <m/>
    <m/>
    <s v="No"/>
    <n v="92"/>
    <m/>
    <m/>
    <x v="2"/>
    <d v="2019-08-05T18:30:26.000"/>
    <s v="Ø³Ù„ÙˆÙƒÙŠØ§Øª ÙŠØ¬Ø¨ Ø§ØªØ¨Ø§Ø¹Ù‡Ø§ Ù„Ø¹Ø¯Ù… Ø§Ù„ØªØ¹Ø¯ÙŠ Ø¹Ù„Ù‰ Ø®ØµÙˆØµÙŠØ© Ø§Ù„Ø¢Ø®Ø±ÙŠÙ† Ø£Ùˆ Ø§Ù„ØªØ³Ø¨Ø¨ ÙÙŠ Ø¥Ø²Ø¹Ø§Ø¬Ù‡Ù… Ø¹Ù„Ù‰ Ø§Ù„Ø´ÙˆØ§Ø·Ø¦_x000a_https://t.co/a9dJnA1umo"/>
    <s v="https://www.radiosawa.com/a/%D8%AD%D8%A7%D9%81%D8%B8%D9%88%D8%A7-%D8%B9%D9%84%D9%89-%D9%86%D8%B8%D8%A7%D9%81%D8%A9-%D8%B4%D9%88%D8%A7%D8%B7%D8%A6%D9%83%D9%85/507438.html"/>
    <s v="radiosawa.com"/>
    <x v="0"/>
    <m/>
    <s v="http://pbs.twimg.com/profile_images/1143496728043298817/szSJgmQC_normal.jpg"/>
    <x v="74"/>
    <s v="https://twitter.com/#!/radiosawa/status/1158445172356780032"/>
    <m/>
    <m/>
    <s v="1158445172356780032"/>
    <m/>
    <b v="0"/>
    <n v="0"/>
    <s v=""/>
    <b v="0"/>
    <s v="ar"/>
    <m/>
    <s v=""/>
    <b v="0"/>
    <n v="0"/>
    <s v=""/>
    <s v="Hootsuite Inc."/>
    <b v="0"/>
    <s v="1158445172356780032"/>
    <s v="Tweet"/>
    <n v="0"/>
    <n v="0"/>
    <m/>
    <m/>
    <m/>
    <m/>
    <m/>
    <m/>
    <m/>
    <m/>
    <n v="85"/>
    <s v="1"/>
    <s v="1"/>
    <n v="0"/>
    <n v="0"/>
    <n v="0"/>
    <n v="0"/>
    <n v="0"/>
    <n v="0"/>
    <n v="57"/>
    <n v="100"/>
    <n v="57"/>
  </r>
  <r>
    <s v="radiosawa"/>
    <s v="radiosawa"/>
    <m/>
    <m/>
    <m/>
    <m/>
    <m/>
    <m/>
    <m/>
    <m/>
    <s v="No"/>
    <n v="93"/>
    <m/>
    <m/>
    <x v="2"/>
    <d v="2019-08-05T18:35:06.000"/>
    <s v="Ù‡Ù„ Ø§Ù„Ø±Ø³ÙˆÙ… Ø§Ù„Ù…ØªØ­Ø±ÙƒØ© Ø¨Ø´ÙƒÙ„Ù‡Ø§ Ø§Ù„Ø­Ø§Ù„ÙŠ Ù…ÙÙŠØ¯Ø© Ù„Ù„Ø£Ø·ÙØ§Ù„ØŸ_x000a_Ø´Ø§Ø±ÙƒÙˆÙ†Ø§ Ø¨Ø¢Ø±Ø§Ø¦ÙƒÙ… ÙÙŠ Ø¨Ø±Ù†Ø§Ù…Ø¬ #Ø¬ÙˆÙ„Ø©_Ø§Ù„ØµØ¨Ø§Ø­ ÙÙŠ Ø§Ù„Ø±Ø§Ø¨Ø¹Ø© ØµØ¨Ø§Ø­Ø§ Ø¨ØªÙˆÙ‚ÙŠØª ØºØ±ÙŠÙ†ØªØ´. ÙˆØ§ØªØµÙ„ÙˆØ§ Ø¨Ù†Ø§ Ø¹Ù„Ù‰ ÙˆØ§ØªØ³Ø§Ø¨ Ø¹Ù„Ù‰ Ø±Ù‚Ù… +12023843125 https://t.co/FotwEK3JRF"/>
    <m/>
    <m/>
    <x v="15"/>
    <s v="https://pbs.twimg.com/media/EBOgz-_WwAEuszQ.jpg"/>
    <s v="https://pbs.twimg.com/media/EBOgz-_WwAEuszQ.jpg"/>
    <x v="75"/>
    <s v="https://twitter.com/#!/radiosawa/status/1158446346560561157"/>
    <m/>
    <m/>
    <s v="1158446346560561157"/>
    <m/>
    <b v="0"/>
    <n v="0"/>
    <s v=""/>
    <b v="0"/>
    <s v="ar"/>
    <m/>
    <s v=""/>
    <b v="0"/>
    <n v="0"/>
    <s v=""/>
    <s v="Hootsuite Inc."/>
    <b v="0"/>
    <s v="1158446346560561157"/>
    <s v="Tweet"/>
    <n v="0"/>
    <n v="0"/>
    <m/>
    <m/>
    <m/>
    <m/>
    <m/>
    <m/>
    <m/>
    <m/>
    <n v="85"/>
    <s v="1"/>
    <s v="1"/>
    <n v="0"/>
    <n v="0"/>
    <n v="0"/>
    <n v="0"/>
    <n v="0"/>
    <n v="0"/>
    <n v="102"/>
    <n v="100"/>
    <n v="102"/>
  </r>
  <r>
    <s v="radiosawa"/>
    <s v="radiosawa"/>
    <m/>
    <m/>
    <m/>
    <m/>
    <m/>
    <m/>
    <m/>
    <m/>
    <s v="No"/>
    <n v="94"/>
    <m/>
    <m/>
    <x v="2"/>
    <d v="2019-08-05T19:05:14.000"/>
    <s v="Ù‡Ù„ Ø£Ù†Øª Ù…Ø¯Ù…Ù† Ø¹Ù„Ù‰ Ø¹Ø§Ø¯Ø© Ù…Ø§ØŸ ÙˆÙ‡Ù„ ØªØ¹ØªÙ‚Ø¯ Ø£Ù†Ù‡ Ù„Ø§ Ø¶Ø±Ø± Ù…Ù† ØªÙ„Ùƒ Ø§Ù„Ø¹Ø§Ø¯Ø© Ø§Ù„Ø³Ù„ÙˆÙƒÙŠØ© Ø£Ù… Ø£Ù†Ù‡ Ø­Ø§Ù† Ø§Ù„ÙˆÙ‚Øª Ù„ØªØºÙŠÙŠØ±Ù‡Ø§ØŸ_x000a_Ø´Ø§Ø±ÙƒÙˆÙ†Ø§ Ø¨Ø¢Ø±Ø§Ø¦ÙƒÙ… ÙÙŠ Ø¨Ø±Ù†Ø§Ù…Ø¬ #Ø¬ÙˆÙ„Ø©_Ø§Ù„ØµØ¨Ø§Ø­ ÙÙŠ Ø§Ù„Ø±Ø§Ø¨Ø¹Ø© ØµØ¨Ø§Ø­Ø§ Ø¨ØªÙˆÙ‚ÙŠØª ØºØ±ÙŠÙ†ØªØ´. ÙˆØ§ØªØµÙ„ÙˆØ§ Ø¨Ù†Ø§ Ø¹Ù„Ù‰ ÙˆØ§ØªØ³Ø§Ø¨ Ø¹Ù„Ù‰ Ø±Ù‚Ù… +12023843125 https://t.co/RVLMCqqQ7n"/>
    <m/>
    <m/>
    <x v="15"/>
    <s v="https://pbs.twimg.com/media/EBOntdSWwAAQ1ak.jpg"/>
    <s v="https://pbs.twimg.com/media/EBOntdSWwAAQ1ak.jpg"/>
    <x v="76"/>
    <s v="https://twitter.com/#!/radiosawa/status/1158453930747146241"/>
    <m/>
    <m/>
    <s v="1158453930747146241"/>
    <m/>
    <b v="0"/>
    <n v="0"/>
    <s v=""/>
    <b v="0"/>
    <s v="ar"/>
    <m/>
    <s v=""/>
    <b v="0"/>
    <n v="0"/>
    <s v=""/>
    <s v="Hootsuite Inc."/>
    <b v="0"/>
    <s v="1158453930747146241"/>
    <s v="Tweet"/>
    <n v="0"/>
    <n v="0"/>
    <m/>
    <m/>
    <m/>
    <m/>
    <m/>
    <m/>
    <m/>
    <m/>
    <n v="85"/>
    <s v="1"/>
    <s v="1"/>
    <n v="0"/>
    <n v="0"/>
    <n v="0"/>
    <n v="0"/>
    <n v="0"/>
    <n v="0"/>
    <n v="130"/>
    <n v="100"/>
    <n v="130"/>
  </r>
  <r>
    <s v="radiosawa"/>
    <s v="radiosawa"/>
    <m/>
    <m/>
    <m/>
    <m/>
    <m/>
    <m/>
    <m/>
    <m/>
    <s v="No"/>
    <n v="95"/>
    <m/>
    <m/>
    <x v="2"/>
    <d v="2019-08-05T19:08:32.000"/>
    <s v="#Ø¨ÙƒØ±Ø§_Ø£ÙØ¶Ù„ - Ù‡Ù„ ØªØ¤ÙŠØ¯ ØªØ¬Ø±ÙŠÙ… Ø§Ù„Ù…Ø¯Ù…Ù† Ø¹Ù„Ù‰ Ø§Ù„Ù…Ø®Ø¯Ø±Ø§ØªØŒ ÙˆÙ„Ù…Ø§Ø°Ø§ØŸ_x000a_Ø´Ø§Ø±ÙƒÙˆÙ†Ø§ Ø¨Ø¢Ø±Ø§Ø¦ÙƒÙ… Ø¹Ø¨Ø± Ø§Ù„ØªØ¹Ù„ÙŠÙ‚ Ø£Ùˆ Ø§Ù„Ø§ØªØµØ§Ù„ Ø¨Ù†Ø§ Ø¹Ø¨Ø± ØªØ·Ø¨ÙŠÙ‚ ÙˆØ§ØªØ³Ø§Ø¨ Ø¹Ù„Ù‰ Ø±Ù‚Ù… +12023843125 https://t.co/eD37xyzEYk"/>
    <m/>
    <m/>
    <x v="4"/>
    <s v="https://pbs.twimg.com/media/EBOod3TWwAEmuvN.jpg"/>
    <s v="https://pbs.twimg.com/media/EBOod3TWwAEmuvN.jpg"/>
    <x v="77"/>
    <s v="https://twitter.com/#!/radiosawa/status/1158454761848528897"/>
    <m/>
    <m/>
    <s v="1158454761848528897"/>
    <m/>
    <b v="0"/>
    <n v="0"/>
    <s v=""/>
    <b v="0"/>
    <s v="ar"/>
    <m/>
    <s v=""/>
    <b v="0"/>
    <n v="0"/>
    <s v=""/>
    <s v="Hootsuite Inc."/>
    <b v="0"/>
    <s v="1158454761848528897"/>
    <s v="Tweet"/>
    <n v="0"/>
    <n v="0"/>
    <m/>
    <m/>
    <m/>
    <m/>
    <m/>
    <m/>
    <m/>
    <m/>
    <n v="85"/>
    <s v="1"/>
    <s v="1"/>
    <n v="0"/>
    <n v="0"/>
    <n v="0"/>
    <n v="0"/>
    <n v="0"/>
    <n v="0"/>
    <n v="83"/>
    <n v="100"/>
    <n v="83"/>
  </r>
  <r>
    <s v="radiosawa"/>
    <s v="radiosawa"/>
    <m/>
    <m/>
    <m/>
    <m/>
    <m/>
    <m/>
    <m/>
    <m/>
    <s v="No"/>
    <n v="96"/>
    <m/>
    <m/>
    <x v="2"/>
    <d v="2019-08-05T19:35:04.000"/>
    <s v="Ù‡Ù„ ØªØ¹ØªÙ‚Ø¯ Ø£Ù† Ø§Ù„Ø­ÙƒÙˆÙ…Ø§Øª ØªØ¨Ø°Ù„ Ø¬Ù‡ÙˆØ¯Ø§ ÙƒØ§ÙÙŠØ© Ù„Ù…ÙƒØ§ÙØ­Ø© Ø§Ù„ÙØ³Ø§Ø¯ØŸ ÙˆÙ…Ø§ Ù‡ÙŠ Ø£ÙØ¶Ù„ Ø§Ù„Ø·Ø±Ù‚ Ù„Ù…ÙƒØ§ÙØ­Ø© Ø§Ù„ÙØ³Ø§Ø¯ØŸ_x000a_Ø´Ø§Ø±ÙƒÙˆÙ†Ø§ Ø¨Ø¢Ø±Ø§Ø¦ÙƒÙ… ÙÙŠ Ø¨Ø±Ù†Ø§Ù…Ø¬ #Ø³ÙˆØ§_Ø¹Ø§Ù„Ù‡ÙˆØ§ ÙÙŠ Ø§Ù„Ø«Ø§Ù…Ù†Ø© ØµØ¨Ø§Ø­Ø§ Ø¨ØªÙˆÙ‚ÙŠØª ØºØ±ÙŠÙ†ØªØ´. ÙˆØ§ØªØµÙ„ÙˆØ§ Ø¨Ù†Ø§ Ø¹Ù„Ù‰ ÙˆØ§ØªØ³Ø§Ø¨ Ø¹Ù„Ù‰ Ø±Ù‚Ù… +12023843125 https://t.co/RpwUWjTjpD"/>
    <m/>
    <m/>
    <x v="16"/>
    <s v="https://pbs.twimg.com/media/EBOuihgXYAIgJG7.jpg"/>
    <s v="https://pbs.twimg.com/media/EBOuihgXYAIgJG7.jpg"/>
    <x v="78"/>
    <s v="https://twitter.com/#!/radiosawa/status/1158461439058857985"/>
    <m/>
    <m/>
    <s v="1158461439058857985"/>
    <m/>
    <b v="0"/>
    <n v="5"/>
    <s v=""/>
    <b v="0"/>
    <s v="ar"/>
    <m/>
    <s v=""/>
    <b v="0"/>
    <n v="1"/>
    <s v=""/>
    <s v="Hootsuite Inc."/>
    <b v="0"/>
    <s v="1158461439058857985"/>
    <s v="Tweet"/>
    <n v="0"/>
    <n v="0"/>
    <m/>
    <m/>
    <m/>
    <m/>
    <m/>
    <m/>
    <m/>
    <m/>
    <n v="85"/>
    <s v="1"/>
    <s v="1"/>
    <n v="0"/>
    <n v="0"/>
    <n v="0"/>
    <n v="0"/>
    <n v="0"/>
    <n v="0"/>
    <n v="127"/>
    <n v="100"/>
    <n v="127"/>
  </r>
  <r>
    <s v="radiosawa"/>
    <s v="radiosawa"/>
    <m/>
    <m/>
    <m/>
    <m/>
    <m/>
    <m/>
    <m/>
    <m/>
    <s v="No"/>
    <n v="97"/>
    <m/>
    <m/>
    <x v="2"/>
    <d v="2019-08-05T21:10:06.000"/>
    <s v="Ù‡Ù„ &quot;Ù…ØµÙŠØ± Ø§Ù„ÙØªØ§Ø© Ø§Ù„Ø²ÙˆØ§Ø¬&quot;ØŸ_x000a_ https://t.co/xByUdYlEvZ"/>
    <s v="https://www.radiosawa.com/a/%D9%87%D9%84-%D9%85%D8%B5%D9%8A%D8%B1-%D8%A7%D9%84%D9%81%D8%AA%D8%A7%D8%A9-%D8%A7%D9%84%D8%B2%D9%88%D8%A7%D8%AC/507436.html"/>
    <s v="radiosawa.com"/>
    <x v="0"/>
    <m/>
    <s v="http://pbs.twimg.com/profile_images/1143496728043298817/szSJgmQC_normal.jpg"/>
    <x v="79"/>
    <s v="https://twitter.com/#!/radiosawa/status/1158485355005452288"/>
    <m/>
    <m/>
    <s v="1158485355005452288"/>
    <m/>
    <b v="0"/>
    <n v="0"/>
    <s v=""/>
    <b v="0"/>
    <s v="ar"/>
    <m/>
    <s v=""/>
    <b v="0"/>
    <n v="0"/>
    <s v=""/>
    <s v="Hootsuite Inc."/>
    <b v="0"/>
    <s v="1158485355005452288"/>
    <s v="Tweet"/>
    <n v="0"/>
    <n v="0"/>
    <m/>
    <m/>
    <m/>
    <m/>
    <m/>
    <m/>
    <m/>
    <m/>
    <n v="85"/>
    <s v="1"/>
    <s v="1"/>
    <n v="0"/>
    <n v="0"/>
    <n v="0"/>
    <n v="0"/>
    <n v="0"/>
    <n v="0"/>
    <n v="15"/>
    <n v="100"/>
    <n v="15"/>
  </r>
  <r>
    <s v="radiosawa"/>
    <s v="radiosawa"/>
    <m/>
    <m/>
    <m/>
    <m/>
    <m/>
    <m/>
    <m/>
    <m/>
    <s v="No"/>
    <n v="98"/>
    <m/>
    <m/>
    <x v="2"/>
    <d v="2019-08-06T14:08:18.000"/>
    <s v="ÙƒÙŠÙ ØªØªØ¬Ø§ÙˆØ²ÙˆÙ† Ø§Ù„Ø®Ù„Ø§ÙØ§Øª Ø§Ù„Ø¹Ø§Ø¦Ù„ÙŠØ©ØŸ_x000a_Ø´Ø§Ø±ÙƒÙˆÙ†Ø§ Ø¨Ø¢Ø±Ø§Ø¦ÙƒÙ… ÙÙŠ Ø¨Ø±Ù†Ø§Ù…Ø¬ #Ø¬ÙˆÙ„Ø©_Ø§Ù„ØµØ¨Ø§Ø­ ÙÙŠ Ø§Ù„Ø±Ø§Ø¨Ø¹Ø© ØµØ¨Ø§Ø­Ø§ Ø¨ØªÙˆÙ‚ÙŠØª ØºØ±ÙŠÙ†ØªØ´. ÙˆØ§ØªØµÙ„ÙˆØ§ Ø¨Ù†Ø§ Ø¹Ù„Ù‰ ÙˆØ§ØªØ³Ø§Ø¨ Ø¹Ù„Ù‰ Ø±Ù‚Ù… +12023843125 https://t.co/HInIDrJdU6"/>
    <m/>
    <m/>
    <x v="15"/>
    <s v="https://pbs.twimg.com/media/EBStVezXYAAmtQO.jpg"/>
    <s v="https://pbs.twimg.com/media/EBStVezXYAAmtQO.jpg"/>
    <x v="80"/>
    <s v="https://twitter.com/#!/radiosawa/status/1158741590485229570"/>
    <m/>
    <m/>
    <s v="1158741590485229570"/>
    <m/>
    <b v="0"/>
    <n v="2"/>
    <s v=""/>
    <b v="0"/>
    <s v="ar"/>
    <m/>
    <s v=""/>
    <b v="0"/>
    <n v="0"/>
    <s v=""/>
    <s v="Hootsuite Inc."/>
    <b v="0"/>
    <s v="1158741590485229570"/>
    <s v="Tweet"/>
    <n v="0"/>
    <n v="0"/>
    <m/>
    <m/>
    <m/>
    <m/>
    <m/>
    <m/>
    <m/>
    <m/>
    <n v="85"/>
    <s v="1"/>
    <s v="1"/>
    <n v="0"/>
    <n v="0"/>
    <n v="0"/>
    <n v="0"/>
    <n v="0"/>
    <n v="0"/>
    <n v="87"/>
    <n v="100"/>
    <n v="87"/>
  </r>
  <r>
    <s v="radiosawa"/>
    <s v="radiosawa"/>
    <m/>
    <m/>
    <m/>
    <m/>
    <m/>
    <m/>
    <m/>
    <m/>
    <s v="No"/>
    <n v="99"/>
    <m/>
    <m/>
    <x v="2"/>
    <d v="2019-08-06T15:30:16.000"/>
    <s v="ÙƒÙŠÙ ØªØªØ¹Ø§Ù…Ù„ÙˆÙ† Ù…Ø¹ Ø§Ù„Ø¨Ø¯Ø§Ù†Ø©ØŸ_x000a_Ø´Ø§Ø±ÙƒÙˆÙ†Ø§ Ø¨Ø¢Ø±Ø§Ø¦ÙƒÙ… ÙÙŠ Ø¨Ø±Ù†Ø§Ù…Ø¬ #Ø¬ÙˆÙ„Ø©_Ø§Ù„ØµØ¨Ø§Ø­ ÙÙŠ Ø§Ù„Ø±Ø§Ø¨Ø¹Ø© ØµØ¨Ø§Ø­Ø§ Ø¨ØªÙˆÙ‚ÙŠØª ØºØ±ÙŠÙ†ØªØ´. ÙˆØ§ØªØµÙ„ÙˆØ§ Ø¨Ù†Ø§ Ø¹Ù„Ù‰ ÙˆØ§ØªØ³Ø§Ø¨ Ø¹Ù„Ù‰ Ø±Ù‚Ù… +12023843125 https://t.co/HpZ6B5nGXK"/>
    <m/>
    <m/>
    <x v="15"/>
    <s v="https://pbs.twimg.com/media/EBTAGIHXUAAEpR7.jpg"/>
    <s v="https://pbs.twimg.com/media/EBTAGIHXUAAEpR7.jpg"/>
    <x v="81"/>
    <s v="https://twitter.com/#!/radiosawa/status/1158762218491654147"/>
    <m/>
    <m/>
    <s v="1158762218491654147"/>
    <m/>
    <b v="0"/>
    <n v="1"/>
    <s v=""/>
    <b v="0"/>
    <s v="ar"/>
    <m/>
    <s v=""/>
    <b v="0"/>
    <n v="1"/>
    <s v=""/>
    <s v="Hootsuite Inc."/>
    <b v="0"/>
    <s v="1158762218491654147"/>
    <s v="Tweet"/>
    <n v="0"/>
    <n v="0"/>
    <m/>
    <m/>
    <m/>
    <m/>
    <m/>
    <m/>
    <m/>
    <m/>
    <n v="85"/>
    <s v="1"/>
    <s v="1"/>
    <n v="0"/>
    <n v="0"/>
    <n v="0"/>
    <n v="0"/>
    <n v="0"/>
    <n v="0"/>
    <n v="82"/>
    <n v="100"/>
    <n v="82"/>
  </r>
  <r>
    <s v="radiosawa"/>
    <s v="radiosawa"/>
    <m/>
    <m/>
    <m/>
    <m/>
    <m/>
    <m/>
    <m/>
    <m/>
    <s v="No"/>
    <n v="100"/>
    <m/>
    <m/>
    <x v="2"/>
    <d v="2019-08-06T16:30:34.000"/>
    <s v="Ù…Ø§ Ø±Ø£ÙŠÙƒ ÙÙŠ Ø£Ø¯Ø§Ø¡ Ø§Ù„Ø¨Ø±Ù„Ù…Ø§Ù†ÙŠÙŠÙ† Ø§Ù„Ù„Ø¨Ù†Ø§Ù†ÙŠ ÙˆØ§Ù„Ø£Ø±Ø¯Ù†ÙŠØŸ ÙˆÙ…Ø§ Ø±Ø£ÙŠÙƒ ÙÙŠ Ø·Ø¨ÙŠØ¹Ø© Ø§Ù„Ù†Ù‚Ø§Ø´Ø§Øª ÙˆØ§Ù„Ø³Ø¬Ø§Ù„Ø§Øª Ø§Ù„ØªÙŠ ØªØªÙ… ØªØ­Øª Ù‚Ø¨Ø© Ø§Ù„Ù…Ø¬Ù„Ø³ÙŠÙ†ØŸ_x000a_Ø´Ø§Ø±ÙƒÙˆÙ†Ø§ Ø¨Ø¢Ø±Ø§Ø¦ÙƒÙ… ÙÙŠ Ø¨Ø±Ù†Ø§Ù…Ø¬ #Ø³ÙˆØ§_Ø¹Ø§Ù„Ù‡ÙˆØ§ ÙÙŠ Ø§Ù„Ø«Ø§Ù…Ù†Ø© ØµØ¨Ø§Ø­Ø§ Ø¨ØªÙˆÙ‚ÙŠØª ØºØ±ÙŠÙ†ØªØ´. ÙˆØ§ØªØµÙ„ÙˆØ§ Ø¨Ù†Ø§ Ø¹Ù„Ù‰ ÙˆØ§ØªØ³Ø§Ø¨ Ø¹Ù„Ù‰ Ø±Ù‚Ù… +12023843125 https://t.co/D7GMhHiB1v"/>
    <m/>
    <m/>
    <x v="16"/>
    <s v="https://pbs.twimg.com/media/EBTN5i9XoAE9k3t.jpg"/>
    <s v="https://pbs.twimg.com/media/EBTN5i9XoAE9k3t.jpg"/>
    <x v="82"/>
    <s v="https://twitter.com/#!/radiosawa/status/1158777395136147456"/>
    <m/>
    <m/>
    <s v="1158777395136147456"/>
    <m/>
    <b v="0"/>
    <n v="1"/>
    <s v=""/>
    <b v="0"/>
    <s v="ar"/>
    <m/>
    <s v=""/>
    <b v="0"/>
    <n v="0"/>
    <s v=""/>
    <s v="Hootsuite Inc."/>
    <b v="0"/>
    <s v="1158777395136147456"/>
    <s v="Tweet"/>
    <n v="0"/>
    <n v="0"/>
    <m/>
    <m/>
    <m/>
    <m/>
    <m/>
    <m/>
    <m/>
    <m/>
    <n v="85"/>
    <s v="1"/>
    <s v="1"/>
    <n v="0"/>
    <n v="0"/>
    <n v="0"/>
    <n v="0"/>
    <n v="0"/>
    <n v="0"/>
    <n v="144"/>
    <n v="100"/>
    <n v="144"/>
  </r>
  <r>
    <s v="radiosawa"/>
    <s v="radiosawa"/>
    <m/>
    <m/>
    <m/>
    <m/>
    <m/>
    <m/>
    <m/>
    <m/>
    <s v="No"/>
    <n v="101"/>
    <m/>
    <m/>
    <x v="2"/>
    <d v="2019-08-06T16:41:34.000"/>
    <s v="#Ø£ÙˆØ±Ø§Ù‚_Ø§Ù„ØµØ¨Ø§Ø­.. ØµØ¯Ù‚ Ø§Ù„Ø£Ø·ÙØ§Ù„ ÙˆÙ„Ùˆ ÙƒØ°Ø¨ÙˆØ§_x000a__x000a_https://t.co/IJA5sSiuGU"/>
    <s v="https://www.radiosawa.com/a/%D8%A7%D9%84%D9%83%D8%B0%D8%A8-%D8%B9%D9%86%D8%AF-%D8%A7%D9%84%D8%A3%D8%B7%D9%81%D8%A7%D9%84/507593.html"/>
    <s v="radiosawa.com"/>
    <x v="17"/>
    <m/>
    <s v="http://pbs.twimg.com/profile_images/1143496728043298817/szSJgmQC_normal.jpg"/>
    <x v="83"/>
    <s v="https://twitter.com/#!/radiosawa/status/1158780163401900033"/>
    <m/>
    <m/>
    <s v="1158780163401900033"/>
    <m/>
    <b v="0"/>
    <n v="0"/>
    <s v=""/>
    <b v="0"/>
    <s v="ar"/>
    <m/>
    <s v=""/>
    <b v="0"/>
    <n v="0"/>
    <s v=""/>
    <s v="Hootsuite Inc."/>
    <b v="0"/>
    <s v="1158780163401900033"/>
    <s v="Tweet"/>
    <n v="0"/>
    <n v="0"/>
    <m/>
    <m/>
    <m/>
    <m/>
    <m/>
    <m/>
    <m/>
    <m/>
    <n v="85"/>
    <s v="1"/>
    <s v="1"/>
    <n v="0"/>
    <n v="0"/>
    <n v="0"/>
    <n v="0"/>
    <n v="0"/>
    <n v="0"/>
    <n v="23"/>
    <n v="100"/>
    <n v="23"/>
  </r>
  <r>
    <s v="radiosawa"/>
    <s v="radiosawa"/>
    <m/>
    <m/>
    <m/>
    <m/>
    <m/>
    <m/>
    <m/>
    <m/>
    <s v="No"/>
    <n v="102"/>
    <m/>
    <m/>
    <x v="2"/>
    <d v="2019-08-06T17:30:09.000"/>
    <s v="#Ø³ÙˆØ§_Ø§Ù„Ù„ÙŠÙ„Ø©.. Ø§Ù„Ø´Ù…Ø§Ù„ Ø§Ù„Ø³ÙˆØ±ÙŠ Ø¹Ù„Ù‰ ÙˆÙ‚Ø¹ Ø§Ù„ØªÙ‡Ø¯ÙŠØ¯Ø§Øª Ø§Ù„ØªØ±ÙƒÙŠØ©_x000a__x000a_https://t.co/oyOjT5pqba"/>
    <s v="https://www.radiosawa.com/a/%D8%AA%D8%B7%D9%88%D8%B1%D8%A7%D8%AA-%D8%A7%D9%84%D9%85%D9%84%D9%81-%D8%A7%D9%84%D8%B3%D9%88%D8%B1%D9%8A-%D9%81%D9%8A-%D8%B6%D9%88%D8%A1-%D8%A7%D9%84%D8%AA%D9%87%D8%AF%D9%8A%D8%AF%D8%A7%D8%AA-%D8%A7%D9%84%D8%AA%D8%B1%D9%83%D9%8A%D8%A9/507591.html"/>
    <s v="radiosawa.com"/>
    <x v="18"/>
    <m/>
    <s v="http://pbs.twimg.com/profile_images/1143496728043298817/szSJgmQC_normal.jpg"/>
    <x v="84"/>
    <s v="https://twitter.com/#!/radiosawa/status/1158792388963446784"/>
    <m/>
    <m/>
    <s v="1158792388963446784"/>
    <m/>
    <b v="0"/>
    <n v="1"/>
    <s v=""/>
    <b v="0"/>
    <s v="ar"/>
    <m/>
    <s v=""/>
    <b v="0"/>
    <n v="0"/>
    <s v=""/>
    <s v="Hootsuite Inc."/>
    <b v="0"/>
    <s v="1158792388963446784"/>
    <s v="Tweet"/>
    <n v="0"/>
    <n v="0"/>
    <m/>
    <m/>
    <m/>
    <m/>
    <m/>
    <m/>
    <m/>
    <m/>
    <n v="85"/>
    <s v="1"/>
    <s v="1"/>
    <n v="0"/>
    <n v="0"/>
    <n v="0"/>
    <n v="0"/>
    <n v="0"/>
    <n v="0"/>
    <n v="34"/>
    <n v="100"/>
    <n v="34"/>
  </r>
  <r>
    <s v="radiosawa"/>
    <s v="radiosawa"/>
    <m/>
    <m/>
    <m/>
    <m/>
    <m/>
    <m/>
    <m/>
    <m/>
    <s v="No"/>
    <n v="103"/>
    <m/>
    <m/>
    <x v="2"/>
    <d v="2019-08-06T18:16:58.000"/>
    <s v="Ù‡Ù„ ØªØ¹ØªÙ‚Ø¯ Ø£Ù† Ø§Ù„ØªÙ…ÙŠÙŠØ² Ø¨ÙŠÙ† Ø§Ù„Ø¬Ù†Ø³ÙŠÙ† Ù†Ø§Ø¬Ù… Ø¹Ù† Ø·Ø±ÙŠÙ‚Ø© ØªØ±Ø¨ÙŠØªÙ†Ø§ Ù„Ø£Ø¨Ù†Ø§Ø¦Ù†Ø§ØŸ_x000a_Ø´Ø§Ø±ÙƒÙˆÙ†Ø§ Ø¨Ø¢Ø±Ø§Ø¦ÙƒÙ… ÙÙŠ Ø¨Ø±Ù†Ø§Ù…Ø¬ #Ø¨ÙƒØ±Ø§_Ø£ÙØ¶Ù„ Ø¹Ø¨Ø± Ø§Ù„ØªØ¹Ù„ÙŠÙ‚ Ø£Ùˆ Ø§ØªØµÙ„ÙˆØ§ Ø¨Ù†Ø§ Ø¹Ø¨Ø± ØªØ·Ø¨ÙŠÙ‚ ÙˆØ§ØªØ³Ø§Ø¨ Ø¹Ù„Ù‰ Ø±Ù‚Ù… +12023843125 https://t.co/LuGpXao6TF"/>
    <m/>
    <m/>
    <x v="4"/>
    <s v="https://pbs.twimg.com/media/EBTmQEHWsAAj-jN.jpg"/>
    <s v="https://pbs.twimg.com/media/EBTmQEHWsAAj-jN.jpg"/>
    <x v="85"/>
    <s v="https://twitter.com/#!/radiosawa/status/1158804169739898888"/>
    <m/>
    <m/>
    <s v="1158804169739898888"/>
    <m/>
    <b v="0"/>
    <n v="0"/>
    <s v=""/>
    <b v="0"/>
    <s v="ar"/>
    <m/>
    <s v=""/>
    <b v="0"/>
    <n v="1"/>
    <s v=""/>
    <s v="Hootsuite Inc."/>
    <b v="0"/>
    <s v="1158804169739898888"/>
    <s v="Tweet"/>
    <n v="0"/>
    <n v="0"/>
    <m/>
    <m/>
    <m/>
    <m/>
    <m/>
    <m/>
    <m/>
    <m/>
    <n v="85"/>
    <s v="1"/>
    <s v="1"/>
    <n v="0"/>
    <n v="0"/>
    <n v="0"/>
    <n v="0"/>
    <n v="0"/>
    <n v="0"/>
    <n v="101"/>
    <n v="100"/>
    <n v="101"/>
  </r>
  <r>
    <s v="radiosawa"/>
    <s v="radiosawa"/>
    <m/>
    <m/>
    <m/>
    <m/>
    <m/>
    <m/>
    <m/>
    <m/>
    <s v="No"/>
    <n v="104"/>
    <m/>
    <m/>
    <x v="2"/>
    <d v="2019-08-06T19:45:22.000"/>
    <s v="#Ø§Ù„Ø¹Ø±Ø§Ù‚_Ø§Ù„Ù„ÙŠÙ„Ø©.. Ù‚ÙŠÙ… Ø§Ù„Ù…Ø¬ØªÙ…Ø¹ Ø¨ÙŠÙ† Ø§Ù„Ø¨Ø±Ù…ÙˆØ¯Ø§ ÙˆØ§Ù„ÙØ³Ø§Ø¯_x000a__x000a_https://t.co/aohYBf3aQp"/>
    <s v="https://www.radiosawa.com/a/%D9%85%D9%86-%D9%8A%D9%87%D8%AF%D8%AF-%D9%82%D9%8A%D9%85-%D8%A7%D9%84%D9%85%D8%AC%D8%AA%D9%85%D8%B9-%D8%A7%D9%84%D8%A8%D8%B1%D9%85%D9%88%D8%AF%D8%A7-%D8%A3%D9%85-%D8%A7%D9%84%D8%B1%D8%B4%D9%88%D8%A9/507594.html"/>
    <s v="radiosawa.com"/>
    <x v="19"/>
    <m/>
    <s v="http://pbs.twimg.com/profile_images/1143496728043298817/szSJgmQC_normal.jpg"/>
    <x v="86"/>
    <s v="https://twitter.com/#!/radiosawa/status/1158826417066577926"/>
    <m/>
    <m/>
    <s v="1158826417066577926"/>
    <m/>
    <b v="0"/>
    <n v="0"/>
    <s v=""/>
    <b v="0"/>
    <s v="ar"/>
    <m/>
    <s v=""/>
    <b v="0"/>
    <n v="0"/>
    <s v=""/>
    <s v="Hootsuite Inc."/>
    <b v="0"/>
    <s v="1158826417066577926"/>
    <s v="Tweet"/>
    <n v="0"/>
    <n v="0"/>
    <m/>
    <m/>
    <m/>
    <m/>
    <m/>
    <m/>
    <m/>
    <m/>
    <n v="85"/>
    <s v="1"/>
    <s v="1"/>
    <n v="0"/>
    <n v="0"/>
    <n v="0"/>
    <n v="0"/>
    <n v="0"/>
    <n v="0"/>
    <n v="34"/>
    <n v="100"/>
    <n v="34"/>
  </r>
  <r>
    <s v="radiosawa"/>
    <s v="radiosawa"/>
    <m/>
    <m/>
    <m/>
    <m/>
    <m/>
    <m/>
    <m/>
    <m/>
    <s v="No"/>
    <n v="105"/>
    <m/>
    <m/>
    <x v="2"/>
    <d v="2019-08-06T20:30:20.000"/>
    <s v="#Ø³ÙˆØ§_Ø¹Ø§Ù„Ù‡ÙˆØ§.. Ù…ÙƒØ§ÙØ­Ø© Ø§Ù„ÙØ³Ø§Ø¯.. Ø³Ù…Ø¹Ù†Ø§ ÙˆÙ„Ù… Ù†Ø±ÙŽ_x000a__x000a_https://t.co/KFHzlC2US1"/>
    <s v="https://www.radiosawa.com/a/%D8%AC%D9%87%D9%88%D8%AF-%D9%85%D9%83%D8%A7%D9%81%D8%AD%D8%A9-%D8%A7%D9%84%D9%81%D8%B3%D8%A7%D8%AF-%D9%87%D9%84-%D9%87%D9%8A-%D9%83%D8%A7%D9%81%D9%8A%D8%A9/507611.html"/>
    <s v="radiosawa.com"/>
    <x v="16"/>
    <m/>
    <s v="http://pbs.twimg.com/profile_images/1143496728043298817/szSJgmQC_normal.jpg"/>
    <x v="87"/>
    <s v="https://twitter.com/#!/radiosawa/status/1158837733592358912"/>
    <m/>
    <m/>
    <s v="1158837733592358912"/>
    <m/>
    <b v="0"/>
    <n v="3"/>
    <s v=""/>
    <b v="0"/>
    <s v="ar"/>
    <m/>
    <s v=""/>
    <b v="0"/>
    <n v="0"/>
    <s v=""/>
    <s v="Hootsuite Inc."/>
    <b v="0"/>
    <s v="1158837733592358912"/>
    <s v="Tweet"/>
    <n v="0"/>
    <n v="0"/>
    <m/>
    <m/>
    <m/>
    <m/>
    <m/>
    <m/>
    <m/>
    <m/>
    <n v="85"/>
    <s v="1"/>
    <s v="1"/>
    <n v="0"/>
    <n v="0"/>
    <n v="0"/>
    <n v="0"/>
    <n v="0"/>
    <n v="0"/>
    <n v="28"/>
    <n v="100"/>
    <n v="28"/>
  </r>
  <r>
    <s v="radiosawa"/>
    <s v="radiosawa"/>
    <m/>
    <m/>
    <m/>
    <m/>
    <m/>
    <m/>
    <m/>
    <m/>
    <s v="No"/>
    <n v="106"/>
    <m/>
    <m/>
    <x v="2"/>
    <d v="2019-08-06T21:00:13.000"/>
    <s v="#Ø¬ÙˆÙ„Ø©_Ø§Ù„ØµØ¨Ø§Ø­.. ÙƒÙŠÙ ØªØªØ®Ù„Øµ Ù…Ù† Ø§Ù„Ø¹Ø§Ø¯Ø§Øª Ø§Ù„Ø³ÙŠØ¦Ø©ØŸ_x000a_https://t.co/QUNLghjcUr"/>
    <s v="https://www.radiosawa.com/a/%D9%83%D9%8A%D9%81-%D8%AA%D8%AA%D8%BA%D9%84%D8%A8-%D8%B9%D9%84%D9%89-%D8%A7%D9%84%D8%B9%D8%A7%D8%AF%D8%A7%D8%AA-%D8%A7%D9%84%D8%B3%D9%8A%D8%A6%D8%A9/507612.html"/>
    <s v="radiosawa.com"/>
    <x v="15"/>
    <m/>
    <s v="http://pbs.twimg.com/profile_images/1143496728043298817/szSJgmQC_normal.jpg"/>
    <x v="88"/>
    <s v="https://twitter.com/#!/radiosawa/status/1158845253316689921"/>
    <m/>
    <m/>
    <s v="1158845253316689921"/>
    <m/>
    <b v="0"/>
    <n v="1"/>
    <s v=""/>
    <b v="0"/>
    <s v="ar"/>
    <m/>
    <s v=""/>
    <b v="0"/>
    <n v="0"/>
    <s v=""/>
    <s v="Hootsuite Inc."/>
    <b v="0"/>
    <s v="1158845253316689921"/>
    <s v="Tweet"/>
    <n v="0"/>
    <n v="0"/>
    <m/>
    <m/>
    <m/>
    <m/>
    <m/>
    <m/>
    <m/>
    <m/>
    <n v="85"/>
    <s v="1"/>
    <s v="1"/>
    <n v="0"/>
    <n v="0"/>
    <n v="0"/>
    <n v="0"/>
    <n v="0"/>
    <n v="0"/>
    <n v="27"/>
    <n v="100"/>
    <n v="27"/>
  </r>
  <r>
    <s v="radiosawa"/>
    <s v="radiosawa"/>
    <m/>
    <m/>
    <m/>
    <m/>
    <m/>
    <m/>
    <m/>
    <m/>
    <s v="No"/>
    <n v="107"/>
    <m/>
    <m/>
    <x v="2"/>
    <d v="2019-08-06T21:30:17.000"/>
    <s v="#Ø¬ÙˆÙ„Ø©_Ø§Ù„ØµØ¨Ø§Ø­.. Ø§Ù„Ø±Ø³ÙˆÙ… Ø§Ù„Ù…ØªØ­Ø±ÙƒØ©.. Ù…Ø§Ø°Ø§ ØªØ­Ø±Ùƒ ÙÙŠ Ø£Ø·ÙØ§Ù„Ù†Ø§ØŸ_x000a__x000a_https://t.co/uwYW26NCrk"/>
    <s v="https://www.radiosawa.com/a/%D8%A7%D9%84%D8%B1%D8%B3%D9%88%D9%85-%D8%A7%D9%84%D9%85%D8%AA%D8%AD%D8%B1%D9%83%D8%A9-%D9%87%D9%84-%D8%AA%D8%AA%D9%84%D8%A7%D8%B9%D8%A8-%D8%A8%D8%B9%D9%82%D9%88%D9%84-%D8%A7%D9%84%D8%A3%D8%B7%D9%81%D8%A7%D9%84/507613.html"/>
    <s v="radiosawa.com"/>
    <x v="15"/>
    <m/>
    <s v="http://pbs.twimg.com/profile_images/1143496728043298817/szSJgmQC_normal.jpg"/>
    <x v="89"/>
    <s v="https://twitter.com/#!/radiosawa/status/1158852820097015809"/>
    <m/>
    <m/>
    <s v="1158852820097015809"/>
    <m/>
    <b v="0"/>
    <n v="1"/>
    <s v=""/>
    <b v="0"/>
    <s v="ar"/>
    <m/>
    <s v=""/>
    <b v="0"/>
    <n v="1"/>
    <s v=""/>
    <s v="Hootsuite Inc."/>
    <b v="0"/>
    <s v="1158852820097015809"/>
    <s v="Tweet"/>
    <n v="0"/>
    <n v="0"/>
    <m/>
    <m/>
    <m/>
    <m/>
    <m/>
    <m/>
    <m/>
    <m/>
    <n v="85"/>
    <s v="1"/>
    <s v="1"/>
    <n v="0"/>
    <n v="0"/>
    <n v="0"/>
    <n v="0"/>
    <n v="0"/>
    <n v="0"/>
    <n v="36"/>
    <n v="100"/>
    <n v="36"/>
  </r>
  <r>
    <s v="radiosawa"/>
    <s v="radiosawa"/>
    <m/>
    <m/>
    <m/>
    <m/>
    <m/>
    <m/>
    <m/>
    <m/>
    <s v="No"/>
    <n v="108"/>
    <m/>
    <m/>
    <x v="2"/>
    <d v="2019-08-06T22:00:15.000"/>
    <s v="#Ø¨ÙƒØ±Ø§_Ø£ÙØ¶Ù„.. Ù…Ø¯Ù…Ù† Ø§Ù„Ù…Ø®Ø¯Ø±Ø§Øª.. Ù„Ù„ØªØ£Ù‡ÙŠÙ„ Ø£Ù… Ù„Ù„Ø¥Ø¯Ø§Ù†Ø©ØŸ_x000a__x000a_https://t.co/GGNo8q9tmF"/>
    <s v="https://www.radiosawa.com/a/%D8%AA%D8%AC%D8%B1%D9%8A%D9%85-%D9%85%D8%AF%D9%85%D9%86-%D8%A7%D9%84%D9%85%D8%AE%D8%AF%D8%B1%D8%A7%D8%AA/507617.html"/>
    <s v="radiosawa.com"/>
    <x v="4"/>
    <m/>
    <s v="http://pbs.twimg.com/profile_images/1143496728043298817/szSJgmQC_normal.jpg"/>
    <x v="90"/>
    <s v="https://twitter.com/#!/radiosawa/status/1158860363401707520"/>
    <m/>
    <m/>
    <s v="1158860363401707520"/>
    <m/>
    <b v="0"/>
    <n v="0"/>
    <s v=""/>
    <b v="0"/>
    <s v="ar"/>
    <m/>
    <s v=""/>
    <b v="0"/>
    <n v="0"/>
    <s v=""/>
    <s v="Hootsuite Inc."/>
    <b v="0"/>
    <s v="1158860363401707520"/>
    <s v="Tweet"/>
    <n v="0"/>
    <n v="0"/>
    <m/>
    <m/>
    <m/>
    <m/>
    <m/>
    <m/>
    <m/>
    <m/>
    <n v="85"/>
    <s v="1"/>
    <s v="1"/>
    <n v="0"/>
    <n v="0"/>
    <n v="0"/>
    <n v="0"/>
    <n v="0"/>
    <n v="0"/>
    <n v="34"/>
    <n v="100"/>
    <n v="34"/>
  </r>
  <r>
    <s v="radiosawa"/>
    <s v="radiosawa"/>
    <m/>
    <m/>
    <m/>
    <m/>
    <m/>
    <m/>
    <m/>
    <m/>
    <s v="No"/>
    <n v="109"/>
    <m/>
    <m/>
    <x v="2"/>
    <d v="2019-08-07T13:46:10.000"/>
    <s v="Ø§Ù„Ù…Ø³ØªØ´ÙÙŠØ§Øª Ø§Ù„Ø¹Ø§Ù…Ø© ÙÙŠ Ø§Ù„Ø¹Ø±Ø§Ù‚.. Ø´ÙƒØ§ÙˆÙ‰ Ù„Ø§ ØªÙ†Ù‚Ø·Ø¹ ÙˆØ±Ø¯Ø§Ø¡Ø© ÙÙŠ Ø§Ù„Ø®Ø¯Ù…Ø§Øª _x000a_https://t.co/ljsPVwWTA2"/>
    <s v="https://www.radiosawa.com/a/%D9%85%D8%B9%D8%B6%D9%84%D8%A9-%D8%A7%D9%84%D9%85%D8%B3%D8%AA%D8%B4%D9%81%D9%8A%D8%A7%D8%AA-%D8%A7%D9%84%D8%B9%D8%A7%D9%85%D8%A9-%D9%81%D9%8A-%D8%A7%D9%84%D8%B9%D8%B1%D8%A7%D9%82/507695.html"/>
    <s v="radiosawa.com"/>
    <x v="0"/>
    <m/>
    <s v="http://pbs.twimg.com/profile_images/1143496728043298817/szSJgmQC_normal.jpg"/>
    <x v="91"/>
    <s v="https://twitter.com/#!/radiosawa/status/1159098410752008192"/>
    <m/>
    <m/>
    <s v="1159098410752008192"/>
    <m/>
    <b v="0"/>
    <n v="1"/>
    <s v=""/>
    <b v="0"/>
    <s v="ar"/>
    <m/>
    <s v=""/>
    <b v="0"/>
    <n v="0"/>
    <s v=""/>
    <s v="Hootsuite Inc."/>
    <b v="0"/>
    <s v="1159098410752008192"/>
    <s v="Tweet"/>
    <n v="0"/>
    <n v="0"/>
    <m/>
    <m/>
    <m/>
    <m/>
    <m/>
    <m/>
    <m/>
    <m/>
    <n v="85"/>
    <s v="1"/>
    <s v="1"/>
    <n v="0"/>
    <n v="0"/>
    <n v="0"/>
    <n v="0"/>
    <n v="0"/>
    <n v="0"/>
    <n v="45"/>
    <n v="100"/>
    <n v="45"/>
  </r>
  <r>
    <s v="radiosawa"/>
    <s v="radiosawa"/>
    <m/>
    <m/>
    <m/>
    <m/>
    <m/>
    <m/>
    <m/>
    <m/>
    <s v="No"/>
    <n v="110"/>
    <m/>
    <m/>
    <x v="2"/>
    <d v="2019-08-07T14:16:15.000"/>
    <s v="Ù‡Ù„ ÙŠØ¤Ø«Ø± ØºÙ„Ø§Ø¡ Ø§Ù„Ø£Ø³Ø¹Ø§Ø± Ø¹Ù„Ù‰ ÙØ±Ø­Ø© Ø§Ù„Ø¹ÙŠØ¯ØŸ_x000a_Ø´Ø§Ø±ÙƒÙˆÙ†Ø§ Ø¨Ø¢Ø±Ø§Ø¦ÙƒÙ… ÙÙŠ Ø¨Ø±Ù†Ø§Ù…Ø¬ #Ø¬ÙˆÙ„Ø©_Ø§Ù„ØµØ¨Ø§Ø­ ÙÙŠ Ø§Ù„Ø±Ø§Ø¨Ø¹Ø© ØµØ¨Ø§Ø­Ø§ Ø¨ØªÙˆÙ‚ÙŠØª ØºØ±ÙŠÙ†ØªØ´. ÙˆØ§ØªØµÙ„ÙˆØ§ Ø¨Ù†Ø§ Ø¹Ù„Ù‰ ÙˆØ§ØªØ³Ø§Ø¨ Ø¹Ù„Ù‰ Ø±Ù‚Ù… +12023843125 https://t.co/Fx5tk7uEDN"/>
    <m/>
    <m/>
    <x v="15"/>
    <s v="https://pbs.twimg.com/media/EBX4vpsXoAEM6eM.jpg"/>
    <s v="https://pbs.twimg.com/media/EBX4vpsXoAEM6eM.jpg"/>
    <x v="92"/>
    <s v="https://twitter.com/#!/radiosawa/status/1159105978853404672"/>
    <m/>
    <m/>
    <s v="1159105978853404672"/>
    <m/>
    <b v="0"/>
    <n v="1"/>
    <s v=""/>
    <b v="0"/>
    <s v="ar"/>
    <m/>
    <s v=""/>
    <b v="0"/>
    <n v="0"/>
    <s v=""/>
    <s v="Hootsuite Inc."/>
    <b v="0"/>
    <s v="1159105978853404672"/>
    <s v="Tweet"/>
    <n v="0"/>
    <n v="0"/>
    <m/>
    <m/>
    <m/>
    <m/>
    <m/>
    <m/>
    <m/>
    <m/>
    <n v="85"/>
    <s v="1"/>
    <s v="1"/>
    <n v="0"/>
    <n v="0"/>
    <n v="0"/>
    <n v="0"/>
    <n v="0"/>
    <n v="0"/>
    <n v="93"/>
    <n v="100"/>
    <n v="93"/>
  </r>
  <r>
    <s v="radiosawa"/>
    <s v="radiosawa"/>
    <m/>
    <m/>
    <m/>
    <m/>
    <m/>
    <m/>
    <m/>
    <m/>
    <s v="No"/>
    <n v="111"/>
    <m/>
    <m/>
    <x v="2"/>
    <d v="2019-08-07T15:00:28.000"/>
    <s v="Ø­Ø¬Ù… Ø§Ù„Ø§Ù†ÙØ§Ù‚ Ù‚Ø¯ ÙŠØ¤Ø«Ø± Ø¹Ù„Ù‰ Ø§Ù„Ø£Ù…Ù† Ø§Ù„Ù…Ø§Ù„ÙŠ Ù„Ù„Ø¹Ø±Ø§Ù‚_x000a_ https://t.co/9M58kRh6gy"/>
    <s v="https://www.radiosawa.com/a/%D8%AD%D8%AC%D9%85-%D8%A7%D9%84%D8%A7%D9%86%D9%81%D8%A7%D9%82-%D9%82%D8%AF-%D9%8A%D8%A4%D8%AB%D8%B1-%D8%B9%D9%84%D9%89-%D8%A7%D9%84%D8%A3%D9%85%D9%86-%D8%A7%D9%84%D9%85%D8%A7%D9%84%D9%8A-%D9%84%D9%84%D8%B9%D8%B1%D8%A7%D9%82/507696.html"/>
    <s v="radiosawa.com"/>
    <x v="0"/>
    <m/>
    <s v="http://pbs.twimg.com/profile_images/1143496728043298817/szSJgmQC_normal.jpg"/>
    <x v="93"/>
    <s v="https://twitter.com/#!/radiosawa/status/1159117106723676162"/>
    <m/>
    <m/>
    <s v="1159117106723676162"/>
    <m/>
    <b v="0"/>
    <n v="0"/>
    <s v=""/>
    <b v="0"/>
    <s v="ar"/>
    <m/>
    <s v=""/>
    <b v="0"/>
    <n v="0"/>
    <s v=""/>
    <s v="Hootsuite Inc."/>
    <b v="0"/>
    <s v="1159117106723676162"/>
    <s v="Tweet"/>
    <n v="0"/>
    <n v="0"/>
    <m/>
    <m/>
    <m/>
    <m/>
    <m/>
    <m/>
    <m/>
    <m/>
    <n v="85"/>
    <s v="1"/>
    <s v="1"/>
    <n v="0"/>
    <n v="0"/>
    <n v="0"/>
    <n v="0"/>
    <n v="0"/>
    <n v="0"/>
    <n v="35"/>
    <n v="100"/>
    <n v="35"/>
  </r>
  <r>
    <s v="radiosawa"/>
    <s v="radiosawa"/>
    <m/>
    <m/>
    <m/>
    <m/>
    <m/>
    <m/>
    <m/>
    <m/>
    <s v="No"/>
    <n v="112"/>
    <m/>
    <m/>
    <x v="2"/>
    <d v="2019-08-07T15:30:14.000"/>
    <s v="Ù…Ø§ Ø±Ø£ÙŠÙƒ ÙÙŠ Ø§Ø³ØªØ®Ø¯Ø§Ù… Ø£Ø´ÙŠØ§Ø¡ Ù…Ø²ÙŠÙØ© Ù„Ù„Ø­ÙØ§Ø¸ Ø¹Ù„Ù‰ Ø§Ù„Ù…Ø¸Ù‡Ø± Ø§Ù„Ø§Ø¬ØªÙ…Ø§Ø¹ÙŠØŸ_x000a_Ø´Ø§Ø±ÙƒÙˆÙ†Ø§ Ø¨Ø¢Ø±Ø§Ø¦ÙƒÙ… ÙÙŠ Ø¨Ø±Ù†Ø§Ù…Ø¬ #Ø¬ÙˆÙ„Ø©_Ø§Ù„ØµØ¨Ø§Ø­ ÙÙŠ Ø§Ù„Ø±Ø§Ø¨Ø¹Ø© ØµØ¨Ø§Ø­Ø§ Ø¨ØªÙˆÙ‚ÙŠØª ØºØ±ÙŠÙ†ØªØ´. ÙˆØ§ØªØµÙ„ÙˆØ§ Ø¨Ù†Ø§ Ø¹Ù„Ù‰ ÙˆØ§ØªØ³Ø§Ø¨ Ø¹Ù„Ù‰ Ø±Ù‚Ù… +12023843125 https://t.co/FSOPwgttrl"/>
    <m/>
    <m/>
    <x v="15"/>
    <s v="https://pbs.twimg.com/media/EBYJrfnW4AATqju.jpg"/>
    <s v="https://pbs.twimg.com/media/EBYJrfnW4AATqju.jpg"/>
    <x v="94"/>
    <s v="https://twitter.com/#!/radiosawa/status/1159124599323406336"/>
    <m/>
    <m/>
    <s v="1159124599323406336"/>
    <m/>
    <b v="0"/>
    <n v="1"/>
    <s v=""/>
    <b v="0"/>
    <s v="ar"/>
    <m/>
    <s v=""/>
    <b v="0"/>
    <n v="0"/>
    <s v=""/>
    <s v="Hootsuite Inc."/>
    <b v="0"/>
    <s v="1159124599323406336"/>
    <s v="Tweet"/>
    <n v="0"/>
    <n v="0"/>
    <m/>
    <m/>
    <m/>
    <m/>
    <m/>
    <m/>
    <m/>
    <m/>
    <n v="85"/>
    <s v="1"/>
    <s v="1"/>
    <n v="0"/>
    <n v="0"/>
    <n v="0"/>
    <n v="0"/>
    <n v="0"/>
    <n v="0"/>
    <n v="110"/>
    <n v="100"/>
    <n v="110"/>
  </r>
  <r>
    <s v="radiosawa"/>
    <s v="radiosawa"/>
    <m/>
    <m/>
    <m/>
    <m/>
    <m/>
    <m/>
    <m/>
    <m/>
    <s v="No"/>
    <n v="113"/>
    <m/>
    <m/>
    <x v="2"/>
    <d v="2019-08-07T16:05:16.000"/>
    <s v="Ù„Ù…Ø§Ø°Ø§ Ù†ÙØ° Ø§Ù„Ø­Ø´Ø¯ ØºØ§Ø±ØªÙ‡ Ø¹Ù„Ù‰ ØµØ§Ù„Ø§Øª Ø§Ù„Ù‚Ù…Ø§Ø± ÙˆØ­Ø¬ÙŠ Ø­Ù…Ø²Ø© Ø§Ù„Ø¢Ù†ØŸ_x000a_ https://t.co/wHOlpLZMe2"/>
    <s v="https://www.radiosawa.com/a/%D9%84%D9%85%D8%A7%D8%B0%D8%A7-%D9%86%D9%81%D8%B0-%D8%A7%D9%84%D8%AD%D8%B4%D8%AF-%D8%BA%D8%A7%D8%B1%D8%AA%D9%87-%D8%B9%D9%84%D9%89-%D8%B5%D8%A7%D9%84%D8%A7%D8%AA-%D8%A7%D9%84%D9%82%D9%85%D8%A7%D8%B1-%D9%88%D8%AD%D8%AC%D9%8A-%D8%AD%D9%85%D8%B2%D8%A9-%D8%A7%D9%84%D8%A2%D9%86/507708.html"/>
    <s v="radiosawa.com"/>
    <x v="0"/>
    <m/>
    <s v="http://pbs.twimg.com/profile_images/1143496728043298817/szSJgmQC_normal.jpg"/>
    <x v="95"/>
    <s v="https://twitter.com/#!/radiosawa/status/1159133416748724224"/>
    <m/>
    <m/>
    <s v="1159133416748724224"/>
    <m/>
    <b v="0"/>
    <n v="2"/>
    <s v=""/>
    <b v="0"/>
    <s v="ar"/>
    <m/>
    <s v=""/>
    <b v="0"/>
    <n v="0"/>
    <s v=""/>
    <s v="Hootsuite Inc."/>
    <b v="0"/>
    <s v="1159133416748724224"/>
    <s v="Tweet"/>
    <n v="0"/>
    <n v="0"/>
    <m/>
    <m/>
    <m/>
    <m/>
    <m/>
    <m/>
    <m/>
    <m/>
    <n v="85"/>
    <s v="1"/>
    <s v="1"/>
    <n v="0"/>
    <n v="0"/>
    <n v="0"/>
    <n v="0"/>
    <n v="0"/>
    <n v="0"/>
    <n v="41"/>
    <n v="100"/>
    <n v="41"/>
  </r>
  <r>
    <s v="radiosawa"/>
    <s v="radiosawa"/>
    <m/>
    <m/>
    <m/>
    <m/>
    <m/>
    <m/>
    <m/>
    <m/>
    <s v="No"/>
    <n v="114"/>
    <m/>
    <m/>
    <x v="2"/>
    <d v="2019-08-07T16:30:35.000"/>
    <s v="Ù…Ø§ Ø±Ø£ÙŠÙƒ ÙÙŠ Ø­Ø±ÙŠØ© Ø§Ù„ØµØ­Ø§ÙØ© ÙˆØ§Ù„Ø¥Ø¹Ù„Ø§Ù… ÙÙŠ Ø§Ù„Ø£Ø±Ø¯Ù†ØŸ_x000a_Ø´Ø§Ø±ÙƒÙˆÙ†Ø§ Ø¨Ø¢Ø±Ø§Ø¦ÙƒÙ… ÙÙŠ Ø¨Ø±Ù†Ø§Ù…Ø¬ #Ø³ÙˆØ§_Ø¹Ø§Ù„Ù‡ÙˆØ§ ÙÙŠ Ø§Ù„Ø«Ø§Ù…Ù†Ø© ØµØ¨Ø§Ø­Ø§ Ø¨ØªÙˆÙ‚ÙŠØª ØºØ±ÙŠÙ†ØªØ´. ÙˆØ§ØªØµÙ„ÙˆØ§ Ø¨Ù†Ø§ Ø¹Ù„Ù‰ ÙˆØ§ØªØ³Ø§Ø¨ Ø¹Ù„Ù‰ Ø±Ù‚Ù… +12023843125 https://t.co/PpkrUl8HvS"/>
    <m/>
    <m/>
    <x v="16"/>
    <s v="https://pbs.twimg.com/media/EBYXfh4W4AATKkD.jpg"/>
    <s v="https://pbs.twimg.com/media/EBYXfh4W4AATKkD.jpg"/>
    <x v="96"/>
    <s v="https://twitter.com/#!/radiosawa/status/1159139787112157184"/>
    <m/>
    <m/>
    <s v="1159139787112157184"/>
    <m/>
    <b v="0"/>
    <n v="1"/>
    <s v=""/>
    <b v="0"/>
    <s v="ar"/>
    <m/>
    <s v=""/>
    <b v="0"/>
    <n v="0"/>
    <s v=""/>
    <s v="Hootsuite Inc."/>
    <b v="0"/>
    <s v="1159139787112157184"/>
    <s v="Tweet"/>
    <n v="0"/>
    <n v="0"/>
    <m/>
    <m/>
    <m/>
    <m/>
    <m/>
    <m/>
    <m/>
    <m/>
    <n v="85"/>
    <s v="1"/>
    <s v="1"/>
    <n v="0"/>
    <n v="0"/>
    <n v="0"/>
    <n v="0"/>
    <n v="0"/>
    <n v="0"/>
    <n v="97"/>
    <n v="100"/>
    <n v="97"/>
  </r>
  <r>
    <s v="radiosawa"/>
    <s v="radiosawa"/>
    <m/>
    <m/>
    <m/>
    <m/>
    <m/>
    <m/>
    <m/>
    <m/>
    <s v="No"/>
    <n v="115"/>
    <m/>
    <m/>
    <x v="2"/>
    <d v="2019-08-07T16:55:37.000"/>
    <s v="Ù‡Ù„ ØªØ¹ØªÙ‚Ø¯ Ø£Ù† Ø§Ù„Ù…Ù‡Ø±Ø¬Ø§Ù†Ø§Øª Ø§Ù„ØµÙŠÙÙŠØ© Ø¨Ø§ØªØª ØªØ¬Ø§Ø±ÙŠØ© Ø£ÙƒØ«Ø± Ù…Ù† ÙƒÙˆÙ†Ù‡Ø§ Ø«Ù‚Ø§ÙÙŠØ©ØŸ_x000a_Ø´Ø§Ø±ÙƒÙˆÙ†Ø§ Ø¨Ø¢Ø±Ø§Ø¦ÙƒÙ… ÙÙŠ Ø¨Ø±Ù†Ø§Ù…Ø¬ #Ø¨ÙƒØ±Ø§_Ø£ÙØ¶Ù„ Ø¹Ø¨Ø± Ø§Ù„ØªØ¹Ù„ÙŠÙ‚ Ø£Ùˆ Ø§ØªØµÙ„ÙˆØ§ Ø¨Ù†Ø§ Ø¹Ø¨Ø± ØªØ·Ø¨ÙŠÙ‚ ÙˆØ§ØªØ³Ø§Ø¨ Ø¹Ù„Ù‰ Ø±Ù‚Ù… +12023843125 https://t.co/60HLk6eeDG"/>
    <m/>
    <m/>
    <x v="4"/>
    <s v="https://pbs.twimg.com/media/EBYdOTZWkAAoN-G.jpg"/>
    <s v="https://pbs.twimg.com/media/EBYdOTZWkAAoN-G.jpg"/>
    <x v="97"/>
    <s v="https://twitter.com/#!/radiosawa/status/1159146087724310528"/>
    <m/>
    <m/>
    <s v="1159146087724310528"/>
    <m/>
    <b v="0"/>
    <n v="2"/>
    <s v=""/>
    <b v="0"/>
    <s v="ar"/>
    <m/>
    <s v=""/>
    <b v="0"/>
    <n v="0"/>
    <s v=""/>
    <s v="Hootsuite Inc."/>
    <b v="0"/>
    <s v="1159146087724310528"/>
    <s v="Tweet"/>
    <n v="0"/>
    <n v="0"/>
    <m/>
    <m/>
    <m/>
    <m/>
    <m/>
    <m/>
    <m/>
    <m/>
    <n v="85"/>
    <s v="1"/>
    <s v="1"/>
    <n v="0"/>
    <n v="0"/>
    <n v="0"/>
    <n v="0"/>
    <n v="0"/>
    <n v="0"/>
    <n v="101"/>
    <n v="100"/>
    <n v="101"/>
  </r>
  <r>
    <s v="radiosawa"/>
    <s v="radiosawa"/>
    <m/>
    <m/>
    <m/>
    <m/>
    <m/>
    <m/>
    <m/>
    <m/>
    <s v="No"/>
    <n v="116"/>
    <m/>
    <m/>
    <x v="2"/>
    <d v="2019-08-07T17:30:32.000"/>
    <s v="Ù‡Ù„ ÙŠÙ„Ø¨ÙŠ Ø§Ù„Ø¨Ø±Ù„Ù…Ø§Ù†Ø§Ù† Ø§Ù„Ø£Ø±Ø¯Ù†ÙŠ ÙˆØ§Ù„Ù„Ø¨Ù†Ø§Ù†ÙŠ Ø·Ù…ÙˆØ­ Ø§Ù„Ù…ÙˆØ§Ø·Ù†ÙŠÙ†ØŸ_x000a_ https://t.co/E5vuj1ofW0"/>
    <s v="https://www.radiosawa.com/a/%D9%87%D9%84-%D9%8A%D9%84%D8%A8%D9%8A-%D8%A7%D9%84%D8%A8%D8%B1%D9%84%D9%85%D8%A7%D9%86%D8%A7%D9%86-%D8%A7%D9%84%D8%A3%D8%B1%D8%AF%D9%86%D9%8A-%D9%88%D8%A7%D9%84%D9%84%D8%A8%D9%86%D8%A7%D9%86%D9%8A-%D8%B7%D9%85%D9%88%D8%AD-%D8%A7%D9%84%D9%85%D9%88%D8%A7%D8%B7%D9%86%D9%8A%D9%86/507741.html"/>
    <s v="radiosawa.com"/>
    <x v="0"/>
    <m/>
    <s v="http://pbs.twimg.com/profile_images/1143496728043298817/szSJgmQC_normal.jpg"/>
    <x v="98"/>
    <s v="https://twitter.com/#!/radiosawa/status/1159154873809743874"/>
    <m/>
    <m/>
    <s v="1159154873809743874"/>
    <m/>
    <b v="0"/>
    <n v="1"/>
    <s v=""/>
    <b v="0"/>
    <s v="ar"/>
    <m/>
    <s v=""/>
    <b v="0"/>
    <n v="1"/>
    <s v=""/>
    <s v="Hootsuite Inc."/>
    <b v="0"/>
    <s v="1159154873809743874"/>
    <s v="Tweet"/>
    <n v="0"/>
    <n v="0"/>
    <m/>
    <m/>
    <m/>
    <m/>
    <m/>
    <m/>
    <m/>
    <m/>
    <n v="85"/>
    <s v="1"/>
    <s v="1"/>
    <n v="0"/>
    <n v="0"/>
    <n v="0"/>
    <n v="0"/>
    <n v="0"/>
    <n v="0"/>
    <n v="41"/>
    <n v="100"/>
    <n v="41"/>
  </r>
  <r>
    <s v="radiosawa"/>
    <s v="radiosawa"/>
    <m/>
    <m/>
    <m/>
    <m/>
    <m/>
    <m/>
    <m/>
    <m/>
    <s v="No"/>
    <n v="117"/>
    <m/>
    <m/>
    <x v="2"/>
    <d v="2019-08-07T18:30:30.000"/>
    <s v="#Ø³ÙˆØ§_Ø¹Ø§Ù„Ù‡ÙˆØ§ - ØªØµØ±ÙŠØ­ Ù…Ø§Ø±Ùƒ Ø¥Ø³Ø¨Ø± Ø­ÙˆÙ„ ØªÙ‡Ø¯ÙŠØ¯ ØªØ±ÙƒÙŠØ§ Ø¨Ø§Ù„Ù‚ÙŠØ§Ù… Ø¨Ø¹Ù…Ù„ÙŠØ© Ø¹Ø³ÙƒØ±ÙŠØ© Ø´Ù…Ø§Ù„ÙŠ Ø³ÙˆØ±ÙŠØ§ _x000a_https://t.co/ROuKhZpafm"/>
    <s v="https://www.radiosawa.com/a/%D8%AA%D8%B5%D8%B1%D9%8A%D8%AD-%D9%85%D8%A7%D8%B1%D9%83-%D8%A5%D8%B3%D8%A8%D8%B1-%D8%AD%D9%88%D9%84-%D8%AA%D9%87%D8%AF%D9%8A%D8%AF-%D8%AA%D8%B1%D9%83%D9%8A%D8%A7-/507739.html"/>
    <s v="radiosawa.com"/>
    <x v="16"/>
    <m/>
    <s v="http://pbs.twimg.com/profile_images/1143496728043298817/szSJgmQC_normal.jpg"/>
    <x v="99"/>
    <s v="https://twitter.com/#!/radiosawa/status/1159169963191611401"/>
    <m/>
    <m/>
    <s v="1159169963191611401"/>
    <m/>
    <b v="0"/>
    <n v="1"/>
    <s v=""/>
    <b v="0"/>
    <s v="ar"/>
    <m/>
    <s v=""/>
    <b v="0"/>
    <n v="0"/>
    <s v=""/>
    <s v="Hootsuite Inc."/>
    <b v="0"/>
    <s v="1159169963191611401"/>
    <s v="Tweet"/>
    <n v="0"/>
    <n v="0"/>
    <m/>
    <m/>
    <m/>
    <m/>
    <m/>
    <m/>
    <m/>
    <m/>
    <n v="85"/>
    <s v="1"/>
    <s v="1"/>
    <n v="0"/>
    <n v="0"/>
    <n v="0"/>
    <n v="0"/>
    <n v="0"/>
    <n v="0"/>
    <n v="47"/>
    <n v="100"/>
    <n v="47"/>
  </r>
  <r>
    <s v="radiosawa"/>
    <s v="radiosawa"/>
    <m/>
    <m/>
    <m/>
    <m/>
    <m/>
    <m/>
    <m/>
    <m/>
    <s v="No"/>
    <n v="118"/>
    <m/>
    <m/>
    <x v="2"/>
    <d v="2019-08-07T19:30:28.000"/>
    <s v="#Ø¬ÙˆÙ„Ø©_Ø§Ù„ØµØ¨Ø§Ø­ - ÙƒÙŠÙ ØªØªØºÙ„Ø¨ Ø¹Ù„Ù‰ Ø§Ù„Ø®Ù„Ø§ÙØ§Øª Ø§Ù„Ø¹Ø§Ø¦Ù„ÙŠØ©ØŸ_x000a_ https://t.co/aMZLnNdWQq"/>
    <s v="https://www.radiosawa.com/a/%D9%83%D9%8A%D9%81-%D8%AA%D8%AA%D8%BA%D9%84%D8%A8-%D8%B9%D9%84%D9%89-%D8%A7%D9%84%D8%AE%D9%84%D8%A7%D9%81%D8%A7%D8%AA-%D8%A7%D9%84%D8%B9%D8%A7%D8%A6%D9%84%D9%8A%D8%A9/507743.html"/>
    <s v="radiosawa.com"/>
    <x v="15"/>
    <m/>
    <s v="http://pbs.twimg.com/profile_images/1143496728043298817/szSJgmQC_normal.jpg"/>
    <x v="100"/>
    <s v="https://twitter.com/#!/radiosawa/status/1159185054964338689"/>
    <m/>
    <m/>
    <s v="1159185054964338689"/>
    <m/>
    <b v="0"/>
    <n v="0"/>
    <s v=""/>
    <b v="0"/>
    <s v="ar"/>
    <m/>
    <s v=""/>
    <b v="0"/>
    <n v="0"/>
    <s v=""/>
    <s v="Hootsuite Inc."/>
    <b v="0"/>
    <s v="1159185054964338689"/>
    <s v="Tweet"/>
    <n v="0"/>
    <n v="0"/>
    <m/>
    <m/>
    <m/>
    <m/>
    <m/>
    <m/>
    <m/>
    <m/>
    <n v="85"/>
    <s v="1"/>
    <s v="1"/>
    <n v="0"/>
    <n v="0"/>
    <n v="0"/>
    <n v="0"/>
    <n v="0"/>
    <n v="0"/>
    <n v="30"/>
    <n v="100"/>
    <n v="30"/>
  </r>
  <r>
    <s v="radiosawa"/>
    <s v="radiosawa"/>
    <m/>
    <m/>
    <m/>
    <m/>
    <m/>
    <m/>
    <m/>
    <m/>
    <s v="No"/>
    <n v="119"/>
    <m/>
    <m/>
    <x v="2"/>
    <d v="2019-08-07T20:30:21.000"/>
    <s v="#Ø¬ÙˆÙ„Ø©_Ø§Ù„ØµØ¨Ø§Ø­ - Ø·Ø±ÙŠÙ‚Ùƒ Ù†Ø­Ùˆ Ø­ÙŠØ§Ø© Ø®Ø§Ù„ÙŠØ© Ù…Ù† Ø§Ù„Ø¨Ø¯Ø§Ù†Ø©_x000a_ https://t.co/A3VaFIsRm0"/>
    <s v="https://www.radiosawa.com/a/%D8%B7%D8%B1%D9%8A%D9%82%D8%A9-%D9%86%D8%AD%D9%88-%D8%AD%D9%8A%D8%A7%D8%A9-%D8%AE%D8%A7%D9%84%D9%8A%D8%A9-%D9%85%D9%86-%D8%A7%D9%84%D8%A8%D8%AF%D8%A7%D9%86%D8%A9/507742.html"/>
    <s v="radiosawa.com"/>
    <x v="15"/>
    <m/>
    <s v="http://pbs.twimg.com/profile_images/1143496728043298817/szSJgmQC_normal.jpg"/>
    <x v="101"/>
    <s v="https://twitter.com/#!/radiosawa/status/1159200126965092352"/>
    <m/>
    <m/>
    <s v="1159200126965092352"/>
    <m/>
    <b v="0"/>
    <n v="1"/>
    <s v=""/>
    <b v="0"/>
    <s v="ar"/>
    <m/>
    <s v=""/>
    <b v="0"/>
    <n v="0"/>
    <s v=""/>
    <s v="Hootsuite Inc."/>
    <b v="0"/>
    <s v="1159200126965092352"/>
    <s v="Tweet"/>
    <n v="0"/>
    <n v="0"/>
    <m/>
    <m/>
    <m/>
    <m/>
    <m/>
    <m/>
    <m/>
    <m/>
    <n v="85"/>
    <s v="1"/>
    <s v="1"/>
    <n v="0"/>
    <n v="0"/>
    <n v="0"/>
    <n v="0"/>
    <n v="0"/>
    <n v="0"/>
    <n v="31"/>
    <n v="100"/>
    <n v="31"/>
  </r>
  <r>
    <s v="radiosawa"/>
    <s v="radiosawa"/>
    <m/>
    <m/>
    <m/>
    <m/>
    <m/>
    <m/>
    <m/>
    <m/>
    <s v="No"/>
    <n v="120"/>
    <m/>
    <m/>
    <x v="2"/>
    <d v="2019-08-08T15:00:24.000"/>
    <s v="📢 نحيط مستمعينا ومتابعينا الكرام حول العالم علما بأن تطبيق راديو سوا الخاص بالهواتف الذكية (أيفون وأندرويد) قد بات خارج الخدمة ريثما يتم تطوير تطبيق جديد."/>
    <m/>
    <m/>
    <x v="0"/>
    <m/>
    <s v="http://pbs.twimg.com/profile_images/1143496728043298817/szSJgmQC_normal.jpg"/>
    <x v="102"/>
    <s v="https://twitter.com/#!/radiosawa/status/1159479479800082433"/>
    <m/>
    <m/>
    <s v="1159479479800082433"/>
    <m/>
    <b v="0"/>
    <n v="1"/>
    <s v=""/>
    <b v="0"/>
    <s v="ar"/>
    <m/>
    <s v=""/>
    <b v="0"/>
    <n v="0"/>
    <s v=""/>
    <s v="Hootsuite Inc."/>
    <b v="0"/>
    <s v="1159479479800082433"/>
    <s v="Tweet"/>
    <n v="0"/>
    <n v="0"/>
    <m/>
    <m/>
    <m/>
    <m/>
    <m/>
    <m/>
    <m/>
    <m/>
    <n v="85"/>
    <s v="1"/>
    <s v="1"/>
    <n v="0"/>
    <n v="0"/>
    <n v="0"/>
    <n v="0"/>
    <n v="0"/>
    <n v="0"/>
    <n v="25"/>
    <n v="100"/>
    <n v="25"/>
  </r>
  <r>
    <s v="radiosawa"/>
    <s v="radiosawa"/>
    <m/>
    <m/>
    <m/>
    <m/>
    <m/>
    <m/>
    <m/>
    <m/>
    <s v="No"/>
    <n v="121"/>
    <m/>
    <m/>
    <x v="2"/>
    <d v="2019-08-08T15:24:46.000"/>
    <s v="#سوا_عالهوا - حرية الصحافة في الأردن.. هل هي &quot;حرية عالقة&quot;؟_x000a_ https://t.co/yMFhhxvUcz"/>
    <s v="https://www.radiosawa.com/a/%D8%AD%D8%B1%D9%8A%D8%A9-%D8%A7%D9%84%D8%B5%D8%AD%D8%A7%D9%81%D8%A9-%D9%81%D9%8A-%D8%A7%D9%84%D8%A3%D8%B1%D8%AF%D9%86/507884.html"/>
    <s v="radiosawa.com"/>
    <x v="3"/>
    <m/>
    <s v="http://pbs.twimg.com/profile_images/1143496728043298817/szSJgmQC_normal.jpg"/>
    <x v="103"/>
    <s v="https://twitter.com/#!/radiosawa/status/1159485611100839941"/>
    <m/>
    <m/>
    <s v="1159485611100839941"/>
    <m/>
    <b v="0"/>
    <n v="1"/>
    <s v=""/>
    <b v="0"/>
    <s v="ar"/>
    <m/>
    <s v=""/>
    <b v="0"/>
    <n v="0"/>
    <s v=""/>
    <s v="Hootsuite Inc."/>
    <b v="0"/>
    <s v="1159485611100839941"/>
    <s v="Tweet"/>
    <n v="0"/>
    <n v="0"/>
    <m/>
    <m/>
    <m/>
    <m/>
    <m/>
    <m/>
    <m/>
    <m/>
    <n v="85"/>
    <s v="1"/>
    <s v="1"/>
    <n v="0"/>
    <n v="0"/>
    <n v="0"/>
    <n v="0"/>
    <n v="0"/>
    <n v="0"/>
    <n v="9"/>
    <n v="100"/>
    <n v="9"/>
  </r>
  <r>
    <s v="radiosawa"/>
    <s v="radiosawa"/>
    <m/>
    <m/>
    <m/>
    <m/>
    <m/>
    <m/>
    <m/>
    <m/>
    <s v="No"/>
    <n v="122"/>
    <m/>
    <m/>
    <x v="2"/>
    <d v="2019-08-08T16:30:10.000"/>
    <s v="#جولة_الصباح - العيد والعودة لدوامة الظروف الاقتصادية_x000a_ https://t.co/NqlD54f0Wj"/>
    <s v="https://www.radiosawa.com/a/%D8%A7%D9%84%D8%B9%D9%8A%D8%AF-%D9%88%D8%A7%D9%84%D8%B9%D9%88%D8%AF%D8%A9-%D9%84%D8%AF%D9%88%D8%A7%D9%85%D8%A9-%D8%A7%D9%84%D8%B8%D8%B1%D9%88%D9%81-%D8%A7%D9%84%D8%A7%D9%82%D8%AA%D8%B5%D8%A7%D8%AF%D9%8A%D8%A9/507887.html"/>
    <s v="radiosawa.com"/>
    <x v="1"/>
    <m/>
    <s v="http://pbs.twimg.com/profile_images/1143496728043298817/szSJgmQC_normal.jpg"/>
    <x v="104"/>
    <s v="https://twitter.com/#!/radiosawa/status/1159502068765351937"/>
    <m/>
    <m/>
    <s v="1159502068765351937"/>
    <m/>
    <b v="0"/>
    <n v="0"/>
    <s v=""/>
    <b v="0"/>
    <s v="ar"/>
    <m/>
    <s v=""/>
    <b v="0"/>
    <n v="0"/>
    <s v=""/>
    <s v="Hootsuite Inc."/>
    <b v="0"/>
    <s v="1159502068765351937"/>
    <s v="Tweet"/>
    <n v="0"/>
    <n v="0"/>
    <m/>
    <m/>
    <m/>
    <m/>
    <m/>
    <m/>
    <m/>
    <m/>
    <n v="85"/>
    <s v="1"/>
    <s v="1"/>
    <n v="0"/>
    <n v="0"/>
    <n v="0"/>
    <n v="0"/>
    <n v="0"/>
    <n v="0"/>
    <n v="6"/>
    <n v="100"/>
    <n v="6"/>
  </r>
  <r>
    <s v="radiosawa"/>
    <s v="radiosawa"/>
    <m/>
    <m/>
    <m/>
    <m/>
    <m/>
    <m/>
    <m/>
    <m/>
    <s v="No"/>
    <n v="123"/>
    <m/>
    <m/>
    <x v="2"/>
    <d v="2019-08-08T17:30:27.000"/>
    <s v="#جولة_الصباح - السلع المقلدة قد ترضي الغرور والمظاهر أحيانا _x000a_https://t.co/wjhlCWVs4F"/>
    <s v="https://www.radiosawa.com/a/%D8%A7%D9%84%D8%B3%D9%84%D8%B9-%D8%A7%D9%84%D9%85%D9%82%D9%84%D8%AF%D8%A9-%D9%88%D8%A3%D8%B2%D9%85%D8%A9-%D8%A7%D9%84%D9%85%D8%B8%D8%A7%D9%87%D8%B1/507890.html"/>
    <s v="radiosawa.com"/>
    <x v="1"/>
    <m/>
    <s v="http://pbs.twimg.com/profile_images/1143496728043298817/szSJgmQC_normal.jpg"/>
    <x v="105"/>
    <s v="https://twitter.com/#!/radiosawa/status/1159517240934436864"/>
    <m/>
    <m/>
    <s v="1159517240934436864"/>
    <m/>
    <b v="0"/>
    <n v="1"/>
    <s v=""/>
    <b v="0"/>
    <s v="ar"/>
    <m/>
    <s v=""/>
    <b v="0"/>
    <n v="0"/>
    <s v=""/>
    <s v="Hootsuite Inc."/>
    <b v="0"/>
    <s v="1159517240934436864"/>
    <s v="Tweet"/>
    <n v="0"/>
    <n v="0"/>
    <m/>
    <m/>
    <m/>
    <m/>
    <m/>
    <m/>
    <m/>
    <m/>
    <n v="85"/>
    <s v="1"/>
    <s v="1"/>
    <n v="0"/>
    <n v="0"/>
    <n v="0"/>
    <n v="0"/>
    <n v="0"/>
    <n v="0"/>
    <n v="8"/>
    <n v="100"/>
    <n v="8"/>
  </r>
  <r>
    <s v="radiosawa"/>
    <s v="radiosawa"/>
    <m/>
    <m/>
    <m/>
    <m/>
    <m/>
    <m/>
    <m/>
    <m/>
    <s v="No"/>
    <n v="124"/>
    <m/>
    <m/>
    <x v="2"/>
    <d v="2019-08-08T19:21:21.000"/>
    <s v="هل لا تزال الأعياد تسهم في توطيد علاقة الشباب بأهلهم وأقاربهم؟_x000a_شاركونا بآرائكم في برنامج #بكرا_أفضل الأحد واتصلوا بنا على واتساب على رقم 0012023843125 https://t.co/xZdIdrUfbK"/>
    <m/>
    <m/>
    <x v="7"/>
    <s v="https://pbs.twimg.com/media/EBeIKskWsAA66JD.jpg"/>
    <s v="https://pbs.twimg.com/media/EBeIKskWsAA66JD.jpg"/>
    <x v="106"/>
    <s v="https://twitter.com/#!/radiosawa/status/1159545148054888449"/>
    <m/>
    <m/>
    <s v="1159545148054888449"/>
    <m/>
    <b v="0"/>
    <n v="4"/>
    <s v=""/>
    <b v="0"/>
    <s v="ar"/>
    <m/>
    <s v=""/>
    <b v="0"/>
    <n v="2"/>
    <s v=""/>
    <s v="Hootsuite Inc."/>
    <b v="0"/>
    <s v="1159545148054888449"/>
    <s v="Tweet"/>
    <n v="0"/>
    <n v="0"/>
    <m/>
    <m/>
    <m/>
    <m/>
    <m/>
    <m/>
    <m/>
    <m/>
    <n v="85"/>
    <s v="1"/>
    <s v="1"/>
    <n v="0"/>
    <n v="0"/>
    <n v="0"/>
    <n v="0"/>
    <n v="0"/>
    <n v="0"/>
    <n v="24"/>
    <n v="100"/>
    <n v="24"/>
  </r>
  <r>
    <s v="radiosawa"/>
    <s v="radiosawa"/>
    <m/>
    <m/>
    <m/>
    <m/>
    <m/>
    <m/>
    <m/>
    <m/>
    <s v="No"/>
    <n v="125"/>
    <m/>
    <m/>
    <x v="2"/>
    <d v="2019-08-08T22:30:19.000"/>
    <s v="كيف تقضي إجازة العيد؟_x000a_شاركونا بآرائكم في برنامج #جولة_الصباح الأحد في الرابعة صباحا بتوقيت غرينتش. واتصلوا بنا على واتساب على رقم 0012023843125 https://t.co/meUQGCTls0"/>
    <m/>
    <m/>
    <x v="1"/>
    <s v="https://pbs.twimg.com/media/EBezay-XkAUnOnq.jpg"/>
    <s v="https://pbs.twimg.com/media/EBezay-XkAUnOnq.jpg"/>
    <x v="107"/>
    <s v="https://twitter.com/#!/radiosawa/status/1159592705070116866"/>
    <m/>
    <m/>
    <s v="1159592705070116866"/>
    <m/>
    <b v="0"/>
    <n v="2"/>
    <s v=""/>
    <b v="0"/>
    <s v="ar"/>
    <m/>
    <s v=""/>
    <b v="0"/>
    <n v="0"/>
    <s v=""/>
    <s v="Hootsuite Inc."/>
    <b v="0"/>
    <s v="1159592705070116866"/>
    <s v="Tweet"/>
    <n v="0"/>
    <n v="0"/>
    <m/>
    <m/>
    <m/>
    <m/>
    <m/>
    <m/>
    <m/>
    <m/>
    <n v="85"/>
    <s v="1"/>
    <s v="1"/>
    <n v="0"/>
    <n v="0"/>
    <n v="0"/>
    <n v="0"/>
    <n v="0"/>
    <n v="0"/>
    <n v="22"/>
    <n v="100"/>
    <n v="22"/>
  </r>
  <r>
    <s v="radiosawa"/>
    <s v="radiosawa"/>
    <m/>
    <m/>
    <m/>
    <m/>
    <m/>
    <m/>
    <m/>
    <m/>
    <s v="No"/>
    <n v="126"/>
    <m/>
    <m/>
    <x v="2"/>
    <d v="2019-08-08T23:30:20.000"/>
    <s v="حدثونا عن تجاربكم وكيف يبدو العيد في مخيمات وبلاد اللجوء؟_x000a_شاركونا بآرائكم في برنامج #سوا_عالهوا الأحد في الثامنة صباحا بتوقيت غرينتش. واتصلوا بنا على واتساب على رقم 0012023843125 https://t.co/Ot4Y3JnX4g"/>
    <m/>
    <m/>
    <x v="3"/>
    <s v="https://pbs.twimg.com/media/EBfBKFeWsAEHEIz.jpg"/>
    <s v="https://pbs.twimg.com/media/EBfBKFeWsAEHEIz.jpg"/>
    <x v="108"/>
    <s v="https://twitter.com/#!/radiosawa/status/1159607809803247618"/>
    <m/>
    <m/>
    <s v="1159607809803247618"/>
    <m/>
    <b v="0"/>
    <n v="1"/>
    <s v=""/>
    <b v="0"/>
    <s v="ar"/>
    <m/>
    <s v=""/>
    <b v="0"/>
    <n v="0"/>
    <s v=""/>
    <s v="Hootsuite Inc."/>
    <b v="0"/>
    <s v="1159607809803247618"/>
    <s v="Tweet"/>
    <n v="0"/>
    <n v="0"/>
    <m/>
    <m/>
    <m/>
    <m/>
    <m/>
    <m/>
    <m/>
    <m/>
    <n v="85"/>
    <s v="1"/>
    <s v="1"/>
    <n v="0"/>
    <n v="0"/>
    <n v="0"/>
    <n v="0"/>
    <n v="0"/>
    <n v="0"/>
    <n v="28"/>
    <n v="100"/>
    <n v="28"/>
  </r>
  <r>
    <s v="radiosawa"/>
    <s v="radiosawa"/>
    <m/>
    <m/>
    <m/>
    <m/>
    <m/>
    <m/>
    <m/>
    <m/>
    <s v="No"/>
    <n v="127"/>
    <m/>
    <m/>
    <x v="2"/>
    <d v="2019-08-12T12:56:40.000"/>
    <s v="هل مازلت مرتبطا بالصحف الورقية؟_x000a_شاركونا بآرائكم في برنامج #جولة_الصباح في الرابعة صباحا بتوقيت غرينتش. واتصلوا بنا على واتساب على رقم 0012023843125 https://t.co/b56OJQNaPV"/>
    <m/>
    <m/>
    <x v="1"/>
    <s v="https://pbs.twimg.com/media/EBxWeufWwAUSZaC.jpg"/>
    <s v="https://pbs.twimg.com/media/EBxWeufWwAUSZaC.jpg"/>
    <x v="109"/>
    <s v="https://twitter.com/#!/radiosawa/status/1160897891654930432"/>
    <m/>
    <m/>
    <s v="1160897891654930432"/>
    <m/>
    <b v="0"/>
    <n v="6"/>
    <s v=""/>
    <b v="0"/>
    <s v="ar"/>
    <m/>
    <s v=""/>
    <b v="0"/>
    <n v="0"/>
    <s v=""/>
    <s v="Hootsuite Inc."/>
    <b v="0"/>
    <s v="1160897891654930432"/>
    <s v="Tweet"/>
    <n v="0"/>
    <n v="0"/>
    <m/>
    <m/>
    <m/>
    <m/>
    <m/>
    <m/>
    <m/>
    <m/>
    <n v="85"/>
    <s v="1"/>
    <s v="1"/>
    <n v="0"/>
    <n v="0"/>
    <n v="0"/>
    <n v="0"/>
    <n v="0"/>
    <n v="0"/>
    <n v="22"/>
    <n v="100"/>
    <n v="22"/>
  </r>
  <r>
    <s v="radiosawa"/>
    <s v="radiosawa"/>
    <m/>
    <m/>
    <m/>
    <m/>
    <m/>
    <m/>
    <m/>
    <m/>
    <s v="No"/>
    <n v="128"/>
    <m/>
    <m/>
    <x v="2"/>
    <d v="2019-08-12T14:00:28.000"/>
    <s v="هل يجب أن تكون هناك مساحة شخصية بين الزوجين؟_x000a_شاركونا بآرائكم في برنامج #جولة_الصباح في الرابعة صباحا بتوقيت غرينتش. واتصلوا بنا على واتساب على رقم 0012023843125 https://t.co/Y0GUSwtWTC"/>
    <m/>
    <m/>
    <x v="1"/>
    <s v="https://pbs.twimg.com/media/EBxlFW2XoAE0AZe.jpg"/>
    <s v="https://pbs.twimg.com/media/EBxlFW2XoAE0AZe.jpg"/>
    <x v="110"/>
    <s v="https://twitter.com/#!/radiosawa/status/1160913948880900096"/>
    <m/>
    <m/>
    <s v="1160913948880900096"/>
    <m/>
    <b v="0"/>
    <n v="2"/>
    <s v=""/>
    <b v="0"/>
    <s v="ar"/>
    <m/>
    <s v=""/>
    <b v="0"/>
    <n v="0"/>
    <s v=""/>
    <s v="Hootsuite Inc."/>
    <b v="0"/>
    <s v="1160913948880900096"/>
    <s v="Tweet"/>
    <n v="0"/>
    <n v="0"/>
    <m/>
    <m/>
    <m/>
    <m/>
    <m/>
    <m/>
    <m/>
    <m/>
    <n v="85"/>
    <s v="1"/>
    <s v="1"/>
    <n v="0"/>
    <n v="0"/>
    <n v="0"/>
    <n v="0"/>
    <n v="0"/>
    <n v="0"/>
    <n v="26"/>
    <n v="100"/>
    <n v="26"/>
  </r>
  <r>
    <s v="radiosawa"/>
    <s v="radiosawa"/>
    <m/>
    <m/>
    <m/>
    <m/>
    <m/>
    <m/>
    <m/>
    <m/>
    <s v="No"/>
    <n v="129"/>
    <m/>
    <m/>
    <x v="2"/>
    <d v="2019-08-12T15:30:36.000"/>
    <s v="كيف يؤثر ارتفاع أسعار الوقود على حياتك اليومية؟_x000a_شاركونا بآرائكم في برنامج #سوا_عالهوا في الثامنة صباحا بتوقيت غرينتش. واتصلوا بنا على واتساب على رقم 0012023843125 https://t.co/olTzKV2Mwq"/>
    <m/>
    <m/>
    <x v="3"/>
    <s v="https://pbs.twimg.com/media/EBx5tm-W4AAEhfJ.jpg"/>
    <s v="https://pbs.twimg.com/media/EBx5tm-W4AAEhfJ.jpg"/>
    <x v="111"/>
    <s v="https://twitter.com/#!/radiosawa/status/1160936630829625344"/>
    <m/>
    <m/>
    <s v="1160936630829625344"/>
    <m/>
    <b v="0"/>
    <n v="4"/>
    <s v=""/>
    <b v="0"/>
    <s v="ar"/>
    <m/>
    <s v=""/>
    <b v="0"/>
    <n v="2"/>
    <s v=""/>
    <s v="Hootsuite Inc."/>
    <b v="0"/>
    <s v="1160936630829625344"/>
    <s v="Tweet"/>
    <n v="0"/>
    <n v="0"/>
    <m/>
    <m/>
    <m/>
    <m/>
    <m/>
    <m/>
    <m/>
    <m/>
    <n v="85"/>
    <s v="1"/>
    <s v="1"/>
    <n v="0"/>
    <n v="0"/>
    <n v="0"/>
    <n v="0"/>
    <n v="0"/>
    <n v="0"/>
    <n v="25"/>
    <n v="100"/>
    <n v="25"/>
  </r>
  <r>
    <s v="radiosawa"/>
    <s v="radiosawa"/>
    <m/>
    <m/>
    <m/>
    <m/>
    <m/>
    <m/>
    <m/>
    <m/>
    <s v="No"/>
    <n v="130"/>
    <m/>
    <m/>
    <x v="2"/>
    <d v="2019-08-12T18:20:07.000"/>
    <s v="هل توفر لأبنائك كل ما يطلبونه أم تحرص على تعزيز قيم وسلوكيات اقتصادية لديهم؟_x000a_شاركونا بآرائكم في برنامج #بكرا_أفضل واتصلوا بنا على واتساب على رقم 0012023843125 https://t.co/g1MAkRK9ct"/>
    <m/>
    <m/>
    <x v="7"/>
    <s v="https://pbs.twimg.com/media/EByggbSWkAE5LxQ.jpg"/>
    <s v="https://pbs.twimg.com/media/EByggbSWkAE5LxQ.jpg"/>
    <x v="112"/>
    <s v="https://twitter.com/#!/radiosawa/status/1160979288646197249"/>
    <m/>
    <m/>
    <s v="1160979288646197249"/>
    <m/>
    <b v="0"/>
    <n v="2"/>
    <s v=""/>
    <b v="0"/>
    <s v="ar"/>
    <m/>
    <s v=""/>
    <b v="0"/>
    <n v="0"/>
    <s v=""/>
    <s v="Twitter Web App"/>
    <b v="0"/>
    <s v="1160979288646197249"/>
    <s v="Tweet"/>
    <n v="0"/>
    <n v="0"/>
    <m/>
    <m/>
    <m/>
    <m/>
    <m/>
    <m/>
    <m/>
    <m/>
    <n v="85"/>
    <s v="1"/>
    <s v="1"/>
    <n v="0"/>
    <n v="0"/>
    <n v="0"/>
    <n v="0"/>
    <n v="0"/>
    <n v="0"/>
    <n v="26"/>
    <n v="100"/>
    <n v="26"/>
  </r>
  <r>
    <s v="radiosawa"/>
    <s v="radiosawa"/>
    <m/>
    <m/>
    <m/>
    <m/>
    <m/>
    <m/>
    <m/>
    <m/>
    <s v="No"/>
    <n v="131"/>
    <m/>
    <m/>
    <x v="2"/>
    <d v="2019-08-12T19:06:58.000"/>
    <s v="#أوراق_الصباح.. الشخص الحريص.. مزعج أم مطمئِن؟_x000a__x000a_https://t.co/akvjBMc9ay"/>
    <s v="https://www.radiosawa.com/a/%D8%A7%D9%84%D8%B4%D8%AE%D8%B5-%D8%A7%D9%84%D8%AD%D8%B1%D9%8A%D8%B5-%D8%A8%D9%8A%D9%86-%D8%A7%D9%84%D9%85%D8%AF%D8%AD-%D9%88%D8%A7%D9%84%D8%B0%D9%85/508262.html"/>
    <s v="radiosawa.com"/>
    <x v="13"/>
    <m/>
    <s v="http://pbs.twimg.com/profile_images/1143496728043298817/szSJgmQC_normal.jpg"/>
    <x v="113"/>
    <s v="https://twitter.com/#!/radiosawa/status/1160991079795179523"/>
    <m/>
    <m/>
    <s v="1160991079795179523"/>
    <m/>
    <b v="0"/>
    <n v="2"/>
    <s v=""/>
    <b v="0"/>
    <s v="ar"/>
    <m/>
    <s v=""/>
    <b v="0"/>
    <n v="0"/>
    <s v=""/>
    <s v="Hootsuite Inc."/>
    <b v="0"/>
    <s v="1160991079795179523"/>
    <s v="Tweet"/>
    <n v="0"/>
    <n v="0"/>
    <m/>
    <m/>
    <m/>
    <m/>
    <m/>
    <m/>
    <m/>
    <m/>
    <n v="85"/>
    <s v="1"/>
    <s v="1"/>
    <n v="0"/>
    <n v="0"/>
    <n v="0"/>
    <n v="0"/>
    <n v="0"/>
    <n v="0"/>
    <n v="7"/>
    <n v="100"/>
    <n v="7"/>
  </r>
  <r>
    <s v="radiosawa"/>
    <s v="radiosawa"/>
    <m/>
    <m/>
    <m/>
    <m/>
    <m/>
    <m/>
    <m/>
    <m/>
    <s v="No"/>
    <n v="132"/>
    <m/>
    <m/>
    <x v="2"/>
    <d v="2019-08-12T19:30:24.000"/>
    <s v="#جولة_الصباح.. الشباب في العالم العربي.. الشريحة الأكبر والاهتمام الأقل_x000a__x000a_https://t.co/No3cNwsokB"/>
    <s v="https://www.radiosawa.com/a/%D9%85%D8%A8%D8%A7%D8%AF%D8%B1%D8%A7%D8%AA-%D8%AA%D9%85%D8%AF-%D9%8A%D8%AF-%D8%A7%D9%84%D8%B9%D9%88%D9%86-%D9%84%D9%84%D8%B4%D8%A8%D8%A7%D8%A8/508274.html"/>
    <s v="radiosawa.com"/>
    <x v="1"/>
    <m/>
    <s v="http://pbs.twimg.com/profile_images/1143496728043298817/szSJgmQC_normal.jpg"/>
    <x v="114"/>
    <s v="https://twitter.com/#!/radiosawa/status/1160996978924445697"/>
    <m/>
    <m/>
    <s v="1160996978924445697"/>
    <m/>
    <b v="0"/>
    <n v="6"/>
    <s v=""/>
    <b v="0"/>
    <s v="ar"/>
    <m/>
    <s v=""/>
    <b v="0"/>
    <n v="0"/>
    <s v=""/>
    <s v="Hootsuite Inc."/>
    <b v="0"/>
    <s v="1160996978924445697"/>
    <s v="Tweet"/>
    <n v="0"/>
    <n v="0"/>
    <m/>
    <m/>
    <m/>
    <m/>
    <m/>
    <m/>
    <m/>
    <m/>
    <n v="85"/>
    <s v="1"/>
    <s v="1"/>
    <n v="0"/>
    <n v="0"/>
    <n v="0"/>
    <n v="0"/>
    <n v="0"/>
    <n v="0"/>
    <n v="9"/>
    <n v="100"/>
    <n v="9"/>
  </r>
  <r>
    <s v="radiosawa"/>
    <s v="radiosawa"/>
    <m/>
    <m/>
    <m/>
    <m/>
    <m/>
    <m/>
    <m/>
    <m/>
    <s v="No"/>
    <n v="133"/>
    <m/>
    <m/>
    <x v="2"/>
    <d v="2019-08-12T20:00:16.000"/>
    <s v="#سوا_عالهوا.. متنغيرات سياسية وعسكرية في إدلب.. والوضع الإنساني لا يتغير_x000a__x000a_https://t.co/RIFor7eBa8"/>
    <s v="https://www.radiosawa.com/a/%D8%A7%D9%84%D9%88%D8%B6%D8%B9-%D8%A7%D9%84%D8%A5%D9%86%D8%B3%D8%A7%D9%86%D9%8A-%D9%81%D9%8A-%D8%B3%D9%88%D8%B1%D9%8A%D8%A7-%D8%A8%D9%8A%D9%86-%D8%AA%D8%B5%D8%B9%D9%8A%D8%AF-%D8%A5%D8%AF%D9%84%D8%A8-%D9%88%D8%AA%D9%87%D8%AF%D9%8A%D8%AF%D8%A7%D8%AA-%D8%AA%D8%B1%D9%83%D9%8A%D8%A7/508275.html"/>
    <s v="radiosawa.com"/>
    <x v="3"/>
    <m/>
    <s v="http://pbs.twimg.com/profile_images/1143496728043298817/szSJgmQC_normal.jpg"/>
    <x v="115"/>
    <s v="https://twitter.com/#!/radiosawa/status/1161004494869663749"/>
    <m/>
    <m/>
    <s v="1161004494869663749"/>
    <m/>
    <b v="0"/>
    <n v="2"/>
    <s v=""/>
    <b v="0"/>
    <s v="ar"/>
    <m/>
    <s v=""/>
    <b v="0"/>
    <n v="0"/>
    <s v=""/>
    <s v="Hootsuite Inc."/>
    <b v="0"/>
    <s v="1161004494869663749"/>
    <s v="Tweet"/>
    <n v="0"/>
    <n v="0"/>
    <m/>
    <m/>
    <m/>
    <m/>
    <m/>
    <m/>
    <m/>
    <m/>
    <n v="85"/>
    <s v="1"/>
    <s v="1"/>
    <n v="0"/>
    <n v="0"/>
    <n v="0"/>
    <n v="0"/>
    <n v="0"/>
    <n v="0"/>
    <n v="10"/>
    <n v="100"/>
    <n v="10"/>
  </r>
  <r>
    <s v="radiosawa"/>
    <s v="radiosawa"/>
    <m/>
    <m/>
    <m/>
    <m/>
    <m/>
    <m/>
    <m/>
    <m/>
    <s v="No"/>
    <n v="134"/>
    <m/>
    <m/>
    <x v="2"/>
    <d v="2019-08-12T20:30:19.000"/>
    <s v="#جولة_الصباح.. إجازة العيد.. العين بصيرة واليد قصيرة_x000a__x000a_https://t.co/GHFGdh52aI"/>
    <s v="https://www.radiosawa.com/a/%D9%83%D9%8A%D9%81-%D8%AA%D9%82%D8%B6%D9%88%D9%86-%D8%A5%D8%AC%D8%A7%D8%B2%D8%A9-%D8%A7%D9%84%D8%B9%D9%8A%D8%AF/508277.html"/>
    <s v="radiosawa.com"/>
    <x v="1"/>
    <m/>
    <s v="http://pbs.twimg.com/profile_images/1143496728043298817/szSJgmQC_normal.jpg"/>
    <x v="116"/>
    <s v="https://twitter.com/#!/radiosawa/status/1161012055958274053"/>
    <m/>
    <m/>
    <s v="1161012055958274053"/>
    <m/>
    <b v="0"/>
    <n v="2"/>
    <s v=""/>
    <b v="0"/>
    <s v="ar"/>
    <m/>
    <s v=""/>
    <b v="0"/>
    <n v="0"/>
    <s v=""/>
    <s v="Hootsuite Inc."/>
    <b v="0"/>
    <s v="1161012055958274053"/>
    <s v="Tweet"/>
    <n v="0"/>
    <n v="0"/>
    <m/>
    <m/>
    <m/>
    <m/>
    <m/>
    <m/>
    <m/>
    <m/>
    <n v="85"/>
    <s v="1"/>
    <s v="1"/>
    <n v="0"/>
    <n v="0"/>
    <n v="0"/>
    <n v="0"/>
    <n v="0"/>
    <n v="0"/>
    <n v="7"/>
    <n v="100"/>
    <n v="7"/>
  </r>
  <r>
    <s v="radiosawa"/>
    <s v="radiosawa"/>
    <m/>
    <m/>
    <m/>
    <m/>
    <m/>
    <m/>
    <m/>
    <m/>
    <s v="No"/>
    <n v="135"/>
    <m/>
    <m/>
    <x v="2"/>
    <d v="2019-08-12T21:00:14.000"/>
    <s v="سوا_عالهوا.. عيد اللاجئين.. فرصة للخروج من المخيمات_x000a__x000a_https://t.co/CMC1G6lg7d"/>
    <s v="https://www.radiosawa.com/a/%D8%A7%D9%84%D9%84%D8%A7%D8%AC%D8%A6%D9%88%D9%86-%D8%A7%D9%84%D8%B3%D9%88%D8%B1%D9%8A%D9%88%D9%86-%D9%8A%D8%AA%D8%AD%D8%AF%D9%88%D9%86-%D8%A7%D9%84%D8%B8%D8%B1%D9%88%D9%81-%D9%81%D9%8A-%D8%A7%D9%84%D8%B9%D9%8A%D8%AF/508276.html"/>
    <s v="radiosawa.com"/>
    <x v="0"/>
    <m/>
    <s v="http://pbs.twimg.com/profile_images/1143496728043298817/szSJgmQC_normal.jpg"/>
    <x v="117"/>
    <s v="https://twitter.com/#!/radiosawa/status/1161019585749016577"/>
    <m/>
    <m/>
    <s v="1161019585749016577"/>
    <m/>
    <b v="0"/>
    <n v="4"/>
    <s v=""/>
    <b v="0"/>
    <s v="ar"/>
    <m/>
    <s v=""/>
    <b v="0"/>
    <n v="0"/>
    <s v=""/>
    <s v="Hootsuite Inc."/>
    <b v="0"/>
    <s v="1161019585749016577"/>
    <s v="Tweet"/>
    <n v="0"/>
    <n v="0"/>
    <m/>
    <m/>
    <m/>
    <m/>
    <m/>
    <m/>
    <m/>
    <m/>
    <n v="85"/>
    <s v="1"/>
    <s v="1"/>
    <n v="0"/>
    <n v="0"/>
    <n v="0"/>
    <n v="0"/>
    <n v="0"/>
    <n v="0"/>
    <n v="7"/>
    <n v="100"/>
    <n v="7"/>
  </r>
  <r>
    <s v="radiosawa"/>
    <s v="radiosawa"/>
    <m/>
    <m/>
    <m/>
    <m/>
    <m/>
    <m/>
    <m/>
    <m/>
    <s v="No"/>
    <n v="136"/>
    <m/>
    <m/>
    <x v="2"/>
    <d v="2019-08-12T21:30:18.000"/>
    <s v="#سوا_الليلة.. أقسى المواجهات في ساحة الأقصى_x000a__x000a_https://t.co/8qdPBbwMR4"/>
    <s v="https://www.radiosawa.com/a/%D8%A7%D9%84%D9%85%D9%88%D8%A7%D8%AC%D9%87%D8%A7%D8%AA-%D9%81%D9%8A-%D8%B3%D8%A7%D8%AD%D8%A9-%D8%A7%D9%84%D9%85%D8%B3%D8%AC%D8%AF-%D8%A7%D9%84%D8%A3%D9%82%D8%B5%D9%89/508289.html"/>
    <s v="radiosawa.com"/>
    <x v="12"/>
    <m/>
    <s v="http://pbs.twimg.com/profile_images/1143496728043298817/szSJgmQC_normal.jpg"/>
    <x v="118"/>
    <s v="https://twitter.com/#!/radiosawa/status/1161027152483164160"/>
    <m/>
    <m/>
    <s v="1161027152483164160"/>
    <m/>
    <b v="0"/>
    <n v="0"/>
    <s v=""/>
    <b v="0"/>
    <s v="ar"/>
    <m/>
    <s v=""/>
    <b v="0"/>
    <n v="0"/>
    <s v=""/>
    <s v="Hootsuite Inc."/>
    <b v="0"/>
    <s v="1161027152483164160"/>
    <s v="Tweet"/>
    <n v="0"/>
    <n v="0"/>
    <m/>
    <m/>
    <m/>
    <m/>
    <m/>
    <m/>
    <m/>
    <m/>
    <n v="85"/>
    <s v="1"/>
    <s v="1"/>
    <n v="0"/>
    <n v="0"/>
    <n v="0"/>
    <n v="0"/>
    <n v="0"/>
    <n v="0"/>
    <n v="6"/>
    <n v="100"/>
    <n v="6"/>
  </r>
  <r>
    <s v="radiosawa"/>
    <s v="radiosawa"/>
    <m/>
    <m/>
    <m/>
    <m/>
    <m/>
    <m/>
    <m/>
    <m/>
    <s v="No"/>
    <n v="137"/>
    <m/>
    <m/>
    <x v="2"/>
    <d v="2019-08-12T22:00:20.000"/>
    <s v="#بكرا_أفضل.. يوم الشباب العالمي.. نحو عالم شبابي أكثر_x000a_https://t.co/g4lNy9pIhU"/>
    <s v="https://www.radiosawa.com/a/%D9%8A%D9%88%D9%85-%D8%A7%D9%84%D8%B4%D8%A8%D8%A7%D8%A8-%D8%A7%D9%84%D8%B9%D8%A7%D9%84%D9%85%D9%8A/508299.html"/>
    <s v="radiosawa.com"/>
    <x v="7"/>
    <m/>
    <s v="http://pbs.twimg.com/profile_images/1143496728043298817/szSJgmQC_normal.jpg"/>
    <x v="119"/>
    <s v="https://twitter.com/#!/radiosawa/status/1161034711881388034"/>
    <m/>
    <m/>
    <s v="1161034711881388034"/>
    <m/>
    <b v="0"/>
    <n v="0"/>
    <s v=""/>
    <b v="0"/>
    <s v="ar"/>
    <m/>
    <s v=""/>
    <b v="0"/>
    <n v="1"/>
    <s v=""/>
    <s v="Hootsuite Inc."/>
    <b v="0"/>
    <s v="1161034711881388034"/>
    <s v="Tweet"/>
    <n v="0"/>
    <n v="0"/>
    <m/>
    <m/>
    <m/>
    <m/>
    <m/>
    <m/>
    <m/>
    <m/>
    <n v="85"/>
    <s v="1"/>
    <s v="1"/>
    <n v="0"/>
    <n v="0"/>
    <n v="0"/>
    <n v="0"/>
    <n v="0"/>
    <n v="0"/>
    <n v="8"/>
    <n v="100"/>
    <n v="8"/>
  </r>
  <r>
    <s v="radiosawa"/>
    <s v="radiosawa"/>
    <m/>
    <m/>
    <m/>
    <m/>
    <m/>
    <m/>
    <m/>
    <m/>
    <s v="No"/>
    <n v="138"/>
    <m/>
    <m/>
    <x v="2"/>
    <d v="2019-08-12T22:30:17.000"/>
    <s v="#شنو_رأيك.. الشباب العراقي.. نحو 3.4 مليون خارج المدرسة_x000a__x000a_https://t.co/GoXfcw8U4A"/>
    <s v="https://www.radiosawa.com/a/508303.html"/>
    <s v="radiosawa.com"/>
    <x v="14"/>
    <m/>
    <s v="http://pbs.twimg.com/profile_images/1143496728043298817/szSJgmQC_normal.jpg"/>
    <x v="120"/>
    <s v="https://twitter.com/#!/radiosawa/status/1161042247795822592"/>
    <m/>
    <m/>
    <s v="1161042247795822592"/>
    <m/>
    <b v="0"/>
    <n v="1"/>
    <s v=""/>
    <b v="0"/>
    <s v="ar"/>
    <m/>
    <s v=""/>
    <b v="0"/>
    <n v="0"/>
    <s v=""/>
    <s v="Hootsuite Inc."/>
    <b v="0"/>
    <s v="1161042247795822592"/>
    <s v="Tweet"/>
    <n v="0"/>
    <n v="0"/>
    <m/>
    <m/>
    <m/>
    <m/>
    <m/>
    <m/>
    <m/>
    <m/>
    <n v="85"/>
    <s v="1"/>
    <s v="1"/>
    <n v="0"/>
    <n v="0"/>
    <n v="0"/>
    <n v="0"/>
    <n v="0"/>
    <n v="0"/>
    <n v="9"/>
    <n v="100"/>
    <n v="9"/>
  </r>
  <r>
    <s v="radiosawa"/>
    <s v="radiosawa"/>
    <m/>
    <m/>
    <m/>
    <m/>
    <m/>
    <m/>
    <m/>
    <m/>
    <s v="No"/>
    <n v="139"/>
    <m/>
    <m/>
    <x v="2"/>
    <d v="2019-08-13T13:16:01.000"/>
    <s v="ما هي عواقب الكذب على الأطفال؟_x000a_شاركونا بآرائكم في برنامج #جولة_الصباح في الرابعة صباحا بتوقيت غرينتش. واتصلوا بنا على واتساب على رقم 0012023843125 https://t.co/UbyVMxdTzi"/>
    <m/>
    <m/>
    <x v="1"/>
    <s v="https://pbs.twimg.com/media/EB2kgCdXoAILM72.jpg"/>
    <s v="https://pbs.twimg.com/media/EB2kgCdXoAILM72.jpg"/>
    <x v="121"/>
    <s v="https://twitter.com/#!/radiosawa/status/1161265150957117441"/>
    <m/>
    <m/>
    <s v="1161265150957117441"/>
    <m/>
    <b v="0"/>
    <n v="2"/>
    <s v=""/>
    <b v="0"/>
    <s v="ar"/>
    <m/>
    <s v=""/>
    <b v="0"/>
    <n v="0"/>
    <s v=""/>
    <s v="Hootsuite Inc."/>
    <b v="0"/>
    <s v="1161265150957117441"/>
    <s v="Tweet"/>
    <n v="0"/>
    <n v="0"/>
    <m/>
    <m/>
    <m/>
    <m/>
    <m/>
    <m/>
    <m/>
    <m/>
    <n v="85"/>
    <s v="1"/>
    <s v="1"/>
    <n v="0"/>
    <n v="0"/>
    <n v="0"/>
    <n v="0"/>
    <n v="0"/>
    <n v="0"/>
    <n v="23"/>
    <n v="100"/>
    <n v="23"/>
  </r>
  <r>
    <s v="radiosawa"/>
    <s v="radiosawa"/>
    <m/>
    <m/>
    <m/>
    <m/>
    <m/>
    <m/>
    <m/>
    <m/>
    <s v="No"/>
    <n v="140"/>
    <m/>
    <m/>
    <x v="2"/>
    <d v="2019-08-13T14:14:52.000"/>
    <s v="هل تحن إلى الماضي؟_x000a_شاركونا بآرائكم في برنامج #جولة_الصباح في الرابعة صباحا بتوقيت غرينتش. واتصلوا بنا على واتساب على رقم 0012023843125 https://t.co/t2kBIYMPKG"/>
    <m/>
    <m/>
    <x v="1"/>
    <s v="https://pbs.twimg.com/media/EB2x96nX4AAYkaK.jpg"/>
    <s v="https://pbs.twimg.com/media/EB2x96nX4AAYkaK.jpg"/>
    <x v="122"/>
    <s v="https://twitter.com/#!/radiosawa/status/1161279958045601792"/>
    <m/>
    <m/>
    <s v="1161279958045601792"/>
    <m/>
    <b v="0"/>
    <n v="1"/>
    <s v=""/>
    <b v="0"/>
    <s v="ar"/>
    <m/>
    <s v=""/>
    <b v="0"/>
    <n v="1"/>
    <s v=""/>
    <s v="Hootsuite Inc."/>
    <b v="0"/>
    <s v="1161279958045601792"/>
    <s v="Tweet"/>
    <n v="0"/>
    <n v="0"/>
    <m/>
    <m/>
    <m/>
    <m/>
    <m/>
    <m/>
    <m/>
    <m/>
    <n v="85"/>
    <s v="1"/>
    <s v="1"/>
    <n v="0"/>
    <n v="0"/>
    <n v="0"/>
    <n v="0"/>
    <n v="0"/>
    <n v="0"/>
    <n v="21"/>
    <n v="100"/>
    <n v="21"/>
  </r>
  <r>
    <s v="radiosawa"/>
    <s v="radiosawa"/>
    <m/>
    <m/>
    <m/>
    <m/>
    <m/>
    <m/>
    <m/>
    <m/>
    <s v="No"/>
    <n v="141"/>
    <m/>
    <m/>
    <x v="2"/>
    <d v="2019-08-13T15:35:10.000"/>
    <s v="هل أنت معني بتجديد الخطاب الديني؟_x000a_شاركونا بآرائكم في برنامج #سوا_عالهوا في الثامنة صباحا بتوقيت غرينتش. واتصلوا بنا على واتساب على رقم 0012023843125 https://t.co/fGQxtWcULv"/>
    <m/>
    <m/>
    <x v="3"/>
    <s v="https://pbs.twimg.com/media/EB3EWReWkAAJsix.jpg"/>
    <s v="https://pbs.twimg.com/media/EB3EWReWkAAJsix.jpg"/>
    <x v="123"/>
    <s v="https://twitter.com/#!/radiosawa/status/1161300167817138176"/>
    <m/>
    <m/>
    <s v="1161300167817138176"/>
    <m/>
    <b v="0"/>
    <n v="5"/>
    <s v=""/>
    <b v="0"/>
    <s v="ar"/>
    <m/>
    <s v=""/>
    <b v="0"/>
    <n v="1"/>
    <s v=""/>
    <s v="Hootsuite Inc."/>
    <b v="0"/>
    <s v="1161300167817138176"/>
    <s v="Tweet"/>
    <n v="0"/>
    <n v="0"/>
    <m/>
    <m/>
    <m/>
    <m/>
    <m/>
    <m/>
    <m/>
    <m/>
    <n v="85"/>
    <s v="1"/>
    <s v="1"/>
    <n v="0"/>
    <n v="0"/>
    <n v="0"/>
    <n v="0"/>
    <n v="0"/>
    <n v="0"/>
    <n v="23"/>
    <n v="100"/>
    <n v="23"/>
  </r>
  <r>
    <s v="radiosawa"/>
    <s v="radiosawa"/>
    <m/>
    <m/>
    <m/>
    <m/>
    <m/>
    <m/>
    <m/>
    <m/>
    <s v="No"/>
    <n v="142"/>
    <m/>
    <m/>
    <x v="2"/>
    <d v="2019-08-13T17:57:46.000"/>
    <s v="#أوراق_الصباح.. التغيير.. دوام الحال من المحال_x000a__x000a_https://t.co/vlsgKPs3eW"/>
    <s v="https://www.radiosawa.com/a/%D8%A7%D9%84%D8%AA%D8%BA%D9%8A%D9%8A%D8%B1-%D8%B1%D8%BA%D8%A8%D8%A9-%D9%88%D8%AD%D8%A7%D8%AC%D8%A9-%D9%85%D9%86-%D8%AD%D8%A7%D8%AC%D8%A7%D8%AA-%D8%A7%D9%84%D8%A5%D9%86%D8%B3%D8%A7%D9%86/508364.html"/>
    <s v="radiosawa.com"/>
    <x v="13"/>
    <m/>
    <s v="http://pbs.twimg.com/profile_images/1143496728043298817/szSJgmQC_normal.jpg"/>
    <x v="124"/>
    <s v="https://twitter.com/#!/radiosawa/status/1161336054907121664"/>
    <m/>
    <m/>
    <s v="1161336054907121664"/>
    <m/>
    <b v="0"/>
    <n v="0"/>
    <s v=""/>
    <b v="0"/>
    <s v="ar"/>
    <m/>
    <s v=""/>
    <b v="0"/>
    <n v="0"/>
    <s v=""/>
    <s v="Hootsuite Inc."/>
    <b v="0"/>
    <s v="1161336054907121664"/>
    <s v="Tweet"/>
    <n v="0"/>
    <n v="0"/>
    <m/>
    <m/>
    <m/>
    <m/>
    <m/>
    <m/>
    <m/>
    <m/>
    <n v="85"/>
    <s v="1"/>
    <s v="1"/>
    <n v="0"/>
    <n v="0"/>
    <n v="0"/>
    <n v="0"/>
    <n v="0"/>
    <n v="0"/>
    <n v="6"/>
    <n v="100"/>
    <n v="6"/>
  </r>
  <r>
    <s v="radiosawa"/>
    <s v="radiosawa"/>
    <m/>
    <m/>
    <m/>
    <m/>
    <m/>
    <m/>
    <m/>
    <m/>
    <s v="No"/>
    <n v="143"/>
    <m/>
    <m/>
    <x v="2"/>
    <d v="2019-08-13T18:30:24.000"/>
    <s v="#جولة_الصباح.. الصحف الورقية.. هل تعود رائحة الحبر لتفوح؟_x000a__x000a_https://t.co/6FkcKDATQ2"/>
    <s v="https://www.radiosawa.com/a/%D9%87%D9%84-%D9%85%D8%A7-%D8%B2%D9%84%D8%AA-%D9%85%D8%B1%D8%AA%D8%A8%D8%B7%D8%A7-%D8%A8%D8%A7%D9%84%D8%B5%D8%AD%D9%81-%D8%A7%D9%84%D9%88%D8%B1%D9%82%D9%8A%D8%A9/508365.html"/>
    <s v="radiosawa.com"/>
    <x v="1"/>
    <m/>
    <s v="http://pbs.twimg.com/profile_images/1143496728043298817/szSJgmQC_normal.jpg"/>
    <x v="125"/>
    <s v="https://twitter.com/#!/radiosawa/status/1161344266117009409"/>
    <m/>
    <m/>
    <s v="1161344266117009409"/>
    <m/>
    <b v="0"/>
    <n v="0"/>
    <s v=""/>
    <b v="0"/>
    <s v="ar"/>
    <m/>
    <s v=""/>
    <b v="0"/>
    <n v="0"/>
    <s v=""/>
    <s v="Hootsuite Inc."/>
    <b v="0"/>
    <s v="1161344266117009409"/>
    <s v="Tweet"/>
    <n v="0"/>
    <n v="0"/>
    <m/>
    <m/>
    <m/>
    <m/>
    <m/>
    <m/>
    <m/>
    <m/>
    <n v="85"/>
    <s v="1"/>
    <s v="1"/>
    <n v="0"/>
    <n v="0"/>
    <n v="0"/>
    <n v="0"/>
    <n v="0"/>
    <n v="0"/>
    <n v="8"/>
    <n v="100"/>
    <n v="8"/>
  </r>
  <r>
    <s v="radiosawa"/>
    <s v="radiosawa"/>
    <m/>
    <m/>
    <m/>
    <m/>
    <m/>
    <m/>
    <m/>
    <m/>
    <s v="No"/>
    <n v="144"/>
    <m/>
    <m/>
    <x v="2"/>
    <d v="2019-08-13T19:30:22.000"/>
    <s v="#جولة_الصباح.. المساحة الشخصية حيوية للحفاظ على الزواج _x000a__x000a_https://t.co/73MwjjGmlH"/>
    <s v="https://www.radiosawa.com/a/%D8%A7%D9%84%D9%85%D8%B3%D8%A7%D8%AD%D8%A9-%D8%A7%D9%84%D8%B4%D8%AE%D8%B5%D9%8A%D8%A9-%D9%87%D9%84-%D8%AA%D9%81%D9%8A%D8%AF-%D8%A7%D9%84%D8%B2%D9%88%D8%AC%D9%8A%D9%86/508366.html"/>
    <s v="radiosawa.com"/>
    <x v="1"/>
    <m/>
    <s v="http://pbs.twimg.com/profile_images/1143496728043298817/szSJgmQC_normal.jpg"/>
    <x v="126"/>
    <s v="https://twitter.com/#!/radiosawa/status/1161359356937588736"/>
    <m/>
    <m/>
    <s v="1161359356937588736"/>
    <m/>
    <b v="0"/>
    <n v="1"/>
    <s v=""/>
    <b v="0"/>
    <s v="ar"/>
    <m/>
    <s v=""/>
    <b v="0"/>
    <n v="0"/>
    <s v=""/>
    <s v="Hootsuite Inc."/>
    <b v="0"/>
    <s v="1161359356937588736"/>
    <s v="Tweet"/>
    <n v="0"/>
    <n v="0"/>
    <m/>
    <m/>
    <m/>
    <m/>
    <m/>
    <m/>
    <m/>
    <m/>
    <n v="85"/>
    <s v="1"/>
    <s v="1"/>
    <n v="0"/>
    <n v="0"/>
    <n v="0"/>
    <n v="0"/>
    <n v="0"/>
    <n v="0"/>
    <n v="7"/>
    <n v="100"/>
    <n v="7"/>
  </r>
  <r>
    <s v="radiosawa"/>
    <s v="radiosawa"/>
    <m/>
    <m/>
    <m/>
    <m/>
    <m/>
    <m/>
    <m/>
    <m/>
    <s v="No"/>
    <n v="145"/>
    <m/>
    <m/>
    <x v="2"/>
    <d v="2019-08-13T19:30:22.000"/>
    <s v="هل تراقب ما يتابعه أبناؤك المراهقون على الإنترنت؟_x000a_شاركونا بآرائكم في برنامج #بكرا_أفضل واتصلوا بنا على واتساب على رقم 0012023843125 https://t.co/tuqS04zfYQ"/>
    <m/>
    <m/>
    <x v="7"/>
    <s v="https://pbs.twimg.com/media/EB36LnQXUAALHVS.jpg"/>
    <s v="https://pbs.twimg.com/media/EB36LnQXUAALHVS.jpg"/>
    <x v="126"/>
    <s v="https://twitter.com/#!/radiosawa/status/1161359358304894976"/>
    <m/>
    <m/>
    <s v="1161359358304894976"/>
    <m/>
    <b v="0"/>
    <n v="1"/>
    <s v=""/>
    <b v="0"/>
    <s v="ar"/>
    <m/>
    <s v=""/>
    <b v="0"/>
    <n v="0"/>
    <s v=""/>
    <s v="Hootsuite Inc."/>
    <b v="0"/>
    <s v="1161359358304894976"/>
    <s v="Tweet"/>
    <n v="0"/>
    <n v="0"/>
    <m/>
    <m/>
    <m/>
    <m/>
    <m/>
    <m/>
    <m/>
    <m/>
    <n v="85"/>
    <s v="1"/>
    <s v="1"/>
    <n v="0"/>
    <n v="0"/>
    <n v="0"/>
    <n v="0"/>
    <n v="0"/>
    <n v="0"/>
    <n v="20"/>
    <n v="100"/>
    <n v="20"/>
  </r>
  <r>
    <s v="radiosawa"/>
    <s v="radiosawa"/>
    <m/>
    <m/>
    <m/>
    <m/>
    <m/>
    <m/>
    <m/>
    <m/>
    <s v="No"/>
    <n v="146"/>
    <m/>
    <m/>
    <x v="2"/>
    <d v="2019-08-13T20:00:18.000"/>
    <s v="#سوا_عالهوا.. أسعار الوقود لهيب في الجيوب_x000a__x000a_https://t.co/DLFGmcVfZj"/>
    <s v="https://www.radiosawa.com/a/%D9%84%D9%87%D9%8A%D8%A8-%D8%A3%D8%B3%D8%B9%D8%A7%D8%B1-%D8%A7%D9%84%D9%88%D9%82%D9%88%D8%AF-%D9%88%D8%A7%D9%84%D8%AA%D8%A8%D8%B9%D8%A7%D8%AA-%D8%A7%D9%84%D8%A7%D9%82%D8%AA%D8%B5%D8%A7%D8%AF%D9%8A%D8%A9/508367.html"/>
    <s v="radiosawa.com"/>
    <x v="3"/>
    <m/>
    <s v="http://pbs.twimg.com/profile_images/1143496728043298817/szSJgmQC_normal.jpg"/>
    <x v="127"/>
    <s v="https://twitter.com/#!/radiosawa/status/1161366888502517760"/>
    <m/>
    <m/>
    <s v="1161366888502517760"/>
    <m/>
    <b v="0"/>
    <n v="0"/>
    <s v=""/>
    <b v="0"/>
    <s v="ar"/>
    <m/>
    <s v=""/>
    <b v="0"/>
    <n v="1"/>
    <s v=""/>
    <s v="Hootsuite Inc."/>
    <b v="0"/>
    <s v="1161366888502517760"/>
    <s v="Tweet"/>
    <n v="0"/>
    <n v="0"/>
    <m/>
    <m/>
    <m/>
    <m/>
    <m/>
    <m/>
    <m/>
    <m/>
    <n v="85"/>
    <s v="1"/>
    <s v="1"/>
    <n v="0"/>
    <n v="0"/>
    <n v="0"/>
    <n v="0"/>
    <n v="0"/>
    <n v="0"/>
    <n v="6"/>
    <n v="100"/>
    <n v="6"/>
  </r>
  <r>
    <s v="radiosawa"/>
    <s v="radiosawa"/>
    <m/>
    <m/>
    <m/>
    <m/>
    <m/>
    <m/>
    <m/>
    <m/>
    <s v="No"/>
    <n v="147"/>
    <m/>
    <m/>
    <x v="2"/>
    <d v="2019-08-13T20:30:18.000"/>
    <s v="#سوا_عالهوا.. بعد سيطرة الانفصاليين على عدن.. أي مستقبل؟_x000a__x000a_https://t.co/g4r85URCnG"/>
    <s v="https://www.radiosawa.com/a/%D8%A7%D9%84%D8%AA%D8%A7%D8%B7%D9%88%D8%B1%D8%A7%D8%AA-%D9%81%D9%8A-%D8%A7%D9%84%D9%8A%D9%85%D9%86-%D8%A8%D8%B9%D8%AF-%D8%B3%D9%8A%D8%B7%D8%B1%D8%A9-%D8%A7%D9%84%D8%A7%D9%86%D9%81%D8%B5%D8%A7%D9%84%D9%8A%D9%8A%D9%86-%D8%B9%D9%84%D9%89-%D8%B9%D8%AF%D9%86/508388.html"/>
    <s v="radiosawa.com"/>
    <x v="3"/>
    <m/>
    <s v="http://pbs.twimg.com/profile_images/1143496728043298817/szSJgmQC_normal.jpg"/>
    <x v="128"/>
    <s v="https://twitter.com/#!/radiosawa/status/1161374440728530945"/>
    <m/>
    <m/>
    <s v="1161374440728530945"/>
    <m/>
    <b v="0"/>
    <n v="3"/>
    <s v=""/>
    <b v="0"/>
    <s v="ar"/>
    <m/>
    <s v=""/>
    <b v="0"/>
    <n v="1"/>
    <s v=""/>
    <s v="Hootsuite Inc."/>
    <b v="0"/>
    <s v="1161374440728530945"/>
    <s v="Tweet"/>
    <n v="0"/>
    <n v="0"/>
    <m/>
    <m/>
    <m/>
    <m/>
    <m/>
    <m/>
    <m/>
    <m/>
    <n v="85"/>
    <s v="1"/>
    <s v="1"/>
    <n v="0"/>
    <n v="0"/>
    <n v="0"/>
    <n v="0"/>
    <n v="0"/>
    <n v="0"/>
    <n v="8"/>
    <n v="100"/>
    <n v="8"/>
  </r>
  <r>
    <s v="i3tox8rsobjiftw"/>
    <s v="radiosawa"/>
    <m/>
    <m/>
    <m/>
    <m/>
    <m/>
    <m/>
    <m/>
    <m/>
    <s v="No"/>
    <n v="148"/>
    <m/>
    <m/>
    <x v="1"/>
    <d v="2019-07-31T16:18:34.000"/>
    <s v="RT @radiosawa: كيف أثرت العقوبات الدولية على حزب الله اللبناني؟_x000a_شاركونا بآرائكم في برنامج #سوا_عالهوا في الثامنة صباحا بتوقيت غرينتش. واتصل…"/>
    <m/>
    <m/>
    <x v="3"/>
    <m/>
    <s v="http://pbs.twimg.com/profile_images/1149920635050692608/ws7ruuMK_normal.jpg"/>
    <x v="129"/>
    <s v="https://twitter.com/#!/i3tox8rsobjiftw/status/1156600046353375235"/>
    <m/>
    <m/>
    <s v="1156600046353375235"/>
    <m/>
    <b v="0"/>
    <n v="0"/>
    <s v=""/>
    <b v="0"/>
    <s v="ar"/>
    <m/>
    <s v=""/>
    <b v="0"/>
    <n v="1"/>
    <s v="1156596711592214528"/>
    <s v="Twitter for iPhone"/>
    <b v="0"/>
    <s v="1156596711592214528"/>
    <s v="Tweet"/>
    <n v="0"/>
    <n v="0"/>
    <m/>
    <m/>
    <m/>
    <m/>
    <m/>
    <m/>
    <m/>
    <m/>
    <n v="10"/>
    <s v="1"/>
    <s v="1"/>
    <n v="0"/>
    <n v="0"/>
    <n v="0"/>
    <n v="0"/>
    <n v="0"/>
    <n v="0"/>
    <n v="21"/>
    <n v="100"/>
    <n v="21"/>
  </r>
  <r>
    <s v="i3tox8rsobjiftw"/>
    <s v="radiosawa"/>
    <m/>
    <m/>
    <m/>
    <m/>
    <m/>
    <m/>
    <m/>
    <m/>
    <s v="No"/>
    <n v="149"/>
    <m/>
    <m/>
    <x v="1"/>
    <d v="2019-07-31T17:38:33.000"/>
    <s v="RT @radiosawa: #سوا_الليلة.. بين الشيخ والأميرة.. أولى جلسات الفصل في النزاع_x000a__x000a_https://t.co/7jV3XOSlAt"/>
    <s v="https://www.radiosawa.com/a/%D8%A3%D9%88%D9%84%D9%89-%D8%AC%D9%84%D8%B3%D8%A7%D8%AA-%D8%A7%D9%84%D9%81%D8%B5%D9%84-%D9%81%D9%8A-%D8%A7%D9%84%D9%86%D8%B2%D8%A7%D8%B9-%D8%A8%D9%8A%D9%86-%D9%85%D8%AD%D9%85%D8%AF-%D8%A8%D9%86-%D8%B1%D8%A7%D8%B4%D8%AF-%D9%88%D9%87%D9%8A%D8%A7-%D8%A8%D9%86%D8%AA-%D8%A7%D9%84%D8%AD%D8%B3%D9%8A%D9%86/506822.html"/>
    <s v="radiosawa.com"/>
    <x v="12"/>
    <m/>
    <s v="http://pbs.twimg.com/profile_images/1149920635050692608/ws7ruuMK_normal.jpg"/>
    <x v="130"/>
    <s v="https://twitter.com/#!/i3tox8rsobjiftw/status/1156620174075863040"/>
    <m/>
    <m/>
    <s v="1156620174075863040"/>
    <m/>
    <b v="0"/>
    <n v="0"/>
    <s v=""/>
    <b v="0"/>
    <s v="ar"/>
    <m/>
    <s v=""/>
    <b v="0"/>
    <n v="1"/>
    <s v="1156618151095918593"/>
    <s v="Twitter for iPhone"/>
    <b v="0"/>
    <s v="1156618151095918593"/>
    <s v="Tweet"/>
    <n v="0"/>
    <n v="0"/>
    <m/>
    <m/>
    <m/>
    <m/>
    <m/>
    <m/>
    <m/>
    <m/>
    <n v="10"/>
    <s v="1"/>
    <s v="1"/>
    <n v="0"/>
    <n v="0"/>
    <n v="0"/>
    <n v="0"/>
    <n v="0"/>
    <n v="0"/>
    <n v="11"/>
    <n v="100"/>
    <n v="11"/>
  </r>
  <r>
    <s v="i3tox8rsobjiftw"/>
    <s v="radiosawa"/>
    <m/>
    <m/>
    <m/>
    <m/>
    <m/>
    <m/>
    <m/>
    <m/>
    <s v="No"/>
    <n v="150"/>
    <m/>
    <m/>
    <x v="1"/>
    <d v="2019-07-31T20:45:24.000"/>
    <s v="RT @radiosawa: #بكرا_أفضل.. المجالس الشبابية وتنمية المجتمع المحلي_x000a__x000a_https://t.co/h9I0dSgLsz"/>
    <s v="https://www.radiosawa.com/a/%D8%AF%D9%88%D8%B1-%D8%A7%D9%84%D9%85%D8%AC%D8%A7%D9%84%D8%B3-%D8%A7%D9%84%D8%B4%D8%A8%D8%A7%D8%A8%D9%8A%D8%A9-%D9%81%D9%8A-%D8%AA%D9%86%D9%85%D9%8A%D8%A9-%D8%A7%D9%84%D9%85%D8%AC%D8%AA%D9%85%D8%B9-%D8%A7%D9%84%D9%85%D8%AD%D9%84%D9%8A/506859.html"/>
    <s v="radiosawa.com"/>
    <x v="7"/>
    <m/>
    <s v="http://pbs.twimg.com/profile_images/1149920635050692608/ws7ruuMK_normal.jpg"/>
    <x v="131"/>
    <s v="https://twitter.com/#!/i3tox8rsobjiftw/status/1156667196262797313"/>
    <m/>
    <m/>
    <s v="1156667196262797313"/>
    <m/>
    <b v="0"/>
    <n v="0"/>
    <s v=""/>
    <b v="0"/>
    <s v="ar"/>
    <m/>
    <s v=""/>
    <b v="0"/>
    <n v="1"/>
    <s v="1156665696509726720"/>
    <s v="Twitter for iPhone"/>
    <b v="0"/>
    <s v="1156665696509726720"/>
    <s v="Tweet"/>
    <n v="0"/>
    <n v="0"/>
    <m/>
    <m/>
    <m/>
    <m/>
    <m/>
    <m/>
    <m/>
    <m/>
    <n v="10"/>
    <s v="1"/>
    <s v="1"/>
    <n v="0"/>
    <n v="0"/>
    <n v="0"/>
    <n v="0"/>
    <n v="0"/>
    <n v="0"/>
    <n v="8"/>
    <n v="100"/>
    <n v="8"/>
  </r>
  <r>
    <s v="i3tox8rsobjiftw"/>
    <s v="radiosawa"/>
    <m/>
    <m/>
    <m/>
    <m/>
    <m/>
    <m/>
    <m/>
    <m/>
    <s v="No"/>
    <n v="151"/>
    <m/>
    <m/>
    <x v="1"/>
    <d v="2019-08-01T14:59:51.000"/>
    <s v="RT @radiosawa: #جولة_الصباح.. أزمة منتصف العمر.. نصف الكوب فارغ أم ممتلئ؟_x000a__x000a_https://t.co/rKHAgJOLPq"/>
    <s v="https://www.radiosawa.com/a/%D9%87%D9%84-%D9%8A%D8%B4%D9%83%D9%84-%D9%85%D9%86%D8%AA%D8%B5%D9%81-%D8%A7%D9%84%D8%B9%D9%85%D8%B1-%D8%A3%D8%B2%D9%85%D8%A9-%D8%A8%D8%A7%D9%84%D9%81%D8%B9%D9%84/506967.html"/>
    <s v="radiosawa.com"/>
    <x v="1"/>
    <m/>
    <s v="http://pbs.twimg.com/profile_images/1149920635050692608/ws7ruuMK_normal.jpg"/>
    <x v="132"/>
    <s v="https://twitter.com/#!/i3tox8rsobjiftw/status/1156942624248553472"/>
    <m/>
    <m/>
    <s v="1156942624248553472"/>
    <m/>
    <b v="0"/>
    <n v="0"/>
    <s v=""/>
    <b v="0"/>
    <s v="ar"/>
    <m/>
    <s v=""/>
    <b v="0"/>
    <n v="1"/>
    <s v="1156940095771107328"/>
    <s v="Twitter for iPhone"/>
    <b v="0"/>
    <s v="1156940095771107328"/>
    <s v="Tweet"/>
    <n v="0"/>
    <n v="0"/>
    <m/>
    <m/>
    <m/>
    <m/>
    <m/>
    <m/>
    <m/>
    <m/>
    <n v="10"/>
    <s v="1"/>
    <s v="1"/>
    <n v="0"/>
    <n v="0"/>
    <n v="0"/>
    <n v="0"/>
    <n v="0"/>
    <n v="0"/>
    <n v="11"/>
    <n v="100"/>
    <n v="11"/>
  </r>
  <r>
    <s v="i3tox8rsobjiftw"/>
    <s v="radiosawa"/>
    <m/>
    <m/>
    <m/>
    <m/>
    <m/>
    <m/>
    <m/>
    <m/>
    <s v="No"/>
    <n v="152"/>
    <m/>
    <m/>
    <x v="1"/>
    <d v="2019-08-01T15:14:35.000"/>
    <s v="RT @radiosawa: ما رأيك في مقولة &quot;مصير الفتاة للزواج&quot;؟_x000a_شاركونا بآرائكم في برنامج #جولة_الصباح يوم الأحد في الرابعة صباحا بتوقيت غرينتش. واتص…"/>
    <m/>
    <m/>
    <x v="1"/>
    <m/>
    <s v="http://pbs.twimg.com/profile_images/1149920635050692608/ws7ruuMK_normal.jpg"/>
    <x v="133"/>
    <s v="https://twitter.com/#!/i3tox8rsobjiftw/status/1156946331606355968"/>
    <m/>
    <m/>
    <s v="1156946331606355968"/>
    <m/>
    <b v="0"/>
    <n v="0"/>
    <s v=""/>
    <b v="0"/>
    <s v="ar"/>
    <m/>
    <s v=""/>
    <b v="0"/>
    <n v="1"/>
    <s v="1156946250798948352"/>
    <s v="Twitter for iPhone"/>
    <b v="0"/>
    <s v="1156946250798948352"/>
    <s v="Tweet"/>
    <n v="0"/>
    <n v="0"/>
    <m/>
    <m/>
    <m/>
    <m/>
    <m/>
    <m/>
    <m/>
    <m/>
    <n v="10"/>
    <s v="1"/>
    <s v="1"/>
    <n v="0"/>
    <n v="0"/>
    <n v="0"/>
    <n v="0"/>
    <n v="0"/>
    <n v="0"/>
    <n v="22"/>
    <n v="100"/>
    <n v="22"/>
  </r>
  <r>
    <s v="i3tox8rsobjiftw"/>
    <s v="radiosawa"/>
    <m/>
    <m/>
    <m/>
    <m/>
    <m/>
    <m/>
    <m/>
    <m/>
    <s v="No"/>
    <n v="153"/>
    <m/>
    <m/>
    <x v="1"/>
    <d v="2019-08-01T22:52:17.000"/>
    <s v="RT @radiosawa: كيف تعلق على شح الموارد المائية في المنطقة؟ وهل تعتقد أن هناك أزمة مياه؟_x000a_شاركونا بآرائكم في برنامج #سوا_عالهوا يوم الأحد في…"/>
    <m/>
    <m/>
    <x v="3"/>
    <m/>
    <s v="http://pbs.twimg.com/profile_images/1149920635050692608/ws7ruuMK_normal.jpg"/>
    <x v="134"/>
    <s v="https://twitter.com/#!/i3tox8rsobjiftw/status/1157061516086128645"/>
    <m/>
    <m/>
    <s v="1157061516086128645"/>
    <m/>
    <b v="0"/>
    <n v="0"/>
    <s v=""/>
    <b v="0"/>
    <s v="ar"/>
    <m/>
    <s v=""/>
    <b v="0"/>
    <n v="2"/>
    <s v="1157003178799443968"/>
    <s v="Twitter for iPhone"/>
    <b v="0"/>
    <s v="1157003178799443968"/>
    <s v="Tweet"/>
    <n v="0"/>
    <n v="0"/>
    <m/>
    <m/>
    <m/>
    <m/>
    <m/>
    <m/>
    <m/>
    <m/>
    <n v="10"/>
    <s v="1"/>
    <s v="1"/>
    <n v="0"/>
    <n v="0"/>
    <n v="0"/>
    <n v="0"/>
    <n v="0"/>
    <n v="0"/>
    <n v="24"/>
    <n v="100"/>
    <n v="24"/>
  </r>
  <r>
    <s v="i3tox8rsobjiftw"/>
    <s v="radiosawa"/>
    <m/>
    <m/>
    <m/>
    <m/>
    <m/>
    <m/>
    <m/>
    <m/>
    <s v="No"/>
    <n v="154"/>
    <m/>
    <m/>
    <x v="1"/>
    <d v="2019-08-06T19:31:30.000"/>
    <s v="RT @radiosawa: ÙƒÙŠÙ ØªØªØ¹Ø§Ù…Ù„ÙˆÙ† Ù…Ø¹ Ø§Ù„Ø¨Ø¯Ø§Ù†Ø©ØŸ_x000a_Ø´Ø§Ø±ÙƒÙˆÙ†Ø§ Ø¨Ø¢Ø±Ø§Ø¦ÙƒÙ… ÙÙŠ Ø¨Ø±Ù†Ø§Ù…Ø¬ #Ø¬ÙˆÙ„Ø©_Ø§Ù„ØµØ¨Ø§Ø­ ÙÙŠ Ø§Ù„Ø±Ø§Ø¨Ø¹Ø© ØµØ¨Ø§Ø­Ø§ Ø¨ØªÙˆÙ‚ÙŠØª ØºØ±ÙŠÙ†ØªØ´. ÙˆØ§ØªØµÙ„ÙˆØ§ Ø¨Ù†Ø§ Ø¹Ù„Ù‰ ÙˆØ§ØªØ³Ø§Ø¨ Ø¹Ù„Ù‰ Ø±â€¦"/>
    <m/>
    <m/>
    <x v="15"/>
    <m/>
    <s v="http://pbs.twimg.com/profile_images/1149920635050692608/ws7ruuMK_normal.jpg"/>
    <x v="135"/>
    <s v="https://twitter.com/#!/i3tox8rsobjiftw/status/1158822926273171456"/>
    <m/>
    <m/>
    <s v="1158822926273171456"/>
    <m/>
    <b v="0"/>
    <n v="0"/>
    <s v=""/>
    <b v="0"/>
    <s v="ar"/>
    <m/>
    <s v=""/>
    <b v="0"/>
    <n v="1"/>
    <s v="1158762218491654147"/>
    <s v="Twitter for iPhone"/>
    <b v="0"/>
    <s v="1158762218491654147"/>
    <s v="Tweet"/>
    <n v="0"/>
    <n v="0"/>
    <m/>
    <m/>
    <m/>
    <m/>
    <m/>
    <m/>
    <m/>
    <m/>
    <n v="10"/>
    <s v="1"/>
    <s v="1"/>
    <n v="0"/>
    <n v="0"/>
    <n v="0"/>
    <n v="0"/>
    <n v="0"/>
    <n v="0"/>
    <n v="82"/>
    <n v="100"/>
    <n v="82"/>
  </r>
  <r>
    <s v="i3tox8rsobjiftw"/>
    <s v="radiosawa"/>
    <m/>
    <m/>
    <m/>
    <m/>
    <m/>
    <m/>
    <m/>
    <m/>
    <s v="No"/>
    <n v="155"/>
    <m/>
    <m/>
    <x v="1"/>
    <d v="2019-08-07T17:32:47.000"/>
    <s v="RT @radiosawa: Ù‡Ù„ ÙŠÙ„Ø¨ÙŠ Ø§Ù„Ø¨Ø±Ù„Ù…Ø§Ù†Ø§Ù† Ø§Ù„Ø£Ø±Ø¯Ù†ÙŠ ÙˆØ§Ù„Ù„Ø¨Ù†Ø§Ù†ÙŠ Ø·Ù…ÙˆØ­ Ø§Ù„Ù…ÙˆØ§Ø·Ù†ÙŠÙ†ØŸ_x000a_ https://t.co/E5vuj1ofW0"/>
    <s v="https://www.radiosawa.com/a/%D9%87%D9%84-%D9%8A%D9%84%D8%A8%D9%8A-%D8%A7%D9%84%D8%A8%D8%B1%D9%84%D9%85%D8%A7%D9%86%D8%A7%D9%86-%D8%A7%D9%84%D8%A3%D8%B1%D8%AF%D9%86%D9%8A-%D9%88%D8%A7%D9%84%D9%84%D8%A8%D9%86%D8%A7%D9%86%D9%8A-%D8%B7%D9%85%D9%88%D8%AD-%D8%A7%D9%84%D9%85%D9%88%D8%A7%D8%B7%D9%86%D9%8A%D9%86/507741.html"/>
    <s v="radiosawa.com"/>
    <x v="0"/>
    <m/>
    <s v="http://pbs.twimg.com/profile_images/1149920635050692608/ws7ruuMK_normal.jpg"/>
    <x v="136"/>
    <s v="https://twitter.com/#!/i3tox8rsobjiftw/status/1159155439646519297"/>
    <m/>
    <m/>
    <s v="1159155439646519297"/>
    <m/>
    <b v="0"/>
    <n v="0"/>
    <s v=""/>
    <b v="0"/>
    <s v="ar"/>
    <m/>
    <s v=""/>
    <b v="0"/>
    <n v="1"/>
    <s v="1159154873809743874"/>
    <s v="Twitter for iPhone"/>
    <b v="0"/>
    <s v="1159154873809743874"/>
    <s v="Tweet"/>
    <n v="0"/>
    <n v="0"/>
    <m/>
    <m/>
    <m/>
    <m/>
    <m/>
    <m/>
    <m/>
    <m/>
    <n v="10"/>
    <s v="1"/>
    <s v="1"/>
    <n v="0"/>
    <n v="0"/>
    <n v="0"/>
    <n v="0"/>
    <n v="0"/>
    <n v="0"/>
    <n v="43"/>
    <n v="100"/>
    <n v="43"/>
  </r>
  <r>
    <s v="i3tox8rsobjiftw"/>
    <s v="radiosawa"/>
    <m/>
    <m/>
    <m/>
    <m/>
    <m/>
    <m/>
    <m/>
    <m/>
    <s v="No"/>
    <n v="156"/>
    <m/>
    <m/>
    <x v="1"/>
    <d v="2019-08-13T15:43:07.000"/>
    <s v="RT @radiosawa: هل أنت معني بتجديد الخطاب الديني؟_x000a_شاركونا بآرائكم في برنامج #سوا_عالهوا في الثامنة صباحا بتوقيت غرينتش. واتصلوا بنا على واتس…"/>
    <m/>
    <m/>
    <x v="3"/>
    <m/>
    <s v="http://pbs.twimg.com/profile_images/1149920635050692608/ws7ruuMK_normal.jpg"/>
    <x v="137"/>
    <s v="https://twitter.com/#!/i3tox8rsobjiftw/status/1161302169288695809"/>
    <m/>
    <m/>
    <s v="1161302169288695809"/>
    <m/>
    <b v="0"/>
    <n v="0"/>
    <s v=""/>
    <b v="0"/>
    <s v="ar"/>
    <m/>
    <s v=""/>
    <b v="0"/>
    <n v="0"/>
    <s v="1161300167817138176"/>
    <s v="Twitter for iPhone"/>
    <b v="0"/>
    <s v="1161300167817138176"/>
    <s v="Tweet"/>
    <n v="0"/>
    <n v="0"/>
    <m/>
    <m/>
    <m/>
    <m/>
    <m/>
    <m/>
    <m/>
    <m/>
    <n v="10"/>
    <s v="1"/>
    <s v="1"/>
    <n v="0"/>
    <n v="0"/>
    <n v="0"/>
    <n v="0"/>
    <n v="0"/>
    <n v="0"/>
    <n v="22"/>
    <n v="100"/>
    <n v="22"/>
  </r>
  <r>
    <s v="i3tox8rsobjiftw"/>
    <s v="radiosawa"/>
    <m/>
    <m/>
    <m/>
    <m/>
    <m/>
    <m/>
    <m/>
    <m/>
    <s v="No"/>
    <n v="157"/>
    <m/>
    <m/>
    <x v="1"/>
    <d v="2019-08-13T20:34:24.000"/>
    <s v="RT @radiosawa: #سوا_عالهوا.. بعد سيطرة الانفصاليين على عدن.. أي مستقبل؟_x000a__x000a_https://t.co/g4r85URCnG"/>
    <s v="https://www.radiosawa.com/a/%D8%A7%D9%84%D8%AA%D8%A7%D8%B7%D9%88%D8%B1%D8%A7%D8%AA-%D9%81%D9%8A-%D8%A7%D9%84%D9%8A%D9%85%D9%86-%D8%A8%D8%B9%D8%AF-%D8%B3%D9%8A%D8%B7%D8%B1%D8%A9-%D8%A7%D9%84%D8%A7%D9%86%D9%81%D8%B5%D8%A7%D9%84%D9%8A%D9%8A%D9%86-%D8%B9%D9%84%D9%89-%D8%B9%D8%AF%D9%86/508388.html"/>
    <s v="radiosawa.com"/>
    <x v="3"/>
    <m/>
    <s v="http://pbs.twimg.com/profile_images/1149920635050692608/ws7ruuMK_normal.jpg"/>
    <x v="138"/>
    <s v="https://twitter.com/#!/i3tox8rsobjiftw/status/1161375473089298432"/>
    <m/>
    <m/>
    <s v="1161375473089298432"/>
    <m/>
    <b v="0"/>
    <n v="0"/>
    <s v=""/>
    <b v="0"/>
    <s v="ar"/>
    <m/>
    <s v=""/>
    <b v="0"/>
    <n v="1"/>
    <s v="1161374440728530945"/>
    <s v="Twitter for iPhone"/>
    <b v="0"/>
    <s v="1161374440728530945"/>
    <s v="Tweet"/>
    <n v="0"/>
    <n v="0"/>
    <m/>
    <m/>
    <m/>
    <m/>
    <m/>
    <m/>
    <m/>
    <m/>
    <n v="10"/>
    <s v="1"/>
    <s v="1"/>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1">
    <i>
      <x v="1"/>
    </i>
    <i r="1">
      <x v="6"/>
    </i>
    <i r="2">
      <x v="182"/>
    </i>
    <i r="3">
      <x v="17"/>
    </i>
    <i r="1">
      <x v="7"/>
    </i>
    <i r="2">
      <x v="213"/>
    </i>
    <i r="3">
      <x v="1"/>
    </i>
    <i r="3">
      <x v="13"/>
    </i>
    <i r="3">
      <x v="14"/>
    </i>
    <i r="3">
      <x v="15"/>
    </i>
    <i r="3">
      <x v="17"/>
    </i>
    <i r="3">
      <x v="18"/>
    </i>
    <i r="3">
      <x v="19"/>
    </i>
    <i r="3">
      <x v="21"/>
    </i>
    <i r="1">
      <x v="8"/>
    </i>
    <i r="2">
      <x v="214"/>
    </i>
    <i r="3">
      <x v="15"/>
    </i>
    <i r="3">
      <x v="16"/>
    </i>
    <i r="3">
      <x v="17"/>
    </i>
    <i r="3">
      <x v="18"/>
    </i>
    <i r="3">
      <x v="19"/>
    </i>
    <i r="3">
      <x v="20"/>
    </i>
    <i r="3">
      <x v="23"/>
    </i>
    <i r="2">
      <x v="215"/>
    </i>
    <i r="3">
      <x v="9"/>
    </i>
    <i r="3">
      <x v="17"/>
    </i>
    <i r="3">
      <x v="20"/>
    </i>
    <i r="3">
      <x v="21"/>
    </i>
    <i r="2">
      <x v="218"/>
    </i>
    <i r="3">
      <x v="14"/>
    </i>
    <i r="3">
      <x v="15"/>
    </i>
    <i r="3">
      <x v="16"/>
    </i>
    <i r="3">
      <x v="17"/>
    </i>
    <i r="3">
      <x v="18"/>
    </i>
    <i r="3">
      <x v="19"/>
    </i>
    <i r="3">
      <x v="20"/>
    </i>
    <i r="3">
      <x v="21"/>
    </i>
    <i r="3">
      <x v="22"/>
    </i>
    <i r="2">
      <x v="219"/>
    </i>
    <i r="3">
      <x v="3"/>
    </i>
    <i r="3">
      <x v="4"/>
    </i>
    <i r="3">
      <x v="15"/>
    </i>
    <i r="3">
      <x v="16"/>
    </i>
    <i r="3">
      <x v="17"/>
    </i>
    <i r="3">
      <x v="18"/>
    </i>
    <i r="3">
      <x v="19"/>
    </i>
    <i r="3">
      <x v="20"/>
    </i>
    <i r="3">
      <x v="21"/>
    </i>
    <i r="3">
      <x v="22"/>
    </i>
    <i r="3">
      <x v="23"/>
    </i>
    <i r="2">
      <x v="220"/>
    </i>
    <i r="3">
      <x v="5"/>
    </i>
    <i r="3">
      <x v="14"/>
    </i>
    <i r="3">
      <x v="15"/>
    </i>
    <i r="3">
      <x v="16"/>
    </i>
    <i r="3">
      <x v="17"/>
    </i>
    <i r="3">
      <x v="18"/>
    </i>
    <i r="3">
      <x v="19"/>
    </i>
    <i r="3">
      <x v="20"/>
    </i>
    <i r="3">
      <x v="21"/>
    </i>
    <i r="2">
      <x v="221"/>
    </i>
    <i r="3">
      <x v="16"/>
    </i>
    <i r="3">
      <x v="17"/>
    </i>
    <i r="3">
      <x v="18"/>
    </i>
    <i r="3">
      <x v="20"/>
    </i>
    <i r="3">
      <x v="22"/>
    </i>
    <i r="3">
      <x v="23"/>
    </i>
    <i r="3">
      <x v="24"/>
    </i>
    <i r="2">
      <x v="224"/>
    </i>
    <i r="3">
      <x v="8"/>
    </i>
    <i r="2">
      <x v="225"/>
    </i>
    <i r="3">
      <x v="10"/>
    </i>
    <i r="3">
      <x v="13"/>
    </i>
    <i r="3">
      <x v="15"/>
    </i>
    <i r="3">
      <x v="16"/>
    </i>
    <i r="3">
      <x v="19"/>
    </i>
    <i r="3">
      <x v="20"/>
    </i>
    <i r="3">
      <x v="21"/>
    </i>
    <i r="3">
      <x v="22"/>
    </i>
    <i r="3">
      <x v="23"/>
    </i>
    <i r="2">
      <x v="226"/>
    </i>
    <i r="3">
      <x v="9"/>
    </i>
    <i r="3">
      <x v="14"/>
    </i>
    <i r="3">
      <x v="15"/>
    </i>
    <i r="3">
      <x v="16"/>
    </i>
    <i r="3">
      <x v="17"/>
    </i>
    <i r="3">
      <x v="18"/>
    </i>
    <i r="3">
      <x v="19"/>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0">
        <i x="2" s="1"/>
        <i x="9" s="1"/>
        <i x="8" s="1"/>
        <i x="4" s="1"/>
        <i x="17" s="1"/>
        <i x="19" s="1"/>
        <i x="15" s="1"/>
        <i x="18" s="1"/>
        <i x="16" s="1"/>
        <i x="5" s="1"/>
        <i x="6" s="1"/>
        <i x="10" s="1"/>
        <i x="13" s="1"/>
        <i x="7" s="1"/>
        <i x="1" s="1"/>
        <i x="11" s="1"/>
        <i x="12" s="1"/>
        <i x="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57" totalsRowShown="0" headerRowDxfId="432" dataDxfId="431">
  <autoFilter ref="A2:BL157"/>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17" totalsRowShown="0" headerRowDxfId="270" dataDxfId="269">
  <autoFilter ref="A14:N17"/>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N30" totalsRowShown="0" headerRowDxfId="253" dataDxfId="252">
  <autoFilter ref="A20:N30"/>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N43" totalsRowShown="0" headerRowDxfId="236" dataDxfId="235">
  <autoFilter ref="A33:N43"/>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N56" totalsRowShown="0" headerRowDxfId="219" dataDxfId="218">
  <autoFilter ref="A46:N56"/>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N63" totalsRowShown="0" headerRowDxfId="202" dataDxfId="201">
  <autoFilter ref="A59:N63"/>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6:N75" totalsRowShown="0" headerRowDxfId="199" dataDxfId="198">
  <autoFilter ref="A66:N75"/>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8:N88" totalsRowShown="0" headerRowDxfId="168" dataDxfId="167">
  <autoFilter ref="A78:N88"/>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59" totalsRowShown="0" headerRowDxfId="141" dataDxfId="140">
  <autoFilter ref="A1:G459"/>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379" dataDxfId="378">
  <autoFilter ref="A2:BS42"/>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96" totalsRowShown="0" headerRowDxfId="132" dataDxfId="131">
  <autoFilter ref="A1:L59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42" totalsRowShown="0" headerRowDxfId="64" dataDxfId="63">
  <autoFilter ref="A2:BL14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33" dataDxfId="332">
  <autoFilter ref="A1:C41"/>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YNVIM3gu5n" TargetMode="External" /><Relationship Id="rId2" Type="http://schemas.openxmlformats.org/officeDocument/2006/relationships/hyperlink" Target="https://soundcloud.com/radiosawa/track-10" TargetMode="External" /><Relationship Id="rId3" Type="http://schemas.openxmlformats.org/officeDocument/2006/relationships/hyperlink" Target="https://soundcloud.com/radiosawa/track-10" TargetMode="External" /><Relationship Id="rId4" Type="http://schemas.openxmlformats.org/officeDocument/2006/relationships/hyperlink" Target="https://soundcloud.com/radiosawa/track-10" TargetMode="External" /><Relationship Id="rId5" Type="http://schemas.openxmlformats.org/officeDocument/2006/relationships/hyperlink" Target="https://twitter.com/radiosawa/status/1158461439058857985" TargetMode="External" /><Relationship Id="rId6" Type="http://schemas.openxmlformats.org/officeDocument/2006/relationships/hyperlink" Target="https://m.soundcloud.com/radiosawa/l4q5o2w7d28p" TargetMode="External" /><Relationship Id="rId7" Type="http://schemas.openxmlformats.org/officeDocument/2006/relationships/hyperlink" Target="https://www.radiosawa.com/amp/pope-francis-who-i-am-to-judge-gay-people-/228220.html" TargetMode="External" /><Relationship Id="rId8" Type="http://schemas.openxmlformats.org/officeDocument/2006/relationships/hyperlink" Target="https://www.radiosawa.com/a/247176.html" TargetMode="External" /><Relationship Id="rId9" Type="http://schemas.openxmlformats.org/officeDocument/2006/relationships/hyperlink" Target="https://www.radiosawa.com/amp/247176.html?__twitter_impression=true" TargetMode="External" /><Relationship Id="rId10" Type="http://schemas.openxmlformats.org/officeDocument/2006/relationships/hyperlink" Target="https://www.radiosawa.com/a/506825.html" TargetMode="External" /><Relationship Id="rId11" Type="http://schemas.openxmlformats.org/officeDocument/2006/relationships/hyperlink" Target="https://soundcloud.com/radiosawa/track-1" TargetMode="External" /><Relationship Id="rId12" Type="http://schemas.openxmlformats.org/officeDocument/2006/relationships/hyperlink" Target="https://www.radiosawa.com/a/%d9%87%d9%84-%d9%85%d8%b5%d9%8a%d8%b1-%d8%a7%d9%84%d9%81%d8%aa%d8%a7%d8%a9-%d8%a7%d9%84%d8%b2%d9%88%d8%a7%d8%ac/507436.html" TargetMode="External" /><Relationship Id="rId13" Type="http://schemas.openxmlformats.org/officeDocument/2006/relationships/hyperlink" Target="https://www.radiosawa.com/a/%d8%a3%d8%b2%d9%85%d8%a9-%d8%a7%d9%84%d9%85%d9%8a%d8%a7%d9%87-%d9%81%d9%8a-%d8%a7%d9%84%d9%85%d9%86%d8%b7%d9%82%d8%a9/507435.html" TargetMode="External" /><Relationship Id="rId14" Type="http://schemas.openxmlformats.org/officeDocument/2006/relationships/hyperlink" Target="https://www.radiosawa.com/a/%d8%a3%d8%b2%d9%85%d8%a9-%d8%a7%d9%84%d9%85%d9%8a%d8%a7%d9%87-%d9%81%d9%8a-%d8%a7%d9%84%d9%85%d9%86%d8%b7%d9%82%d8%a9/507435.html" TargetMode="External" /><Relationship Id="rId15" Type="http://schemas.openxmlformats.org/officeDocument/2006/relationships/hyperlink" Target="https://www.radiosawa.com/a/%d8%a3%d8%b2%d9%85%d8%a9-%d8%a7%d9%84%d9%85%d9%8a%d8%a7%d9%87-%d9%81%d9%8a-%d8%a7%d9%84%d9%85%d9%86%d8%b7%d9%82%d8%a9/507435.html" TargetMode="External" /><Relationship Id="rId16" Type="http://schemas.openxmlformats.org/officeDocument/2006/relationships/hyperlink" Target="https://www.radiosawa.com/a/%D8%A3%D8%B2%D9%85%D8%A9-%D8%A7%D9%84%D9%85%D9%8A%D8%A7%D9%87-%D9%81%D9%8A-%D8%A7%D9%84%D9%85%D9%86%D8%B7%D9%82%D8%A9/507435.html" TargetMode="External" /><Relationship Id="rId17"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18" Type="http://schemas.openxmlformats.org/officeDocument/2006/relationships/hyperlink" Target="https://twitter.com/i/web/status/1161311407826227201" TargetMode="External" /><Relationship Id="rId19" Type="http://schemas.openxmlformats.org/officeDocument/2006/relationships/hyperlink" Target="https://www.radiosawa.com/live/audio/15?withmediaplayer=1" TargetMode="External" /><Relationship Id="rId20" Type="http://schemas.openxmlformats.org/officeDocument/2006/relationships/hyperlink" Target="https://www.radiosawa.com/live/audio/15?withmediaplayer=1" TargetMode="External" /><Relationship Id="rId21"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22" Type="http://schemas.openxmlformats.org/officeDocument/2006/relationships/hyperlink" Target="https://www.radiosawa.com/a/%D9%85%D8%B9%D9%84%D9%85%D9%88-%D8%A7%D9%84%D9%85%D8%AF%D8%A7%D8%B1%D8%B3-%D9%88%D8%A7%D9%84%D8%A8%D8%AD%D8%AB-%D8%B9%D9%86-%D9%88%D8%A7%D9%82%D8%B9-%D8%A3%D9%81%D8%B6%D9%84/506811.html" TargetMode="External" /><Relationship Id="rId23"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24"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5" Type="http://schemas.openxmlformats.org/officeDocument/2006/relationships/hyperlink" Target="https://www.radiosawa.com/a/506825.html" TargetMode="External" /><Relationship Id="rId2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27" Type="http://schemas.openxmlformats.org/officeDocument/2006/relationships/hyperlink" Target="https://www.radiosawa.com/a/%D9%87%D9%84-%D9%8A%D8%B4%D9%83%D9%84-%D9%85%D9%86%D8%AA%D8%B5%D9%81-%D8%A7%D9%84%D8%B9%D9%85%D8%B1-%D8%A3%D8%B2%D9%85%D8%A9-%D8%A8%D8%A7%D9%84%D9%81%D8%B9%D9%84/506967.html" TargetMode="External" /><Relationship Id="rId28" Type="http://schemas.openxmlformats.org/officeDocument/2006/relationships/hyperlink" Target="https://www.radiosawa.com/a/506962.html" TargetMode="External" /><Relationship Id="rId29" Type="http://schemas.openxmlformats.org/officeDocument/2006/relationships/hyperlink" Target="https://www.radiosawa.com/a/%D8%AC%D9%88%D9%84%D8%A9-%D9%85%D8%B3%D8%AA%D8%B4%D8%A7%D8%B1-%D8%A7%D9%84%D8%B1%D8%A6%D9%8A%D8%B3-%D8%A7%D9%84%D8%A3%D9%85%D9%8A%D8%B1%D9%83%D9%8A-%D8%AC%D8%A7%D8%B1%D9%8A%D8%AF-%D9%83%D9%88%D8%B4%D9%86%D9%8A%D8%B1-%D9%81%D9%8A-%D8%A7%D9%84%D9%85%D9%86%D8%B7%D9%82%D8%A9/506973.html" TargetMode="External" /><Relationship Id="rId30" Type="http://schemas.openxmlformats.org/officeDocument/2006/relationships/hyperlink" Target="https://www.radiosawa.com/a/%D9%83%D9%8A%D9%81-%D9%86%D8%AD%D9%85%D9%8A-%D8%A3%D8%B7%D9%81%D8%A7%D9%84%D9%86%D8%A7-%D9%85%D9%86-%D8%A7%D9%84%D8%A7%D8%B3%D8%AA%D8%BA%D9%84%D8%A7%D9%84-%D8%A7%D9%84%D8%AC%D9%86%D8%B3%D9%8A/506963.html" TargetMode="External" /><Relationship Id="rId31" Type="http://schemas.openxmlformats.org/officeDocument/2006/relationships/hyperlink" Target="https://www.radiosawa.com/a/%D8%A7%D9%84%D8%B9%D8%B1%D8%A7%D9%82-%D9%8A%D8%B3%D8%AA%D8%B6%D9%8A%D9%81-%D8%A8%D8%B7%D9%88%D9%84%D8%A9-%D8%BA%D8%B1%D8%A8-%D8%A2%D8%B3%D9%8A%D8%A7-%D9%84%D9%83%D8%B1%D8%A9-%D8%A7%D9%84%D9%82%D8%AF%D9%85/506976.html" TargetMode="External" /><Relationship Id="rId32" Type="http://schemas.openxmlformats.org/officeDocument/2006/relationships/hyperlink" Target="https://www.radiosawa.com/a/%D9%87%D9%84-%D9%8A%D8%AA%D8%AD%D9%88%D9%84-%D8%A7%D9%84%D8%B9%D8%B1%D8%A7%D9%82-%D8%A5%D9%84%D9%89-%D8%B3%D8%A7%D8%AD%D8%A9-%D9%84%D9%84%D8%B5%D8%B1%D8%A7%D8%B9-%D8%A7%D9%84%D8%A5%D9%8A%D8%B1%D8%A7%D9%86%D9%8A-%D8%A7%D9%84%D8%A7%D8%B3%D8%B1%D8%A7%D8%A6%D9%8A%D9%84%D9%8A/506979.html" TargetMode="External" /><Relationship Id="rId33" Type="http://schemas.openxmlformats.org/officeDocument/2006/relationships/hyperlink" Target="https://www.radiosawa.com/a/%D8%AA%D8%BA%D9%8A%D8%B1-%D9%85%D9%81%D9%87%D9%88%D9%85-%D8%A7%D9%84%D8%B5%D8%AF%D8%A7%D9%82%D8%A9-%D9%81%D9%8A-%D8%B8%D9%84-%D9%88%D8%AC%D9%88%D8%AF-%D9%85%D9%86%D8%B5%D8%A7%D8%AA-%D8%A7%D9%84%D8%AA%D9%88%D8%A7%D8%B5%D9%84-%D8%A7%D9%84%D8%A7%D8%AC%D8%AA%D9%85%D8%A7%D8%B9%D9%8A/506999.html" TargetMode="External" /><Relationship Id="rId34" Type="http://schemas.openxmlformats.org/officeDocument/2006/relationships/hyperlink" Target="https://www.radiosawa.com/a/507118.html" TargetMode="External" /><Relationship Id="rId35" Type="http://schemas.openxmlformats.org/officeDocument/2006/relationships/hyperlink" Target="https://www.radiosawa.com/a/%D8%A7%D9%84%D8%AA%D8%B7%D9%88%D8%B1%D8%A7%D8%AA-%D8%A7%D9%84%D8%B3%D9%8A%D8%A7%D8%B3%D9%8A%D8%A9-%D9%88%D8%A7%D9%84%D8%A3%D9%85%D9%86%D9%8A%D8%A9-%D9%81%D9%8A-%D8%B3%D9%88%D8%B1%D9%8A%D8%A7/507110.html" TargetMode="External" /><Relationship Id="rId36" Type="http://schemas.openxmlformats.org/officeDocument/2006/relationships/hyperlink" Target="https://www.radiosawa.com/a/%D8%B3%D9%84%D8%A7%D9%85%D8%A9-%D8%A7%D9%84%D8%B1%D9%83%D8%A7%D8%A8-%D9%81%D9%8A-%D8%A7%D9%84%D9%86%D9%82%D9%84-%D8%A7%D9%84%D8%B9%D8%A7%D9%85/507414.html" TargetMode="External" /><Relationship Id="rId37" Type="http://schemas.openxmlformats.org/officeDocument/2006/relationships/hyperlink" Target="https://www.radiosawa.com/a/%D8%A7%D9%84%D8%B7%D9%84%D8%A7%D9%82-%D9%83%D9%84%D9%85%D8%A9-%D8%B3%D9%8A%D8%A6%D8%A9-%D8%A3%D9%85-%D9%88%D8%A7%D9%82%D8%B9-%D9%8A%D8%B2%D8%AF%D8%A7%D8%AF/507437.html" TargetMode="External" /><Relationship Id="rId38" Type="http://schemas.openxmlformats.org/officeDocument/2006/relationships/hyperlink" Target="https://www.radiosawa.com/a/%D8%A3%D8%B2%D9%85%D8%A9-%D8%A7%D9%84%D9%85%D9%8A%D8%A7%D9%87-%D9%81%D9%8A-%D8%A7%D9%84%D9%85%D9%86%D8%B7%D9%82%D8%A9/507435.html" TargetMode="External" /><Relationship Id="rId39" Type="http://schemas.openxmlformats.org/officeDocument/2006/relationships/hyperlink" Target="https://www.radiosawa.com/a/%D9%85%D8%B9%D8%B6%D9%84%D8%A9-%D8%A7%D9%84%D8%B2%D9%88%D8%A7%D8%AC-%D8%A7%D9%84%D9%85%D8%AF%D9%86%D9%8A-%D9%81%D9%8A-%D9%84%D8%A8%D9%86%D8%A7%D9%86/507433.html" TargetMode="External" /><Relationship Id="rId40" Type="http://schemas.openxmlformats.org/officeDocument/2006/relationships/hyperlink" Target="https://www.radiosawa.com/a/%D8%AD%D8%A7%D9%81%D8%B8%D9%88%D8%A7-%D8%B9%D9%84%D9%89-%D9%86%D8%B8%D8%A7%D9%81%D8%A9-%D8%B4%D9%88%D8%A7%D8%B7%D8%A6%D9%83%D9%85/507438.html" TargetMode="External" /><Relationship Id="rId41" Type="http://schemas.openxmlformats.org/officeDocument/2006/relationships/hyperlink" Target="https://www.radiosawa.com/a/%D9%87%D9%84-%D9%85%D8%B5%D9%8A%D8%B1-%D8%A7%D9%84%D9%81%D8%AA%D8%A7%D8%A9-%D8%A7%D9%84%D8%B2%D9%88%D8%A7%D8%AC/507436.html" TargetMode="External" /><Relationship Id="rId42" Type="http://schemas.openxmlformats.org/officeDocument/2006/relationships/hyperlink" Target="https://www.radiosawa.com/a/%D8%A7%D9%84%D9%83%D8%B0%D8%A8-%D8%B9%D9%86%D8%AF-%D8%A7%D9%84%D8%A3%D8%B7%D9%81%D8%A7%D9%84/507593.html" TargetMode="External" /><Relationship Id="rId43" Type="http://schemas.openxmlformats.org/officeDocument/2006/relationships/hyperlink" Target="https://www.radiosawa.com/a/%D8%AA%D8%B7%D9%88%D8%B1%D8%A7%D8%AA-%D8%A7%D9%84%D9%85%D9%84%D9%81-%D8%A7%D9%84%D8%B3%D9%88%D8%B1%D9%8A-%D9%81%D9%8A-%D8%B6%D9%88%D8%A1-%D8%A7%D9%84%D8%AA%D9%87%D8%AF%D9%8A%D8%AF%D8%A7%D8%AA-%D8%A7%D9%84%D8%AA%D8%B1%D9%83%D9%8A%D8%A9/507591.html" TargetMode="External" /><Relationship Id="rId44" Type="http://schemas.openxmlformats.org/officeDocument/2006/relationships/hyperlink" Target="https://www.radiosawa.com/a/%D9%85%D9%86-%D9%8A%D9%87%D8%AF%D8%AF-%D9%82%D9%8A%D9%85-%D8%A7%D9%84%D9%85%D8%AC%D8%AA%D9%85%D8%B9-%D8%A7%D9%84%D8%A8%D8%B1%D9%85%D9%88%D8%AF%D8%A7-%D8%A3%D9%85-%D8%A7%D9%84%D8%B1%D8%B4%D9%88%D8%A9/507594.html" TargetMode="External" /><Relationship Id="rId45" Type="http://schemas.openxmlformats.org/officeDocument/2006/relationships/hyperlink" Target="https://www.radiosawa.com/a/%D8%AC%D9%87%D9%88%D8%AF-%D9%85%D9%83%D8%A7%D9%81%D8%AD%D8%A9-%D8%A7%D9%84%D9%81%D8%B3%D8%A7%D8%AF-%D9%87%D9%84-%D9%87%D9%8A-%D9%83%D8%A7%D9%81%D9%8A%D8%A9/507611.html" TargetMode="External" /><Relationship Id="rId46" Type="http://schemas.openxmlformats.org/officeDocument/2006/relationships/hyperlink" Target="https://www.radiosawa.com/a/%D9%83%D9%8A%D9%81-%D8%AA%D8%AA%D8%BA%D9%84%D8%A8-%D8%B9%D9%84%D9%89-%D8%A7%D9%84%D8%B9%D8%A7%D8%AF%D8%A7%D8%AA-%D8%A7%D9%84%D8%B3%D9%8A%D8%A6%D8%A9/507612.html" TargetMode="External" /><Relationship Id="rId47" Type="http://schemas.openxmlformats.org/officeDocument/2006/relationships/hyperlink" Target="https://www.radiosawa.com/a/%D8%A7%D9%84%D8%B1%D8%B3%D9%88%D9%85-%D8%A7%D9%84%D9%85%D8%AA%D8%AD%D8%B1%D9%83%D8%A9-%D9%87%D9%84-%D8%AA%D8%AA%D9%84%D8%A7%D8%B9%D8%A8-%D8%A8%D8%B9%D9%82%D9%88%D9%84-%D8%A7%D9%84%D8%A3%D8%B7%D9%81%D8%A7%D9%84/507613.html" TargetMode="External" /><Relationship Id="rId48" Type="http://schemas.openxmlformats.org/officeDocument/2006/relationships/hyperlink" Target="https://www.radiosawa.com/a/%D8%AA%D8%AC%D8%B1%D9%8A%D9%85-%D9%85%D8%AF%D9%85%D9%86-%D8%A7%D9%84%D9%85%D8%AE%D8%AF%D8%B1%D8%A7%D8%AA/507617.html" TargetMode="External" /><Relationship Id="rId49" Type="http://schemas.openxmlformats.org/officeDocument/2006/relationships/hyperlink" Target="https://www.radiosawa.com/a/%D9%85%D8%B9%D8%B6%D9%84%D8%A9-%D8%A7%D9%84%D9%85%D8%B3%D8%AA%D8%B4%D9%81%D9%8A%D8%A7%D8%AA-%D8%A7%D9%84%D8%B9%D8%A7%D9%85%D8%A9-%D9%81%D9%8A-%D8%A7%D9%84%D8%B9%D8%B1%D8%A7%D9%82/507695.html" TargetMode="External" /><Relationship Id="rId50" Type="http://schemas.openxmlformats.org/officeDocument/2006/relationships/hyperlink" Target="https://www.radiosawa.com/a/%D8%AD%D8%AC%D9%85-%D8%A7%D9%84%D8%A7%D9%86%D9%81%D8%A7%D9%82-%D9%82%D8%AF-%D9%8A%D8%A4%D8%AB%D8%B1-%D8%B9%D9%84%D9%89-%D8%A7%D9%84%D8%A3%D9%85%D9%86-%D8%A7%D9%84%D9%85%D8%A7%D9%84%D9%8A-%D9%84%D9%84%D8%B9%D8%B1%D8%A7%D9%82/507696.html" TargetMode="External" /><Relationship Id="rId51" Type="http://schemas.openxmlformats.org/officeDocument/2006/relationships/hyperlink" Target="https://www.radiosawa.com/a/%D9%84%D9%85%D8%A7%D8%B0%D8%A7-%D9%86%D9%81%D8%B0-%D8%A7%D9%84%D8%AD%D8%B4%D8%AF-%D8%BA%D8%A7%D8%B1%D8%AA%D9%87-%D8%B9%D9%84%D9%89-%D8%B5%D8%A7%D9%84%D8%A7%D8%AA-%D8%A7%D9%84%D9%82%D9%85%D8%A7%D8%B1-%D9%88%D8%AD%D8%AC%D9%8A-%D8%AD%D9%85%D8%B2%D8%A9-%D8%A7%D9%84%D8%A2%D9%86/507708.html" TargetMode="External" /><Relationship Id="rId52"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3" Type="http://schemas.openxmlformats.org/officeDocument/2006/relationships/hyperlink" Target="https://www.radiosawa.com/a/%D8%AA%D8%B5%D8%B1%D9%8A%D8%AD-%D9%85%D8%A7%D8%B1%D9%83-%D8%A5%D8%B3%D8%A8%D8%B1-%D8%AD%D9%88%D9%84-%D8%AA%D9%87%D8%AF%D9%8A%D8%AF-%D8%AA%D8%B1%D9%83%D9%8A%D8%A7-/507739.html" TargetMode="External" /><Relationship Id="rId54" Type="http://schemas.openxmlformats.org/officeDocument/2006/relationships/hyperlink" Target="https://www.radiosawa.com/a/%D9%83%D9%8A%D9%81-%D8%AA%D8%AA%D8%BA%D9%84%D8%A8-%D8%B9%D9%84%D9%89-%D8%A7%D9%84%D8%AE%D9%84%D8%A7%D9%81%D8%A7%D8%AA-%D8%A7%D9%84%D8%B9%D8%A7%D8%A6%D9%84%D9%8A%D8%A9/507743.html" TargetMode="External" /><Relationship Id="rId55" Type="http://schemas.openxmlformats.org/officeDocument/2006/relationships/hyperlink" Target="https://www.radiosawa.com/a/%D8%B7%D8%B1%D9%8A%D9%82%D8%A9-%D9%86%D8%AD%D9%88-%D8%AD%D9%8A%D8%A7%D8%A9-%D8%AE%D8%A7%D9%84%D9%8A%D8%A9-%D9%85%D9%86-%D8%A7%D9%84%D8%A8%D8%AF%D8%A7%D9%86%D8%A9/507742.html" TargetMode="External" /><Relationship Id="rId56" Type="http://schemas.openxmlformats.org/officeDocument/2006/relationships/hyperlink" Target="https://www.radiosawa.com/a/%D8%AD%D8%B1%D9%8A%D8%A9-%D8%A7%D9%84%D8%B5%D8%AD%D8%A7%D9%81%D8%A9-%D9%81%D9%8A-%D8%A7%D9%84%D8%A3%D8%B1%D8%AF%D9%86/507884.html" TargetMode="External" /><Relationship Id="rId57" Type="http://schemas.openxmlformats.org/officeDocument/2006/relationships/hyperlink" Target="https://www.radiosawa.com/a/%D8%A7%D9%84%D8%B9%D9%8A%D8%AF-%D9%88%D8%A7%D9%84%D8%B9%D9%88%D8%AF%D8%A9-%D9%84%D8%AF%D9%88%D8%A7%D9%85%D8%A9-%D8%A7%D9%84%D8%B8%D8%B1%D9%88%D9%81-%D8%A7%D9%84%D8%A7%D9%82%D8%AA%D8%B5%D8%A7%D8%AF%D9%8A%D8%A9/507887.html" TargetMode="External" /><Relationship Id="rId58" Type="http://schemas.openxmlformats.org/officeDocument/2006/relationships/hyperlink" Target="https://www.radiosawa.com/a/%D8%A7%D9%84%D8%B3%D9%84%D8%B9-%D8%A7%D9%84%D9%85%D9%82%D9%84%D8%AF%D8%A9-%D9%88%D8%A3%D8%B2%D9%85%D8%A9-%D8%A7%D9%84%D9%85%D8%B8%D8%A7%D9%87%D8%B1/507890.html" TargetMode="External" /><Relationship Id="rId59" Type="http://schemas.openxmlformats.org/officeDocument/2006/relationships/hyperlink" Target="https://www.radiosawa.com/a/%D8%A7%D9%84%D8%B4%D8%AE%D8%B5-%D8%A7%D9%84%D8%AD%D8%B1%D9%8A%D8%B5-%D8%A8%D9%8A%D9%86-%D8%A7%D9%84%D9%85%D8%AF%D8%AD-%D9%88%D8%A7%D9%84%D8%B0%D9%85/508262.html" TargetMode="External" /><Relationship Id="rId60" Type="http://schemas.openxmlformats.org/officeDocument/2006/relationships/hyperlink" Target="https://www.radiosawa.com/a/%D9%85%D8%A8%D8%A7%D8%AF%D8%B1%D8%A7%D8%AA-%D8%AA%D9%85%D8%AF-%D9%8A%D8%AF-%D8%A7%D9%84%D8%B9%D9%88%D9%86-%D9%84%D9%84%D8%B4%D8%A8%D8%A7%D8%A8/508274.html" TargetMode="External" /><Relationship Id="rId61"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62" Type="http://schemas.openxmlformats.org/officeDocument/2006/relationships/hyperlink" Target="https://www.radiosawa.com/a/%D9%83%D9%8A%D9%81-%D8%AA%D9%82%D8%B6%D9%88%D9%86-%D8%A5%D8%AC%D8%A7%D8%B2%D8%A9-%D8%A7%D9%84%D8%B9%D9%8A%D8%AF/508277.html" TargetMode="External" /><Relationship Id="rId63" Type="http://schemas.openxmlformats.org/officeDocument/2006/relationships/hyperlink" Target="https://www.radiosawa.com/a/%D8%A7%D9%84%D9%84%D8%A7%D8%AC%D8%A6%D9%88%D9%86-%D8%A7%D9%84%D8%B3%D9%88%D8%B1%D9%8A%D9%88%D9%86-%D9%8A%D8%AA%D8%AD%D8%AF%D9%88%D9%86-%D8%A7%D9%84%D8%B8%D8%B1%D9%88%D9%81-%D9%81%D9%8A-%D8%A7%D9%84%D8%B9%D9%8A%D8%AF/508276.html" TargetMode="External" /><Relationship Id="rId64" Type="http://schemas.openxmlformats.org/officeDocument/2006/relationships/hyperlink" Target="https://www.radiosawa.com/a/%D8%A7%D9%84%D9%85%D9%88%D8%A7%D8%AC%D9%87%D8%A7%D8%AA-%D9%81%D9%8A-%D8%B3%D8%A7%D8%AD%D8%A9-%D8%A7%D9%84%D9%85%D8%B3%D8%AC%D8%AF-%D8%A7%D9%84%D8%A3%D9%82%D8%B5%D9%89/508289.html" TargetMode="External" /><Relationship Id="rId65" Type="http://schemas.openxmlformats.org/officeDocument/2006/relationships/hyperlink" Target="https://www.radiosawa.com/a/%D9%8A%D9%88%D9%85-%D8%A7%D9%84%D8%B4%D8%A8%D8%A7%D8%A8-%D8%A7%D9%84%D8%B9%D8%A7%D9%84%D9%85%D9%8A/508299.html" TargetMode="External" /><Relationship Id="rId66" Type="http://schemas.openxmlformats.org/officeDocument/2006/relationships/hyperlink" Target="https://www.radiosawa.com/a/508303.html" TargetMode="External" /><Relationship Id="rId67" Type="http://schemas.openxmlformats.org/officeDocument/2006/relationships/hyperlink" Target="https://www.radiosawa.com/a/%D8%A7%D9%84%D8%AA%D8%BA%D9%8A%D9%8A%D8%B1-%D8%B1%D8%BA%D8%A8%D8%A9-%D9%88%D8%AD%D8%A7%D8%AC%D8%A9-%D9%85%D9%86-%D8%AD%D8%A7%D8%AC%D8%A7%D8%AA-%D8%A7%D9%84%D8%A5%D9%86%D8%B3%D8%A7%D9%86/508364.html" TargetMode="External" /><Relationship Id="rId68" Type="http://schemas.openxmlformats.org/officeDocument/2006/relationships/hyperlink" Target="https://www.radiosawa.com/a/%D9%87%D9%84-%D9%85%D8%A7-%D8%B2%D9%84%D8%AA-%D9%85%D8%B1%D8%AA%D8%A8%D8%B7%D8%A7-%D8%A8%D8%A7%D9%84%D8%B5%D8%AD%D9%81-%D8%A7%D9%84%D9%88%D8%B1%D9%82%D9%8A%D8%A9/508365.html" TargetMode="External" /><Relationship Id="rId69" Type="http://schemas.openxmlformats.org/officeDocument/2006/relationships/hyperlink" Target="https://www.radiosawa.com/a/%D8%A7%D9%84%D9%85%D8%B3%D8%A7%D8%AD%D8%A9-%D8%A7%D9%84%D8%B4%D8%AE%D8%B5%D9%8A%D8%A9-%D9%87%D9%84-%D8%AA%D9%81%D9%8A%D8%AF-%D8%A7%D9%84%D8%B2%D9%88%D8%AC%D9%8A%D9%86/508366.html" TargetMode="External" /><Relationship Id="rId70" Type="http://schemas.openxmlformats.org/officeDocument/2006/relationships/hyperlink" Target="https://www.radiosawa.com/a/%D9%84%D9%87%D9%8A%D8%A8-%D8%A3%D8%B3%D8%B9%D8%A7%D8%B1-%D8%A7%D9%84%D9%88%D9%82%D9%88%D8%AF-%D9%88%D8%A7%D9%84%D8%AA%D8%A8%D8%B9%D8%A7%D8%AA-%D8%A7%D9%84%D8%A7%D9%82%D8%AA%D8%B5%D8%A7%D8%AF%D9%8A%D8%A9/508367.html" TargetMode="External" /><Relationship Id="rId7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7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4" Type="http://schemas.openxmlformats.org/officeDocument/2006/relationships/hyperlink" Target="https://www.radiosawa.com/a/%D9%87%D9%84-%D9%8A%D8%B4%D9%83%D9%84-%D9%85%D9%86%D8%AA%D8%B5%D9%81-%D8%A7%D9%84%D8%B9%D9%85%D8%B1-%D8%A3%D8%B2%D9%85%D8%A9-%D8%A8%D8%A7%D9%84%D9%81%D8%B9%D9%84/506967.html" TargetMode="External" /><Relationship Id="rId7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76"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7" Type="http://schemas.openxmlformats.org/officeDocument/2006/relationships/hyperlink" Target="https://pbs.twimg.com/media/EBq_x1LXoAAg1CZ.jpg" TargetMode="External" /><Relationship Id="rId78" Type="http://schemas.openxmlformats.org/officeDocument/2006/relationships/hyperlink" Target="https://pbs.twimg.com/media/EB3FA6zU8AAAATQ.jpg" TargetMode="External" /><Relationship Id="rId79" Type="http://schemas.openxmlformats.org/officeDocument/2006/relationships/hyperlink" Target="https://pbs.twimg.com/ext_tw_video_thumb/1145376034960883712/pu/img/FnQpviehRqyxCu3V.jpg" TargetMode="External" /><Relationship Id="rId80" Type="http://schemas.openxmlformats.org/officeDocument/2006/relationships/hyperlink" Target="https://pbs.twimg.com/ext_tw_video_thumb/1145376034960883712/pu/img/FnQpviehRqyxCu3V.jpg" TargetMode="External" /><Relationship Id="rId81" Type="http://schemas.openxmlformats.org/officeDocument/2006/relationships/hyperlink" Target="https://pbs.twimg.com/media/EAzb_fwXUAAEdQq.jpg" TargetMode="External" /><Relationship Id="rId82" Type="http://schemas.openxmlformats.org/officeDocument/2006/relationships/hyperlink" Target="https://pbs.twimg.com/media/EAzkgxKXYAARCQO.jpg" TargetMode="External" /><Relationship Id="rId83" Type="http://schemas.openxmlformats.org/officeDocument/2006/relationships/hyperlink" Target="https://pbs.twimg.com/media/EAzyAlnXoAAvcrH.jpg" TargetMode="External" /><Relationship Id="rId84" Type="http://schemas.openxmlformats.org/officeDocument/2006/relationships/hyperlink" Target="https://pbs.twimg.com/media/EA0OlEvXkAE1w9m.jpg" TargetMode="External" /><Relationship Id="rId85" Type="http://schemas.openxmlformats.org/officeDocument/2006/relationships/hyperlink" Target="https://pbs.twimg.com/media/EA0n5vcWwAEbB9y.jpg" TargetMode="External" /><Relationship Id="rId86" Type="http://schemas.openxmlformats.org/officeDocument/2006/relationships/hyperlink" Target="https://pbs.twimg.com/media/EA5Me9BWsAAWWtf.jpg" TargetMode="External" /><Relationship Id="rId87" Type="http://schemas.openxmlformats.org/officeDocument/2006/relationships/hyperlink" Target="https://pbs.twimg.com/media/EA5kyPMXYAEXV89.jpg" TargetMode="External" /><Relationship Id="rId88" Type="http://schemas.openxmlformats.org/officeDocument/2006/relationships/hyperlink" Target="https://pbs.twimg.com/media/EA6AQk7XUAkwP2s.jpg" TargetMode="External" /><Relationship Id="rId89" Type="http://schemas.openxmlformats.org/officeDocument/2006/relationships/hyperlink" Target="https://pbs.twimg.com/media/EBNWtMFXsAUhwgj.jpg" TargetMode="External" /><Relationship Id="rId90" Type="http://schemas.openxmlformats.org/officeDocument/2006/relationships/hyperlink" Target="https://pbs.twimg.com/media/EBOgz-_WwAEuszQ.jpg" TargetMode="External" /><Relationship Id="rId91" Type="http://schemas.openxmlformats.org/officeDocument/2006/relationships/hyperlink" Target="https://pbs.twimg.com/media/EBOntdSWwAAQ1ak.jpg" TargetMode="External" /><Relationship Id="rId92" Type="http://schemas.openxmlformats.org/officeDocument/2006/relationships/hyperlink" Target="https://pbs.twimg.com/media/EBOod3TWwAEmuvN.jpg" TargetMode="External" /><Relationship Id="rId93" Type="http://schemas.openxmlformats.org/officeDocument/2006/relationships/hyperlink" Target="https://pbs.twimg.com/media/EBOuihgXYAIgJG7.jpg" TargetMode="External" /><Relationship Id="rId94" Type="http://schemas.openxmlformats.org/officeDocument/2006/relationships/hyperlink" Target="https://pbs.twimg.com/media/EBStVezXYAAmtQO.jpg" TargetMode="External" /><Relationship Id="rId95" Type="http://schemas.openxmlformats.org/officeDocument/2006/relationships/hyperlink" Target="https://pbs.twimg.com/media/EBTAGIHXUAAEpR7.jpg" TargetMode="External" /><Relationship Id="rId96" Type="http://schemas.openxmlformats.org/officeDocument/2006/relationships/hyperlink" Target="https://pbs.twimg.com/media/EBTN5i9XoAE9k3t.jpg" TargetMode="External" /><Relationship Id="rId97" Type="http://schemas.openxmlformats.org/officeDocument/2006/relationships/hyperlink" Target="https://pbs.twimg.com/media/EBTmQEHWsAAj-jN.jpg" TargetMode="External" /><Relationship Id="rId98" Type="http://schemas.openxmlformats.org/officeDocument/2006/relationships/hyperlink" Target="https://pbs.twimg.com/media/EBX4vpsXoAEM6eM.jpg" TargetMode="External" /><Relationship Id="rId99" Type="http://schemas.openxmlformats.org/officeDocument/2006/relationships/hyperlink" Target="https://pbs.twimg.com/media/EBYJrfnW4AATqju.jpg" TargetMode="External" /><Relationship Id="rId100" Type="http://schemas.openxmlformats.org/officeDocument/2006/relationships/hyperlink" Target="https://pbs.twimg.com/media/EBYXfh4W4AATKkD.jpg" TargetMode="External" /><Relationship Id="rId101" Type="http://schemas.openxmlformats.org/officeDocument/2006/relationships/hyperlink" Target="https://pbs.twimg.com/media/EBYdOTZWkAAoN-G.jpg" TargetMode="External" /><Relationship Id="rId102" Type="http://schemas.openxmlformats.org/officeDocument/2006/relationships/hyperlink" Target="https://pbs.twimg.com/media/EBeIKskWsAA66JD.jpg" TargetMode="External" /><Relationship Id="rId103" Type="http://schemas.openxmlformats.org/officeDocument/2006/relationships/hyperlink" Target="https://pbs.twimg.com/media/EBezay-XkAUnOnq.jpg" TargetMode="External" /><Relationship Id="rId104" Type="http://schemas.openxmlformats.org/officeDocument/2006/relationships/hyperlink" Target="https://pbs.twimg.com/media/EBfBKFeWsAEHEIz.jpg" TargetMode="External" /><Relationship Id="rId105" Type="http://schemas.openxmlformats.org/officeDocument/2006/relationships/hyperlink" Target="https://pbs.twimg.com/media/EBxWeufWwAUSZaC.jpg" TargetMode="External" /><Relationship Id="rId106" Type="http://schemas.openxmlformats.org/officeDocument/2006/relationships/hyperlink" Target="https://pbs.twimg.com/media/EBxlFW2XoAE0AZe.jpg" TargetMode="External" /><Relationship Id="rId107" Type="http://schemas.openxmlformats.org/officeDocument/2006/relationships/hyperlink" Target="https://pbs.twimg.com/media/EBx5tm-W4AAEhfJ.jpg" TargetMode="External" /><Relationship Id="rId108" Type="http://schemas.openxmlformats.org/officeDocument/2006/relationships/hyperlink" Target="https://pbs.twimg.com/media/EByggbSWkAE5LxQ.jpg" TargetMode="External" /><Relationship Id="rId109" Type="http://schemas.openxmlformats.org/officeDocument/2006/relationships/hyperlink" Target="https://pbs.twimg.com/media/EB2kgCdXoAILM72.jpg" TargetMode="External" /><Relationship Id="rId110" Type="http://schemas.openxmlformats.org/officeDocument/2006/relationships/hyperlink" Target="https://pbs.twimg.com/media/EB2x96nX4AAYkaK.jpg" TargetMode="External" /><Relationship Id="rId111" Type="http://schemas.openxmlformats.org/officeDocument/2006/relationships/hyperlink" Target="https://pbs.twimg.com/media/EB3EWReWkAAJsix.jpg" TargetMode="External" /><Relationship Id="rId112" Type="http://schemas.openxmlformats.org/officeDocument/2006/relationships/hyperlink" Target="https://pbs.twimg.com/media/EB36LnQXUAALHVS.jpg" TargetMode="External" /><Relationship Id="rId113" Type="http://schemas.openxmlformats.org/officeDocument/2006/relationships/hyperlink" Target="http://pbs.twimg.com/profile_images/1148712799310352384/Hfp5N7EN_normal.jpg" TargetMode="External" /><Relationship Id="rId114" Type="http://schemas.openxmlformats.org/officeDocument/2006/relationships/hyperlink" Target="http://pbs.twimg.com/profile_images/1148712799310352384/Hfp5N7EN_normal.jpg" TargetMode="External" /><Relationship Id="rId115" Type="http://schemas.openxmlformats.org/officeDocument/2006/relationships/hyperlink" Target="http://pbs.twimg.com/profile_images/1160885872428048385/MxGcVcSZ_normal.jpg" TargetMode="External" /><Relationship Id="rId116" Type="http://schemas.openxmlformats.org/officeDocument/2006/relationships/hyperlink" Target="http://pbs.twimg.com/profile_images/1086721157808771073/XELlsML4_normal.jpg" TargetMode="External" /><Relationship Id="rId117" Type="http://schemas.openxmlformats.org/officeDocument/2006/relationships/hyperlink" Target="http://pbs.twimg.com/profile_images/1086721157808771073/XELlsML4_normal.jpg" TargetMode="External" /><Relationship Id="rId118" Type="http://schemas.openxmlformats.org/officeDocument/2006/relationships/hyperlink" Target="http://pbs.twimg.com/profile_images/1086721157808771073/XELlsML4_normal.jpg" TargetMode="External" /><Relationship Id="rId119" Type="http://schemas.openxmlformats.org/officeDocument/2006/relationships/hyperlink" Target="http://pbs.twimg.com/profile_images/1086721157808771073/XELlsML4_normal.jpg" TargetMode="External" /><Relationship Id="rId120" Type="http://schemas.openxmlformats.org/officeDocument/2006/relationships/hyperlink" Target="http://pbs.twimg.com/profile_images/1006704136623198208/-DCxzxEu_normal.jpg" TargetMode="External" /><Relationship Id="rId121" Type="http://schemas.openxmlformats.org/officeDocument/2006/relationships/hyperlink" Target="http://pbs.twimg.com/profile_images/1086721157808771073/XELlsML4_normal.jpg" TargetMode="External" /><Relationship Id="rId122" Type="http://schemas.openxmlformats.org/officeDocument/2006/relationships/hyperlink" Target="http://pbs.twimg.com/profile_images/1086721157808771073/XELlsML4_normal.jpg" TargetMode="External" /><Relationship Id="rId123" Type="http://schemas.openxmlformats.org/officeDocument/2006/relationships/hyperlink" Target="http://pbs.twimg.com/profile_images/1006704136623198208/-DCxzxEu_normal.jpg" TargetMode="External" /><Relationship Id="rId124" Type="http://schemas.openxmlformats.org/officeDocument/2006/relationships/hyperlink" Target="http://pbs.twimg.com/profile_images/1086721157808771073/XELlsML4_normal.jpg" TargetMode="External" /><Relationship Id="rId125" Type="http://schemas.openxmlformats.org/officeDocument/2006/relationships/hyperlink" Target="http://pbs.twimg.com/profile_images/1086721157808771073/XELlsML4_normal.jpg" TargetMode="External" /><Relationship Id="rId126" Type="http://schemas.openxmlformats.org/officeDocument/2006/relationships/hyperlink" Target="http://pbs.twimg.com/profile_images/1006704136623198208/-DCxzxEu_normal.jpg" TargetMode="External" /><Relationship Id="rId127" Type="http://schemas.openxmlformats.org/officeDocument/2006/relationships/hyperlink" Target="http://pbs.twimg.com/profile_images/1086721157808771073/XELlsML4_normal.jpg" TargetMode="External" /><Relationship Id="rId128" Type="http://schemas.openxmlformats.org/officeDocument/2006/relationships/hyperlink" Target="http://pbs.twimg.com/profile_images/1086721157808771073/XELlsML4_normal.jpg" TargetMode="External" /><Relationship Id="rId129" Type="http://schemas.openxmlformats.org/officeDocument/2006/relationships/hyperlink" Target="http://pbs.twimg.com/profile_images/1006704136623198208/-DCxzxEu_normal.jpg" TargetMode="External" /><Relationship Id="rId130" Type="http://schemas.openxmlformats.org/officeDocument/2006/relationships/hyperlink" Target="http://pbs.twimg.com/profile_images/1086721157808771073/XELlsML4_normal.jpg" TargetMode="External" /><Relationship Id="rId131" Type="http://schemas.openxmlformats.org/officeDocument/2006/relationships/hyperlink" Target="http://pbs.twimg.com/profile_images/1086721157808771073/XELlsML4_normal.jpg" TargetMode="External" /><Relationship Id="rId132" Type="http://schemas.openxmlformats.org/officeDocument/2006/relationships/hyperlink" Target="http://pbs.twimg.com/profile_images/1006704136623198208/-DCxzxEu_normal.jpg" TargetMode="External" /><Relationship Id="rId133" Type="http://schemas.openxmlformats.org/officeDocument/2006/relationships/hyperlink" Target="http://pbs.twimg.com/profile_images/1006704136623198208/-DCxzxEu_normal.jpg" TargetMode="External" /><Relationship Id="rId134" Type="http://schemas.openxmlformats.org/officeDocument/2006/relationships/hyperlink" Target="http://pbs.twimg.com/profile_images/1006704136623198208/-DCxzxEu_normal.jpg" TargetMode="External" /><Relationship Id="rId135" Type="http://schemas.openxmlformats.org/officeDocument/2006/relationships/hyperlink" Target="http://pbs.twimg.com/profile_images/1001815058610118658/f4KLpX2E_normal.jpg" TargetMode="External" /><Relationship Id="rId136" Type="http://schemas.openxmlformats.org/officeDocument/2006/relationships/hyperlink" Target="http://pbs.twimg.com/profile_images/1001815058610118658/f4KLpX2E_normal.jpg" TargetMode="External" /><Relationship Id="rId137" Type="http://schemas.openxmlformats.org/officeDocument/2006/relationships/hyperlink" Target="http://pbs.twimg.com/profile_images/917322682340990976/aDLGA-4f_normal.jpg" TargetMode="External" /><Relationship Id="rId138" Type="http://schemas.openxmlformats.org/officeDocument/2006/relationships/hyperlink" Target="http://pbs.twimg.com/profile_images/1048697320550936581/23c4bExF_normal.jpg" TargetMode="External" /><Relationship Id="rId139" Type="http://schemas.openxmlformats.org/officeDocument/2006/relationships/hyperlink" Target="http://pbs.twimg.com/profile_images/1146527677525966848/BvXbLSvA_normal.jpg" TargetMode="External" /><Relationship Id="rId140" Type="http://schemas.openxmlformats.org/officeDocument/2006/relationships/hyperlink" Target="http://pbs.twimg.com/profile_images/1161629364292857857/z8rx7JzM_normal.jpg" TargetMode="External" /><Relationship Id="rId141" Type="http://schemas.openxmlformats.org/officeDocument/2006/relationships/hyperlink" Target="http://pbs.twimg.com/profile_images/1146135790256365568/9TyHuLFY_normal.jpg" TargetMode="External" /><Relationship Id="rId142" Type="http://schemas.openxmlformats.org/officeDocument/2006/relationships/hyperlink" Target="http://pbs.twimg.com/profile_images/1146135790256365568/9TyHuLFY_normal.jpg" TargetMode="External" /><Relationship Id="rId143" Type="http://schemas.openxmlformats.org/officeDocument/2006/relationships/hyperlink" Target="http://pbs.twimg.com/profile_images/1020476895924834304/ZW-oRJRT_normal.jpg" TargetMode="External" /><Relationship Id="rId144" Type="http://schemas.openxmlformats.org/officeDocument/2006/relationships/hyperlink" Target="http://pbs.twimg.com/profile_images/949733384619790336/OQ42B046_normal.jpg" TargetMode="External" /><Relationship Id="rId145" Type="http://schemas.openxmlformats.org/officeDocument/2006/relationships/hyperlink" Target="http://pbs.twimg.com/profile_images/1139109259726266369/9IcXwEJ7_normal.jpg" TargetMode="External" /><Relationship Id="rId146" Type="http://schemas.openxmlformats.org/officeDocument/2006/relationships/hyperlink" Target="http://pbs.twimg.com/profile_images/1148301631768973312/gOjsDeFe_normal.png" TargetMode="External" /><Relationship Id="rId147" Type="http://schemas.openxmlformats.org/officeDocument/2006/relationships/hyperlink" Target="http://pbs.twimg.com/profile_images/1081922728729473026/2i2z_16r_normal.jpg" TargetMode="External" /><Relationship Id="rId148" Type="http://schemas.openxmlformats.org/officeDocument/2006/relationships/hyperlink" Target="http://pbs.twimg.com/profile_images/1081922728729473026/2i2z_16r_normal.jpg" TargetMode="External" /><Relationship Id="rId149" Type="http://schemas.openxmlformats.org/officeDocument/2006/relationships/hyperlink" Target="http://pbs.twimg.com/profile_images/1139050981428158464/pIlH-4uz_normal.jpg" TargetMode="External" /><Relationship Id="rId150" Type="http://schemas.openxmlformats.org/officeDocument/2006/relationships/hyperlink" Target="http://pbs.twimg.com/profile_images/1139050981428158464/pIlH-4uz_normal.jpg" TargetMode="External" /><Relationship Id="rId151" Type="http://schemas.openxmlformats.org/officeDocument/2006/relationships/hyperlink" Target="http://pbs.twimg.com/profile_images/1157659926019395584/z8C9ZfsK_normal.jpg" TargetMode="External" /><Relationship Id="rId152" Type="http://schemas.openxmlformats.org/officeDocument/2006/relationships/hyperlink" Target="https://pbs.twimg.com/media/EBq_x1LXoAAg1CZ.jpg" TargetMode="External" /><Relationship Id="rId153" Type="http://schemas.openxmlformats.org/officeDocument/2006/relationships/hyperlink" Target="http://pbs.twimg.com/profile_images/1755244378/297998_269254596420565_204991566180202_1177573_7247754_n_normal.jpg" TargetMode="External" /><Relationship Id="rId154" Type="http://schemas.openxmlformats.org/officeDocument/2006/relationships/hyperlink" Target="http://pbs.twimg.com/profile_images/1145337276748238849/RuiFvM2__normal.png" TargetMode="External" /><Relationship Id="rId155" Type="http://schemas.openxmlformats.org/officeDocument/2006/relationships/hyperlink" Target="http://pbs.twimg.com/profile_images/1137005505405161472/QPZ4tt3-_normal.png" TargetMode="External" /><Relationship Id="rId156" Type="http://schemas.openxmlformats.org/officeDocument/2006/relationships/hyperlink" Target="http://pbs.twimg.com/profile_images/745367795269939200/7KWjjlIg_normal.jpg" TargetMode="External" /><Relationship Id="rId157" Type="http://schemas.openxmlformats.org/officeDocument/2006/relationships/hyperlink" Target="http://pbs.twimg.com/profile_images/2866270088/c85804dda168ff3343a2844d1cdfd521_normal.jpeg" TargetMode="External" /><Relationship Id="rId158" Type="http://schemas.openxmlformats.org/officeDocument/2006/relationships/hyperlink" Target="http://pbs.twimg.com/profile_images/1147078690695786498/taD-2pc3_normal.jpg" TargetMode="External" /><Relationship Id="rId159" Type="http://schemas.openxmlformats.org/officeDocument/2006/relationships/hyperlink" Target="http://pbs.twimg.com/profile_images/1160219771742216192/UvlahUvP_normal.jpg" TargetMode="External" /><Relationship Id="rId160" Type="http://schemas.openxmlformats.org/officeDocument/2006/relationships/hyperlink" Target="http://pbs.twimg.com/profile_images/1160219771742216192/UvlahUvP_normal.jpg" TargetMode="External" /><Relationship Id="rId161" Type="http://schemas.openxmlformats.org/officeDocument/2006/relationships/hyperlink" Target="http://pbs.twimg.com/profile_images/1160219771742216192/UvlahUvP_normal.jpg" TargetMode="External" /><Relationship Id="rId162" Type="http://schemas.openxmlformats.org/officeDocument/2006/relationships/hyperlink" Target="https://pbs.twimg.com/media/EB3FA6zU8AAAATQ.jpg" TargetMode="External" /><Relationship Id="rId163" Type="http://schemas.openxmlformats.org/officeDocument/2006/relationships/hyperlink" Target="http://pbs.twimg.com/profile_images/1088639338404085761/aCn4de2H_normal.jpg" TargetMode="External" /><Relationship Id="rId164" Type="http://schemas.openxmlformats.org/officeDocument/2006/relationships/hyperlink" Target="http://pbs.twimg.com/profile_images/1088639338404085761/aCn4de2H_normal.jpg" TargetMode="External" /><Relationship Id="rId165" Type="http://schemas.openxmlformats.org/officeDocument/2006/relationships/hyperlink" Target="http://pbs.twimg.com/profile_images/1053288519286906881/GBYP8tm7_normal.jpg" TargetMode="External" /><Relationship Id="rId166" Type="http://schemas.openxmlformats.org/officeDocument/2006/relationships/hyperlink" Target="http://pbs.twimg.com/profile_images/1053288519286906881/GBYP8tm7_normal.jpg" TargetMode="External" /><Relationship Id="rId167" Type="http://schemas.openxmlformats.org/officeDocument/2006/relationships/hyperlink" Target="https://pbs.twimg.com/ext_tw_video_thumb/1145376034960883712/pu/img/FnQpviehRqyxCu3V.jpg" TargetMode="External" /><Relationship Id="rId168" Type="http://schemas.openxmlformats.org/officeDocument/2006/relationships/hyperlink" Target="http://pbs.twimg.com/profile_images/1113758137348165633/vyT2_AeQ_normal.jpg" TargetMode="External" /><Relationship Id="rId169" Type="http://schemas.openxmlformats.org/officeDocument/2006/relationships/hyperlink" Target="http://pbs.twimg.com/profile_images/1113758137348165633/vyT2_AeQ_normal.jpg" TargetMode="External" /><Relationship Id="rId170" Type="http://schemas.openxmlformats.org/officeDocument/2006/relationships/hyperlink" Target="http://pbs.twimg.com/profile_images/1113758137348165633/vyT2_AeQ_normal.jpg" TargetMode="External" /><Relationship Id="rId171" Type="http://schemas.openxmlformats.org/officeDocument/2006/relationships/hyperlink" Target="http://pbs.twimg.com/profile_images/1113758137348165633/vyT2_AeQ_normal.jpg" TargetMode="External" /><Relationship Id="rId172" Type="http://schemas.openxmlformats.org/officeDocument/2006/relationships/hyperlink" Target="http://pbs.twimg.com/profile_images/1113758137348165633/vyT2_AeQ_normal.jpg" TargetMode="External" /><Relationship Id="rId173" Type="http://schemas.openxmlformats.org/officeDocument/2006/relationships/hyperlink" Target="https://pbs.twimg.com/ext_tw_video_thumb/1145376034960883712/pu/img/FnQpviehRqyxCu3V.jpg" TargetMode="External" /><Relationship Id="rId174" Type="http://schemas.openxmlformats.org/officeDocument/2006/relationships/hyperlink" Target="https://pbs.twimg.com/media/EAzb_fwXUAAEdQq.jpg" TargetMode="External" /><Relationship Id="rId175" Type="http://schemas.openxmlformats.org/officeDocument/2006/relationships/hyperlink" Target="https://pbs.twimg.com/media/EAzkgxKXYAARCQO.jpg" TargetMode="External" /><Relationship Id="rId176" Type="http://schemas.openxmlformats.org/officeDocument/2006/relationships/hyperlink" Target="https://pbs.twimg.com/media/EAzyAlnXoAAvcrH.jpg" TargetMode="External" /><Relationship Id="rId177" Type="http://schemas.openxmlformats.org/officeDocument/2006/relationships/hyperlink" Target="https://pbs.twimg.com/media/EA0OlEvXkAE1w9m.jpg" TargetMode="External" /><Relationship Id="rId178" Type="http://schemas.openxmlformats.org/officeDocument/2006/relationships/hyperlink" Target="http://pbs.twimg.com/profile_images/1143496728043298817/szSJgmQC_normal.jpg" TargetMode="External" /><Relationship Id="rId179" Type="http://schemas.openxmlformats.org/officeDocument/2006/relationships/hyperlink" Target="http://pbs.twimg.com/profile_images/1143496728043298817/szSJgmQC_normal.jpg" TargetMode="External" /><Relationship Id="rId180" Type="http://schemas.openxmlformats.org/officeDocument/2006/relationships/hyperlink" Target="http://pbs.twimg.com/profile_images/1143496728043298817/szSJgmQC_normal.jpg" TargetMode="External" /><Relationship Id="rId181" Type="http://schemas.openxmlformats.org/officeDocument/2006/relationships/hyperlink" Target="https://pbs.twimg.com/media/EA0n5vcWwAEbB9y.jpg" TargetMode="External" /><Relationship Id="rId182" Type="http://schemas.openxmlformats.org/officeDocument/2006/relationships/hyperlink" Target="http://pbs.twimg.com/profile_images/1143496728043298817/szSJgmQC_normal.jpg" TargetMode="External" /><Relationship Id="rId183" Type="http://schemas.openxmlformats.org/officeDocument/2006/relationships/hyperlink" Target="http://pbs.twimg.com/profile_images/1143496728043298817/szSJgmQC_normal.jpg" TargetMode="External" /><Relationship Id="rId184" Type="http://schemas.openxmlformats.org/officeDocument/2006/relationships/hyperlink" Target="http://pbs.twimg.com/profile_images/1143496728043298817/szSJgmQC_normal.jpg" TargetMode="External" /><Relationship Id="rId185" Type="http://schemas.openxmlformats.org/officeDocument/2006/relationships/hyperlink" Target="http://pbs.twimg.com/profile_images/1143496728043298817/szSJgmQC_normal.jpg" TargetMode="External" /><Relationship Id="rId186" Type="http://schemas.openxmlformats.org/officeDocument/2006/relationships/hyperlink" Target="https://pbs.twimg.com/media/EA5Me9BWsAAWWtf.jpg" TargetMode="External" /><Relationship Id="rId187" Type="http://schemas.openxmlformats.org/officeDocument/2006/relationships/hyperlink" Target="http://pbs.twimg.com/profile_images/1143496728043298817/szSJgmQC_normal.jpg" TargetMode="External" /><Relationship Id="rId188" Type="http://schemas.openxmlformats.org/officeDocument/2006/relationships/hyperlink" Target="http://pbs.twimg.com/profile_images/1143496728043298817/szSJgmQC_normal.jpg" TargetMode="External" /><Relationship Id="rId189" Type="http://schemas.openxmlformats.org/officeDocument/2006/relationships/hyperlink" Target="http://pbs.twimg.com/profile_images/1143496728043298817/szSJgmQC_normal.jpg" TargetMode="External" /><Relationship Id="rId190" Type="http://schemas.openxmlformats.org/officeDocument/2006/relationships/hyperlink" Target="http://pbs.twimg.com/profile_images/1143496728043298817/szSJgmQC_normal.jpg" TargetMode="External" /><Relationship Id="rId191" Type="http://schemas.openxmlformats.org/officeDocument/2006/relationships/hyperlink" Target="https://pbs.twimg.com/media/EA5kyPMXYAEXV89.jpg" TargetMode="External" /><Relationship Id="rId192" Type="http://schemas.openxmlformats.org/officeDocument/2006/relationships/hyperlink" Target="http://pbs.twimg.com/profile_images/1143496728043298817/szSJgmQC_normal.jpg" TargetMode="External" /><Relationship Id="rId193" Type="http://schemas.openxmlformats.org/officeDocument/2006/relationships/hyperlink" Target="https://pbs.twimg.com/media/EA6AQk7XUAkwP2s.jpg" TargetMode="External" /><Relationship Id="rId194" Type="http://schemas.openxmlformats.org/officeDocument/2006/relationships/hyperlink" Target="http://pbs.twimg.com/profile_images/1143496728043298817/szSJgmQC_normal.jpg" TargetMode="External" /><Relationship Id="rId195" Type="http://schemas.openxmlformats.org/officeDocument/2006/relationships/hyperlink" Target="http://pbs.twimg.com/profile_images/1143496728043298817/szSJgmQC_normal.jpg" TargetMode="External" /><Relationship Id="rId196" Type="http://schemas.openxmlformats.org/officeDocument/2006/relationships/hyperlink" Target="http://pbs.twimg.com/profile_images/1143496728043298817/szSJgmQC_normal.jpg" TargetMode="External" /><Relationship Id="rId197" Type="http://schemas.openxmlformats.org/officeDocument/2006/relationships/hyperlink" Target="https://pbs.twimg.com/media/EBNWtMFXsAUhwgj.jpg" TargetMode="External" /><Relationship Id="rId198" Type="http://schemas.openxmlformats.org/officeDocument/2006/relationships/hyperlink" Target="http://pbs.twimg.com/profile_images/1143496728043298817/szSJgmQC_normal.jpg" TargetMode="External" /><Relationship Id="rId199" Type="http://schemas.openxmlformats.org/officeDocument/2006/relationships/hyperlink" Target="http://pbs.twimg.com/profile_images/1143496728043298817/szSJgmQC_normal.jpg" TargetMode="External" /><Relationship Id="rId200" Type="http://schemas.openxmlformats.org/officeDocument/2006/relationships/hyperlink" Target="http://pbs.twimg.com/profile_images/1143496728043298817/szSJgmQC_normal.jpg" TargetMode="External" /><Relationship Id="rId201" Type="http://schemas.openxmlformats.org/officeDocument/2006/relationships/hyperlink" Target="http://pbs.twimg.com/profile_images/1143496728043298817/szSJgmQC_normal.jpg" TargetMode="External" /><Relationship Id="rId202" Type="http://schemas.openxmlformats.org/officeDocument/2006/relationships/hyperlink" Target="http://pbs.twimg.com/profile_images/1143496728043298817/szSJgmQC_normal.jpg" TargetMode="External" /><Relationship Id="rId203" Type="http://schemas.openxmlformats.org/officeDocument/2006/relationships/hyperlink" Target="https://pbs.twimg.com/media/EBOgz-_WwAEuszQ.jpg" TargetMode="External" /><Relationship Id="rId204" Type="http://schemas.openxmlformats.org/officeDocument/2006/relationships/hyperlink" Target="https://pbs.twimg.com/media/EBOntdSWwAAQ1ak.jpg" TargetMode="External" /><Relationship Id="rId205" Type="http://schemas.openxmlformats.org/officeDocument/2006/relationships/hyperlink" Target="https://pbs.twimg.com/media/EBOod3TWwAEmuvN.jpg" TargetMode="External" /><Relationship Id="rId206" Type="http://schemas.openxmlformats.org/officeDocument/2006/relationships/hyperlink" Target="https://pbs.twimg.com/media/EBOuihgXYAIgJG7.jpg" TargetMode="External" /><Relationship Id="rId207" Type="http://schemas.openxmlformats.org/officeDocument/2006/relationships/hyperlink" Target="http://pbs.twimg.com/profile_images/1143496728043298817/szSJgmQC_normal.jpg" TargetMode="External" /><Relationship Id="rId208" Type="http://schemas.openxmlformats.org/officeDocument/2006/relationships/hyperlink" Target="https://pbs.twimg.com/media/EBStVezXYAAmtQO.jpg" TargetMode="External" /><Relationship Id="rId209" Type="http://schemas.openxmlformats.org/officeDocument/2006/relationships/hyperlink" Target="https://pbs.twimg.com/media/EBTAGIHXUAAEpR7.jpg" TargetMode="External" /><Relationship Id="rId210" Type="http://schemas.openxmlformats.org/officeDocument/2006/relationships/hyperlink" Target="https://pbs.twimg.com/media/EBTN5i9XoAE9k3t.jpg" TargetMode="External" /><Relationship Id="rId211" Type="http://schemas.openxmlformats.org/officeDocument/2006/relationships/hyperlink" Target="http://pbs.twimg.com/profile_images/1143496728043298817/szSJgmQC_normal.jpg" TargetMode="External" /><Relationship Id="rId212" Type="http://schemas.openxmlformats.org/officeDocument/2006/relationships/hyperlink" Target="http://pbs.twimg.com/profile_images/1143496728043298817/szSJgmQC_normal.jpg" TargetMode="External" /><Relationship Id="rId213" Type="http://schemas.openxmlformats.org/officeDocument/2006/relationships/hyperlink" Target="https://pbs.twimg.com/media/EBTmQEHWsAAj-jN.jpg" TargetMode="External" /><Relationship Id="rId214" Type="http://schemas.openxmlformats.org/officeDocument/2006/relationships/hyperlink" Target="http://pbs.twimg.com/profile_images/1143496728043298817/szSJgmQC_normal.jpg" TargetMode="External" /><Relationship Id="rId215" Type="http://schemas.openxmlformats.org/officeDocument/2006/relationships/hyperlink" Target="http://pbs.twimg.com/profile_images/1143496728043298817/szSJgmQC_normal.jpg" TargetMode="External" /><Relationship Id="rId216" Type="http://schemas.openxmlformats.org/officeDocument/2006/relationships/hyperlink" Target="http://pbs.twimg.com/profile_images/1143496728043298817/szSJgmQC_normal.jpg" TargetMode="External" /><Relationship Id="rId217" Type="http://schemas.openxmlformats.org/officeDocument/2006/relationships/hyperlink" Target="http://pbs.twimg.com/profile_images/1143496728043298817/szSJgmQC_normal.jpg" TargetMode="External" /><Relationship Id="rId218" Type="http://schemas.openxmlformats.org/officeDocument/2006/relationships/hyperlink" Target="http://pbs.twimg.com/profile_images/1143496728043298817/szSJgmQC_normal.jpg" TargetMode="External" /><Relationship Id="rId219" Type="http://schemas.openxmlformats.org/officeDocument/2006/relationships/hyperlink" Target="http://pbs.twimg.com/profile_images/1143496728043298817/szSJgmQC_normal.jpg" TargetMode="External" /><Relationship Id="rId220" Type="http://schemas.openxmlformats.org/officeDocument/2006/relationships/hyperlink" Target="https://pbs.twimg.com/media/EBX4vpsXoAEM6eM.jpg" TargetMode="External" /><Relationship Id="rId221" Type="http://schemas.openxmlformats.org/officeDocument/2006/relationships/hyperlink" Target="http://pbs.twimg.com/profile_images/1143496728043298817/szSJgmQC_normal.jpg" TargetMode="External" /><Relationship Id="rId222" Type="http://schemas.openxmlformats.org/officeDocument/2006/relationships/hyperlink" Target="https://pbs.twimg.com/media/EBYJrfnW4AATqju.jpg" TargetMode="External" /><Relationship Id="rId223" Type="http://schemas.openxmlformats.org/officeDocument/2006/relationships/hyperlink" Target="http://pbs.twimg.com/profile_images/1143496728043298817/szSJgmQC_normal.jpg" TargetMode="External" /><Relationship Id="rId224" Type="http://schemas.openxmlformats.org/officeDocument/2006/relationships/hyperlink" Target="https://pbs.twimg.com/media/EBYXfh4W4AATKkD.jpg" TargetMode="External" /><Relationship Id="rId225" Type="http://schemas.openxmlformats.org/officeDocument/2006/relationships/hyperlink" Target="https://pbs.twimg.com/media/EBYdOTZWkAAoN-G.jpg" TargetMode="External" /><Relationship Id="rId226" Type="http://schemas.openxmlformats.org/officeDocument/2006/relationships/hyperlink" Target="http://pbs.twimg.com/profile_images/1143496728043298817/szSJgmQC_normal.jpg" TargetMode="External" /><Relationship Id="rId227" Type="http://schemas.openxmlformats.org/officeDocument/2006/relationships/hyperlink" Target="http://pbs.twimg.com/profile_images/1143496728043298817/szSJgmQC_normal.jpg" TargetMode="External" /><Relationship Id="rId228" Type="http://schemas.openxmlformats.org/officeDocument/2006/relationships/hyperlink" Target="http://pbs.twimg.com/profile_images/1143496728043298817/szSJgmQC_normal.jpg" TargetMode="External" /><Relationship Id="rId229" Type="http://schemas.openxmlformats.org/officeDocument/2006/relationships/hyperlink" Target="http://pbs.twimg.com/profile_images/1143496728043298817/szSJgmQC_normal.jpg" TargetMode="External" /><Relationship Id="rId230" Type="http://schemas.openxmlformats.org/officeDocument/2006/relationships/hyperlink" Target="http://pbs.twimg.com/profile_images/1143496728043298817/szSJgmQC_normal.jpg" TargetMode="External" /><Relationship Id="rId231" Type="http://schemas.openxmlformats.org/officeDocument/2006/relationships/hyperlink" Target="http://pbs.twimg.com/profile_images/1143496728043298817/szSJgmQC_normal.jpg" TargetMode="External" /><Relationship Id="rId232" Type="http://schemas.openxmlformats.org/officeDocument/2006/relationships/hyperlink" Target="http://pbs.twimg.com/profile_images/1143496728043298817/szSJgmQC_normal.jpg" TargetMode="External" /><Relationship Id="rId233" Type="http://schemas.openxmlformats.org/officeDocument/2006/relationships/hyperlink" Target="http://pbs.twimg.com/profile_images/1143496728043298817/szSJgmQC_normal.jpg" TargetMode="External" /><Relationship Id="rId234" Type="http://schemas.openxmlformats.org/officeDocument/2006/relationships/hyperlink" Target="https://pbs.twimg.com/media/EBeIKskWsAA66JD.jpg" TargetMode="External" /><Relationship Id="rId235" Type="http://schemas.openxmlformats.org/officeDocument/2006/relationships/hyperlink" Target="https://pbs.twimg.com/media/EBezay-XkAUnOnq.jpg" TargetMode="External" /><Relationship Id="rId236" Type="http://schemas.openxmlformats.org/officeDocument/2006/relationships/hyperlink" Target="https://pbs.twimg.com/media/EBfBKFeWsAEHEIz.jpg" TargetMode="External" /><Relationship Id="rId237" Type="http://schemas.openxmlformats.org/officeDocument/2006/relationships/hyperlink" Target="https://pbs.twimg.com/media/EBxWeufWwAUSZaC.jpg" TargetMode="External" /><Relationship Id="rId238" Type="http://schemas.openxmlformats.org/officeDocument/2006/relationships/hyperlink" Target="https://pbs.twimg.com/media/EBxlFW2XoAE0AZe.jpg" TargetMode="External" /><Relationship Id="rId239" Type="http://schemas.openxmlformats.org/officeDocument/2006/relationships/hyperlink" Target="https://pbs.twimg.com/media/EBx5tm-W4AAEhfJ.jpg" TargetMode="External" /><Relationship Id="rId240" Type="http://schemas.openxmlformats.org/officeDocument/2006/relationships/hyperlink" Target="https://pbs.twimg.com/media/EByggbSWkAE5LxQ.jpg" TargetMode="External" /><Relationship Id="rId241" Type="http://schemas.openxmlformats.org/officeDocument/2006/relationships/hyperlink" Target="http://pbs.twimg.com/profile_images/1143496728043298817/szSJgmQC_normal.jpg" TargetMode="External" /><Relationship Id="rId242" Type="http://schemas.openxmlformats.org/officeDocument/2006/relationships/hyperlink" Target="http://pbs.twimg.com/profile_images/1143496728043298817/szSJgmQC_normal.jpg" TargetMode="External" /><Relationship Id="rId243" Type="http://schemas.openxmlformats.org/officeDocument/2006/relationships/hyperlink" Target="http://pbs.twimg.com/profile_images/1143496728043298817/szSJgmQC_normal.jpg" TargetMode="External" /><Relationship Id="rId244" Type="http://schemas.openxmlformats.org/officeDocument/2006/relationships/hyperlink" Target="http://pbs.twimg.com/profile_images/1143496728043298817/szSJgmQC_normal.jpg" TargetMode="External" /><Relationship Id="rId245" Type="http://schemas.openxmlformats.org/officeDocument/2006/relationships/hyperlink" Target="http://pbs.twimg.com/profile_images/1143496728043298817/szSJgmQC_normal.jpg" TargetMode="External" /><Relationship Id="rId246" Type="http://schemas.openxmlformats.org/officeDocument/2006/relationships/hyperlink" Target="http://pbs.twimg.com/profile_images/1143496728043298817/szSJgmQC_normal.jpg" TargetMode="External" /><Relationship Id="rId247" Type="http://schemas.openxmlformats.org/officeDocument/2006/relationships/hyperlink" Target="http://pbs.twimg.com/profile_images/1143496728043298817/szSJgmQC_normal.jpg" TargetMode="External" /><Relationship Id="rId248" Type="http://schemas.openxmlformats.org/officeDocument/2006/relationships/hyperlink" Target="http://pbs.twimg.com/profile_images/1143496728043298817/szSJgmQC_normal.jpg" TargetMode="External" /><Relationship Id="rId249" Type="http://schemas.openxmlformats.org/officeDocument/2006/relationships/hyperlink" Target="https://pbs.twimg.com/media/EB2kgCdXoAILM72.jpg" TargetMode="External" /><Relationship Id="rId250" Type="http://schemas.openxmlformats.org/officeDocument/2006/relationships/hyperlink" Target="https://pbs.twimg.com/media/EB2x96nX4AAYkaK.jpg" TargetMode="External" /><Relationship Id="rId251" Type="http://schemas.openxmlformats.org/officeDocument/2006/relationships/hyperlink" Target="https://pbs.twimg.com/media/EB3EWReWkAAJsix.jpg" TargetMode="External" /><Relationship Id="rId252" Type="http://schemas.openxmlformats.org/officeDocument/2006/relationships/hyperlink" Target="http://pbs.twimg.com/profile_images/1143496728043298817/szSJgmQC_normal.jpg" TargetMode="External" /><Relationship Id="rId253" Type="http://schemas.openxmlformats.org/officeDocument/2006/relationships/hyperlink" Target="http://pbs.twimg.com/profile_images/1143496728043298817/szSJgmQC_normal.jpg" TargetMode="External" /><Relationship Id="rId254" Type="http://schemas.openxmlformats.org/officeDocument/2006/relationships/hyperlink" Target="http://pbs.twimg.com/profile_images/1143496728043298817/szSJgmQC_normal.jpg" TargetMode="External" /><Relationship Id="rId255" Type="http://schemas.openxmlformats.org/officeDocument/2006/relationships/hyperlink" Target="https://pbs.twimg.com/media/EB36LnQXUAALHVS.jpg" TargetMode="External" /><Relationship Id="rId256" Type="http://schemas.openxmlformats.org/officeDocument/2006/relationships/hyperlink" Target="http://pbs.twimg.com/profile_images/1143496728043298817/szSJgmQC_normal.jpg" TargetMode="External" /><Relationship Id="rId257" Type="http://schemas.openxmlformats.org/officeDocument/2006/relationships/hyperlink" Target="http://pbs.twimg.com/profile_images/1143496728043298817/szSJgmQC_normal.jpg" TargetMode="External" /><Relationship Id="rId258" Type="http://schemas.openxmlformats.org/officeDocument/2006/relationships/hyperlink" Target="http://pbs.twimg.com/profile_images/1149920635050692608/ws7ruuMK_normal.jpg" TargetMode="External" /><Relationship Id="rId259" Type="http://schemas.openxmlformats.org/officeDocument/2006/relationships/hyperlink" Target="http://pbs.twimg.com/profile_images/1149920635050692608/ws7ruuMK_normal.jpg" TargetMode="External" /><Relationship Id="rId260" Type="http://schemas.openxmlformats.org/officeDocument/2006/relationships/hyperlink" Target="http://pbs.twimg.com/profile_images/1149920635050692608/ws7ruuMK_normal.jpg" TargetMode="External" /><Relationship Id="rId261" Type="http://schemas.openxmlformats.org/officeDocument/2006/relationships/hyperlink" Target="http://pbs.twimg.com/profile_images/1149920635050692608/ws7ruuMK_normal.jpg" TargetMode="External" /><Relationship Id="rId262" Type="http://schemas.openxmlformats.org/officeDocument/2006/relationships/hyperlink" Target="http://pbs.twimg.com/profile_images/1149920635050692608/ws7ruuMK_normal.jpg" TargetMode="External" /><Relationship Id="rId263" Type="http://schemas.openxmlformats.org/officeDocument/2006/relationships/hyperlink" Target="http://pbs.twimg.com/profile_images/1149920635050692608/ws7ruuMK_normal.jpg" TargetMode="External" /><Relationship Id="rId264" Type="http://schemas.openxmlformats.org/officeDocument/2006/relationships/hyperlink" Target="http://pbs.twimg.com/profile_images/1149920635050692608/ws7ruuMK_normal.jpg" TargetMode="External" /><Relationship Id="rId265" Type="http://schemas.openxmlformats.org/officeDocument/2006/relationships/hyperlink" Target="http://pbs.twimg.com/profile_images/1149920635050692608/ws7ruuMK_normal.jpg" TargetMode="External" /><Relationship Id="rId266" Type="http://schemas.openxmlformats.org/officeDocument/2006/relationships/hyperlink" Target="http://pbs.twimg.com/profile_images/1149920635050692608/ws7ruuMK_normal.jpg" TargetMode="External" /><Relationship Id="rId267" Type="http://schemas.openxmlformats.org/officeDocument/2006/relationships/hyperlink" Target="http://pbs.twimg.com/profile_images/1149920635050692608/ws7ruuMK_normal.jpg" TargetMode="External" /><Relationship Id="rId268" Type="http://schemas.openxmlformats.org/officeDocument/2006/relationships/hyperlink" Target="https://twitter.com/#!/brightskies0/status/1156356057800814592" TargetMode="External" /><Relationship Id="rId269" Type="http://schemas.openxmlformats.org/officeDocument/2006/relationships/hyperlink" Target="https://twitter.com/#!/brightskies0/status/1156356324181118981" TargetMode="External" /><Relationship Id="rId270" Type="http://schemas.openxmlformats.org/officeDocument/2006/relationships/hyperlink" Target="https://twitter.com/#!/drrashed1973/status/1156541149450051585" TargetMode="External" /><Relationship Id="rId271" Type="http://schemas.openxmlformats.org/officeDocument/2006/relationships/hyperlink" Target="https://twitter.com/#!/dramir0078/status/1156991281115123712" TargetMode="External" /><Relationship Id="rId272" Type="http://schemas.openxmlformats.org/officeDocument/2006/relationships/hyperlink" Target="https://twitter.com/#!/dramir0078/status/1156991729813336064" TargetMode="External" /><Relationship Id="rId273" Type="http://schemas.openxmlformats.org/officeDocument/2006/relationships/hyperlink" Target="https://twitter.com/#!/dramir0078/status/1156991281115123712" TargetMode="External" /><Relationship Id="rId274" Type="http://schemas.openxmlformats.org/officeDocument/2006/relationships/hyperlink" Target="https://twitter.com/#!/dramir0078/status/1156991729813336064" TargetMode="External" /><Relationship Id="rId275" Type="http://schemas.openxmlformats.org/officeDocument/2006/relationships/hyperlink" Target="https://twitter.com/#!/albavari82/status/1156992270396268545" TargetMode="External" /><Relationship Id="rId276" Type="http://schemas.openxmlformats.org/officeDocument/2006/relationships/hyperlink" Target="https://twitter.com/#!/dramir0078/status/1156991281115123712" TargetMode="External" /><Relationship Id="rId277" Type="http://schemas.openxmlformats.org/officeDocument/2006/relationships/hyperlink" Target="https://twitter.com/#!/dramir0078/status/1156991729813336064" TargetMode="External" /><Relationship Id="rId278" Type="http://schemas.openxmlformats.org/officeDocument/2006/relationships/hyperlink" Target="https://twitter.com/#!/albavari82/status/1156992270396268545" TargetMode="External" /><Relationship Id="rId279" Type="http://schemas.openxmlformats.org/officeDocument/2006/relationships/hyperlink" Target="https://twitter.com/#!/dramir0078/status/1156991281115123712" TargetMode="External" /><Relationship Id="rId280" Type="http://schemas.openxmlformats.org/officeDocument/2006/relationships/hyperlink" Target="https://twitter.com/#!/dramir0078/status/1156991729813336064" TargetMode="External" /><Relationship Id="rId281" Type="http://schemas.openxmlformats.org/officeDocument/2006/relationships/hyperlink" Target="https://twitter.com/#!/albavari82/status/1156992270396268545" TargetMode="External" /><Relationship Id="rId282" Type="http://schemas.openxmlformats.org/officeDocument/2006/relationships/hyperlink" Target="https://twitter.com/#!/dramir0078/status/1156991281115123712" TargetMode="External" /><Relationship Id="rId283" Type="http://schemas.openxmlformats.org/officeDocument/2006/relationships/hyperlink" Target="https://twitter.com/#!/dramir0078/status/1156991729813336064" TargetMode="External" /><Relationship Id="rId284" Type="http://schemas.openxmlformats.org/officeDocument/2006/relationships/hyperlink" Target="https://twitter.com/#!/albavari82/status/1156992270396268545" TargetMode="External" /><Relationship Id="rId285" Type="http://schemas.openxmlformats.org/officeDocument/2006/relationships/hyperlink" Target="https://twitter.com/#!/dramir0078/status/1156991281115123712" TargetMode="External" /><Relationship Id="rId286" Type="http://schemas.openxmlformats.org/officeDocument/2006/relationships/hyperlink" Target="https://twitter.com/#!/dramir0078/status/1156991729813336064" TargetMode="External" /><Relationship Id="rId287" Type="http://schemas.openxmlformats.org/officeDocument/2006/relationships/hyperlink" Target="https://twitter.com/#!/albavari82/status/1156992228595814403" TargetMode="External" /><Relationship Id="rId288" Type="http://schemas.openxmlformats.org/officeDocument/2006/relationships/hyperlink" Target="https://twitter.com/#!/albavari82/status/1156992270396268545" TargetMode="External" /><Relationship Id="rId289" Type="http://schemas.openxmlformats.org/officeDocument/2006/relationships/hyperlink" Target="https://twitter.com/#!/albavari82/status/1156992270396268545" TargetMode="External" /><Relationship Id="rId290" Type="http://schemas.openxmlformats.org/officeDocument/2006/relationships/hyperlink" Target="https://twitter.com/#!/rawendhattab/status/1156973088543772673" TargetMode="External" /><Relationship Id="rId291" Type="http://schemas.openxmlformats.org/officeDocument/2006/relationships/hyperlink" Target="https://twitter.com/#!/rawendhattab/status/1157007518163513344" TargetMode="External" /><Relationship Id="rId292" Type="http://schemas.openxmlformats.org/officeDocument/2006/relationships/hyperlink" Target="https://twitter.com/#!/foxheart93/status/1157209769465307137" TargetMode="External" /><Relationship Id="rId293" Type="http://schemas.openxmlformats.org/officeDocument/2006/relationships/hyperlink" Target="https://twitter.com/#!/aboabda88/status/1158455153978171396" TargetMode="External" /><Relationship Id="rId294" Type="http://schemas.openxmlformats.org/officeDocument/2006/relationships/hyperlink" Target="https://twitter.com/#!/adnan3firas/status/1158463003320311811" TargetMode="External" /><Relationship Id="rId295" Type="http://schemas.openxmlformats.org/officeDocument/2006/relationships/hyperlink" Target="https://twitter.com/#!/b278ii/status/1158469425441529857" TargetMode="External" /><Relationship Id="rId296" Type="http://schemas.openxmlformats.org/officeDocument/2006/relationships/hyperlink" Target="https://twitter.com/#!/khaledharidy/status/1157395094321946625" TargetMode="External" /><Relationship Id="rId297" Type="http://schemas.openxmlformats.org/officeDocument/2006/relationships/hyperlink" Target="https://twitter.com/#!/khaledharidy/status/1158562262971572230" TargetMode="External" /><Relationship Id="rId298" Type="http://schemas.openxmlformats.org/officeDocument/2006/relationships/hyperlink" Target="https://twitter.com/#!/nedalkhadra/status/1158578778232279040" TargetMode="External" /><Relationship Id="rId299" Type="http://schemas.openxmlformats.org/officeDocument/2006/relationships/hyperlink" Target="https://twitter.com/#!/abdallahksouri/status/1158804424552267777" TargetMode="External" /><Relationship Id="rId300" Type="http://schemas.openxmlformats.org/officeDocument/2006/relationships/hyperlink" Target="https://twitter.com/#!/kma5522/status/1158965011890487296" TargetMode="External" /><Relationship Id="rId301" Type="http://schemas.openxmlformats.org/officeDocument/2006/relationships/hyperlink" Target="https://twitter.com/#!/albertomiguelf5/status/1159135096668114947" TargetMode="External" /><Relationship Id="rId302" Type="http://schemas.openxmlformats.org/officeDocument/2006/relationships/hyperlink" Target="https://twitter.com/#!/jassemalhussein/status/1159127309766582272" TargetMode="External" /><Relationship Id="rId303" Type="http://schemas.openxmlformats.org/officeDocument/2006/relationships/hyperlink" Target="https://twitter.com/#!/jassemalhussein/status/1159207259697831937" TargetMode="External" /><Relationship Id="rId304" Type="http://schemas.openxmlformats.org/officeDocument/2006/relationships/hyperlink" Target="https://twitter.com/#!/mohllek/status/1156633812605870080" TargetMode="External" /><Relationship Id="rId305" Type="http://schemas.openxmlformats.org/officeDocument/2006/relationships/hyperlink" Target="https://twitter.com/#!/mohllek/status/1159545978594009088" TargetMode="External" /><Relationship Id="rId306" Type="http://schemas.openxmlformats.org/officeDocument/2006/relationships/hyperlink" Target="https://twitter.com/#!/bttrcupish/status/1159613348268392448" TargetMode="External" /><Relationship Id="rId307" Type="http://schemas.openxmlformats.org/officeDocument/2006/relationships/hyperlink" Target="https://twitter.com/#!/raaeda/status/1160450719482351617" TargetMode="External" /><Relationship Id="rId308" Type="http://schemas.openxmlformats.org/officeDocument/2006/relationships/hyperlink" Target="https://twitter.com/#!/tamerfoadelkady/status/1160844524077355009" TargetMode="External" /><Relationship Id="rId309" Type="http://schemas.openxmlformats.org/officeDocument/2006/relationships/hyperlink" Target="https://twitter.com/#!/a_abuarab0/status/1160898375467905029" TargetMode="External" /><Relationship Id="rId310" Type="http://schemas.openxmlformats.org/officeDocument/2006/relationships/hyperlink" Target="https://twitter.com/#!/ambmacpc/status/1160938192746549248" TargetMode="External" /><Relationship Id="rId311" Type="http://schemas.openxmlformats.org/officeDocument/2006/relationships/hyperlink" Target="https://twitter.com/#!/hobeikawissam/status/1161191283572051968" TargetMode="External" /><Relationship Id="rId312" Type="http://schemas.openxmlformats.org/officeDocument/2006/relationships/hyperlink" Target="https://twitter.com/#!/zeinamansour1/status/1161191031557242881" TargetMode="External" /><Relationship Id="rId313" Type="http://schemas.openxmlformats.org/officeDocument/2006/relationships/hyperlink" Target="https://twitter.com/#!/allaalqurashi37/status/1161191329331908608" TargetMode="External" /><Relationship Id="rId314" Type="http://schemas.openxmlformats.org/officeDocument/2006/relationships/hyperlink" Target="https://twitter.com/#!/wjad/status/1156625597252038657" TargetMode="External" /><Relationship Id="rId315" Type="http://schemas.openxmlformats.org/officeDocument/2006/relationships/hyperlink" Target="https://twitter.com/#!/wjad/status/1160936957213458433" TargetMode="External" /><Relationship Id="rId316" Type="http://schemas.openxmlformats.org/officeDocument/2006/relationships/hyperlink" Target="https://twitter.com/#!/wjad/status/1161281280060690432" TargetMode="External" /><Relationship Id="rId317" Type="http://schemas.openxmlformats.org/officeDocument/2006/relationships/hyperlink" Target="https://twitter.com/#!/wjad/status/1161300922284163074" TargetMode="External" /><Relationship Id="rId318" Type="http://schemas.openxmlformats.org/officeDocument/2006/relationships/hyperlink" Target="https://twitter.com/#!/amassih/status/1158440681456713728" TargetMode="External" /><Relationship Id="rId319" Type="http://schemas.openxmlformats.org/officeDocument/2006/relationships/hyperlink" Target="https://twitter.com/#!/amassih/status/1161301998463004673" TargetMode="External" /><Relationship Id="rId320" Type="http://schemas.openxmlformats.org/officeDocument/2006/relationships/hyperlink" Target="https://twitter.com/#!/uae_omar21/status/1161310525319524352" TargetMode="External" /><Relationship Id="rId321" Type="http://schemas.openxmlformats.org/officeDocument/2006/relationships/hyperlink" Target="https://twitter.com/#!/uae_omar21/status/1161311407826227201" TargetMode="External" /><Relationship Id="rId322" Type="http://schemas.openxmlformats.org/officeDocument/2006/relationships/hyperlink" Target="https://twitter.com/#!/rasol07369768/status/1161332826471587846" TargetMode="External" /><Relationship Id="rId323" Type="http://schemas.openxmlformats.org/officeDocument/2006/relationships/hyperlink" Target="https://twitter.com/#!/ama12783205/status/1158839728600489990" TargetMode="External" /><Relationship Id="rId324" Type="http://schemas.openxmlformats.org/officeDocument/2006/relationships/hyperlink" Target="https://twitter.com/#!/ama12783205/status/1159572190481833989" TargetMode="External" /><Relationship Id="rId325" Type="http://schemas.openxmlformats.org/officeDocument/2006/relationships/hyperlink" Target="https://twitter.com/#!/ama12783205/status/1160974754968481795" TargetMode="External" /><Relationship Id="rId326" Type="http://schemas.openxmlformats.org/officeDocument/2006/relationships/hyperlink" Target="https://twitter.com/#!/ama12783205/status/1161000518141042689" TargetMode="External" /><Relationship Id="rId327" Type="http://schemas.openxmlformats.org/officeDocument/2006/relationships/hyperlink" Target="https://twitter.com/#!/ama12783205/status/1161337667642187776" TargetMode="External" /><Relationship Id="rId328" Type="http://schemas.openxmlformats.org/officeDocument/2006/relationships/hyperlink" Target="https://twitter.com/#!/radiosawa/status/1145376252750118912" TargetMode="External" /><Relationship Id="rId329" Type="http://schemas.openxmlformats.org/officeDocument/2006/relationships/hyperlink" Target="https://twitter.com/#!/radiosawa/status/1156541090155159552" TargetMode="External" /><Relationship Id="rId330" Type="http://schemas.openxmlformats.org/officeDocument/2006/relationships/hyperlink" Target="https://twitter.com/#!/radiosawa/status/1156550457722056704" TargetMode="External" /><Relationship Id="rId331" Type="http://schemas.openxmlformats.org/officeDocument/2006/relationships/hyperlink" Target="https://twitter.com/#!/radiosawa/status/1156565297861681153" TargetMode="External" /><Relationship Id="rId332" Type="http://schemas.openxmlformats.org/officeDocument/2006/relationships/hyperlink" Target="https://twitter.com/#!/radiosawa/status/1156596711592214528" TargetMode="External" /><Relationship Id="rId333" Type="http://schemas.openxmlformats.org/officeDocument/2006/relationships/hyperlink" Target="https://twitter.com/#!/radiosawa/status/1156602969409892355" TargetMode="External" /><Relationship Id="rId334" Type="http://schemas.openxmlformats.org/officeDocument/2006/relationships/hyperlink" Target="https://twitter.com/#!/radiosawa/status/1156610578741436416" TargetMode="External" /><Relationship Id="rId335" Type="http://schemas.openxmlformats.org/officeDocument/2006/relationships/hyperlink" Target="https://twitter.com/#!/radiosawa/status/1156618151095918593" TargetMode="External" /><Relationship Id="rId336" Type="http://schemas.openxmlformats.org/officeDocument/2006/relationships/hyperlink" Target="https://twitter.com/#!/radiosawa/status/1156624554439127040" TargetMode="External" /><Relationship Id="rId337" Type="http://schemas.openxmlformats.org/officeDocument/2006/relationships/hyperlink" Target="https://twitter.com/#!/radiosawa/status/1156625676176449536" TargetMode="External" /><Relationship Id="rId338" Type="http://schemas.openxmlformats.org/officeDocument/2006/relationships/hyperlink" Target="https://twitter.com/#!/radiosawa/status/1156633248216338439" TargetMode="External" /><Relationship Id="rId339" Type="http://schemas.openxmlformats.org/officeDocument/2006/relationships/hyperlink" Target="https://twitter.com/#!/radiosawa/status/1156665696509726720" TargetMode="External" /><Relationship Id="rId340" Type="http://schemas.openxmlformats.org/officeDocument/2006/relationships/hyperlink" Target="https://twitter.com/#!/radiosawa/status/1156940095771107328" TargetMode="External" /><Relationship Id="rId341" Type="http://schemas.openxmlformats.org/officeDocument/2006/relationships/hyperlink" Target="https://twitter.com/#!/radiosawa/status/1156946250798948352" TargetMode="External" /><Relationship Id="rId342" Type="http://schemas.openxmlformats.org/officeDocument/2006/relationships/hyperlink" Target="https://twitter.com/#!/radiosawa/status/1156950258183806976" TargetMode="External" /><Relationship Id="rId343" Type="http://schemas.openxmlformats.org/officeDocument/2006/relationships/hyperlink" Target="https://twitter.com/#!/radiosawa/status/1156957886804824064" TargetMode="External" /><Relationship Id="rId344" Type="http://schemas.openxmlformats.org/officeDocument/2006/relationships/hyperlink" Target="https://twitter.com/#!/radiosawa/status/1156965356730310657" TargetMode="External" /><Relationship Id="rId345" Type="http://schemas.openxmlformats.org/officeDocument/2006/relationships/hyperlink" Target="https://twitter.com/#!/radiosawa/status/1156972967554891776" TargetMode="External" /><Relationship Id="rId346" Type="http://schemas.openxmlformats.org/officeDocument/2006/relationships/hyperlink" Target="https://twitter.com/#!/radiosawa/status/1156972970520272898" TargetMode="External" /><Relationship Id="rId347" Type="http://schemas.openxmlformats.org/officeDocument/2006/relationships/hyperlink" Target="https://twitter.com/#!/radiosawa/status/1156980541465538561" TargetMode="External" /><Relationship Id="rId348" Type="http://schemas.openxmlformats.org/officeDocument/2006/relationships/hyperlink" Target="https://twitter.com/#!/radiosawa/status/1157003178799443968" TargetMode="External" /><Relationship Id="rId349" Type="http://schemas.openxmlformats.org/officeDocument/2006/relationships/hyperlink" Target="https://twitter.com/#!/radiosawa/status/1157009379616534530" TargetMode="External" /><Relationship Id="rId350" Type="http://schemas.openxmlformats.org/officeDocument/2006/relationships/hyperlink" Target="https://twitter.com/#!/radiosawa/status/1157321716722483200" TargetMode="External" /><Relationship Id="rId351" Type="http://schemas.openxmlformats.org/officeDocument/2006/relationships/hyperlink" Target="https://twitter.com/#!/radiosawa/status/1157365551095791623" TargetMode="External" /><Relationship Id="rId352" Type="http://schemas.openxmlformats.org/officeDocument/2006/relationships/hyperlink" Target="https://twitter.com/#!/radiosawa/status/1158364865456680960" TargetMode="External" /><Relationship Id="rId353" Type="http://schemas.openxmlformats.org/officeDocument/2006/relationships/hyperlink" Target="https://twitter.com/#!/radiosawa/status/1158381646489497601" TargetMode="External" /><Relationship Id="rId354" Type="http://schemas.openxmlformats.org/officeDocument/2006/relationships/hyperlink" Target="https://twitter.com/#!/radiosawa/status/1158399804910788610" TargetMode="External" /><Relationship Id="rId355" Type="http://schemas.openxmlformats.org/officeDocument/2006/relationships/hyperlink" Target="https://twitter.com/#!/radiosawa/status/1158415019773714433" TargetMode="External" /><Relationship Id="rId356" Type="http://schemas.openxmlformats.org/officeDocument/2006/relationships/hyperlink" Target="https://twitter.com/#!/radiosawa/status/1158430081422901248" TargetMode="External" /><Relationship Id="rId357" Type="http://schemas.openxmlformats.org/officeDocument/2006/relationships/hyperlink" Target="https://twitter.com/#!/radiosawa/status/1158445172356780032" TargetMode="External" /><Relationship Id="rId358" Type="http://schemas.openxmlformats.org/officeDocument/2006/relationships/hyperlink" Target="https://twitter.com/#!/radiosawa/status/1158446346560561157" TargetMode="External" /><Relationship Id="rId359" Type="http://schemas.openxmlformats.org/officeDocument/2006/relationships/hyperlink" Target="https://twitter.com/#!/radiosawa/status/1158453930747146241" TargetMode="External" /><Relationship Id="rId360" Type="http://schemas.openxmlformats.org/officeDocument/2006/relationships/hyperlink" Target="https://twitter.com/#!/radiosawa/status/1158454761848528897" TargetMode="External" /><Relationship Id="rId361" Type="http://schemas.openxmlformats.org/officeDocument/2006/relationships/hyperlink" Target="https://twitter.com/#!/radiosawa/status/1158461439058857985" TargetMode="External" /><Relationship Id="rId362" Type="http://schemas.openxmlformats.org/officeDocument/2006/relationships/hyperlink" Target="https://twitter.com/#!/radiosawa/status/1158485355005452288" TargetMode="External" /><Relationship Id="rId363" Type="http://schemas.openxmlformats.org/officeDocument/2006/relationships/hyperlink" Target="https://twitter.com/#!/radiosawa/status/1158741590485229570" TargetMode="External" /><Relationship Id="rId364" Type="http://schemas.openxmlformats.org/officeDocument/2006/relationships/hyperlink" Target="https://twitter.com/#!/radiosawa/status/1158762218491654147" TargetMode="External" /><Relationship Id="rId365" Type="http://schemas.openxmlformats.org/officeDocument/2006/relationships/hyperlink" Target="https://twitter.com/#!/radiosawa/status/1158777395136147456" TargetMode="External" /><Relationship Id="rId366" Type="http://schemas.openxmlformats.org/officeDocument/2006/relationships/hyperlink" Target="https://twitter.com/#!/radiosawa/status/1158780163401900033" TargetMode="External" /><Relationship Id="rId367" Type="http://schemas.openxmlformats.org/officeDocument/2006/relationships/hyperlink" Target="https://twitter.com/#!/radiosawa/status/1158792388963446784" TargetMode="External" /><Relationship Id="rId368" Type="http://schemas.openxmlformats.org/officeDocument/2006/relationships/hyperlink" Target="https://twitter.com/#!/radiosawa/status/1158804169739898888" TargetMode="External" /><Relationship Id="rId369" Type="http://schemas.openxmlformats.org/officeDocument/2006/relationships/hyperlink" Target="https://twitter.com/#!/radiosawa/status/1158826417066577926" TargetMode="External" /><Relationship Id="rId370" Type="http://schemas.openxmlformats.org/officeDocument/2006/relationships/hyperlink" Target="https://twitter.com/#!/radiosawa/status/1158837733592358912" TargetMode="External" /><Relationship Id="rId371" Type="http://schemas.openxmlformats.org/officeDocument/2006/relationships/hyperlink" Target="https://twitter.com/#!/radiosawa/status/1158845253316689921" TargetMode="External" /><Relationship Id="rId372" Type="http://schemas.openxmlformats.org/officeDocument/2006/relationships/hyperlink" Target="https://twitter.com/#!/radiosawa/status/1158852820097015809" TargetMode="External" /><Relationship Id="rId373" Type="http://schemas.openxmlformats.org/officeDocument/2006/relationships/hyperlink" Target="https://twitter.com/#!/radiosawa/status/1158860363401707520" TargetMode="External" /><Relationship Id="rId374" Type="http://schemas.openxmlformats.org/officeDocument/2006/relationships/hyperlink" Target="https://twitter.com/#!/radiosawa/status/1159098410752008192" TargetMode="External" /><Relationship Id="rId375" Type="http://schemas.openxmlformats.org/officeDocument/2006/relationships/hyperlink" Target="https://twitter.com/#!/radiosawa/status/1159105978853404672" TargetMode="External" /><Relationship Id="rId376" Type="http://schemas.openxmlformats.org/officeDocument/2006/relationships/hyperlink" Target="https://twitter.com/#!/radiosawa/status/1159117106723676162" TargetMode="External" /><Relationship Id="rId377" Type="http://schemas.openxmlformats.org/officeDocument/2006/relationships/hyperlink" Target="https://twitter.com/#!/radiosawa/status/1159124599323406336" TargetMode="External" /><Relationship Id="rId378" Type="http://schemas.openxmlformats.org/officeDocument/2006/relationships/hyperlink" Target="https://twitter.com/#!/radiosawa/status/1159133416748724224" TargetMode="External" /><Relationship Id="rId379" Type="http://schemas.openxmlformats.org/officeDocument/2006/relationships/hyperlink" Target="https://twitter.com/#!/radiosawa/status/1159139787112157184" TargetMode="External" /><Relationship Id="rId380" Type="http://schemas.openxmlformats.org/officeDocument/2006/relationships/hyperlink" Target="https://twitter.com/#!/radiosawa/status/1159146087724310528" TargetMode="External" /><Relationship Id="rId381" Type="http://schemas.openxmlformats.org/officeDocument/2006/relationships/hyperlink" Target="https://twitter.com/#!/radiosawa/status/1159154873809743874" TargetMode="External" /><Relationship Id="rId382" Type="http://schemas.openxmlformats.org/officeDocument/2006/relationships/hyperlink" Target="https://twitter.com/#!/radiosawa/status/1159169963191611401" TargetMode="External" /><Relationship Id="rId383" Type="http://schemas.openxmlformats.org/officeDocument/2006/relationships/hyperlink" Target="https://twitter.com/#!/radiosawa/status/1159185054964338689" TargetMode="External" /><Relationship Id="rId384" Type="http://schemas.openxmlformats.org/officeDocument/2006/relationships/hyperlink" Target="https://twitter.com/#!/radiosawa/status/1159200126965092352" TargetMode="External" /><Relationship Id="rId385" Type="http://schemas.openxmlformats.org/officeDocument/2006/relationships/hyperlink" Target="https://twitter.com/#!/radiosawa/status/1159479479800082433" TargetMode="External" /><Relationship Id="rId386" Type="http://schemas.openxmlformats.org/officeDocument/2006/relationships/hyperlink" Target="https://twitter.com/#!/radiosawa/status/1159485611100839941" TargetMode="External" /><Relationship Id="rId387" Type="http://schemas.openxmlformats.org/officeDocument/2006/relationships/hyperlink" Target="https://twitter.com/#!/radiosawa/status/1159502068765351937" TargetMode="External" /><Relationship Id="rId388" Type="http://schemas.openxmlformats.org/officeDocument/2006/relationships/hyperlink" Target="https://twitter.com/#!/radiosawa/status/1159517240934436864" TargetMode="External" /><Relationship Id="rId389" Type="http://schemas.openxmlformats.org/officeDocument/2006/relationships/hyperlink" Target="https://twitter.com/#!/radiosawa/status/1159545148054888449" TargetMode="External" /><Relationship Id="rId390" Type="http://schemas.openxmlformats.org/officeDocument/2006/relationships/hyperlink" Target="https://twitter.com/#!/radiosawa/status/1159592705070116866" TargetMode="External" /><Relationship Id="rId391" Type="http://schemas.openxmlformats.org/officeDocument/2006/relationships/hyperlink" Target="https://twitter.com/#!/radiosawa/status/1159607809803247618" TargetMode="External" /><Relationship Id="rId392" Type="http://schemas.openxmlformats.org/officeDocument/2006/relationships/hyperlink" Target="https://twitter.com/#!/radiosawa/status/1160897891654930432" TargetMode="External" /><Relationship Id="rId393" Type="http://schemas.openxmlformats.org/officeDocument/2006/relationships/hyperlink" Target="https://twitter.com/#!/radiosawa/status/1160913948880900096" TargetMode="External" /><Relationship Id="rId394" Type="http://schemas.openxmlformats.org/officeDocument/2006/relationships/hyperlink" Target="https://twitter.com/#!/radiosawa/status/1160936630829625344" TargetMode="External" /><Relationship Id="rId395" Type="http://schemas.openxmlformats.org/officeDocument/2006/relationships/hyperlink" Target="https://twitter.com/#!/radiosawa/status/1160979288646197249" TargetMode="External" /><Relationship Id="rId396" Type="http://schemas.openxmlformats.org/officeDocument/2006/relationships/hyperlink" Target="https://twitter.com/#!/radiosawa/status/1160991079795179523" TargetMode="External" /><Relationship Id="rId397" Type="http://schemas.openxmlformats.org/officeDocument/2006/relationships/hyperlink" Target="https://twitter.com/#!/radiosawa/status/1160996978924445697" TargetMode="External" /><Relationship Id="rId398" Type="http://schemas.openxmlformats.org/officeDocument/2006/relationships/hyperlink" Target="https://twitter.com/#!/radiosawa/status/1161004494869663749" TargetMode="External" /><Relationship Id="rId399" Type="http://schemas.openxmlformats.org/officeDocument/2006/relationships/hyperlink" Target="https://twitter.com/#!/radiosawa/status/1161012055958274053" TargetMode="External" /><Relationship Id="rId400" Type="http://schemas.openxmlformats.org/officeDocument/2006/relationships/hyperlink" Target="https://twitter.com/#!/radiosawa/status/1161019585749016577" TargetMode="External" /><Relationship Id="rId401" Type="http://schemas.openxmlformats.org/officeDocument/2006/relationships/hyperlink" Target="https://twitter.com/#!/radiosawa/status/1161027152483164160" TargetMode="External" /><Relationship Id="rId402" Type="http://schemas.openxmlformats.org/officeDocument/2006/relationships/hyperlink" Target="https://twitter.com/#!/radiosawa/status/1161034711881388034" TargetMode="External" /><Relationship Id="rId403" Type="http://schemas.openxmlformats.org/officeDocument/2006/relationships/hyperlink" Target="https://twitter.com/#!/radiosawa/status/1161042247795822592" TargetMode="External" /><Relationship Id="rId404" Type="http://schemas.openxmlformats.org/officeDocument/2006/relationships/hyperlink" Target="https://twitter.com/#!/radiosawa/status/1161265150957117441" TargetMode="External" /><Relationship Id="rId405" Type="http://schemas.openxmlformats.org/officeDocument/2006/relationships/hyperlink" Target="https://twitter.com/#!/radiosawa/status/1161279958045601792" TargetMode="External" /><Relationship Id="rId406" Type="http://schemas.openxmlformats.org/officeDocument/2006/relationships/hyperlink" Target="https://twitter.com/#!/radiosawa/status/1161300167817138176" TargetMode="External" /><Relationship Id="rId407" Type="http://schemas.openxmlformats.org/officeDocument/2006/relationships/hyperlink" Target="https://twitter.com/#!/radiosawa/status/1161336054907121664" TargetMode="External" /><Relationship Id="rId408" Type="http://schemas.openxmlformats.org/officeDocument/2006/relationships/hyperlink" Target="https://twitter.com/#!/radiosawa/status/1161344266117009409" TargetMode="External" /><Relationship Id="rId409" Type="http://schemas.openxmlformats.org/officeDocument/2006/relationships/hyperlink" Target="https://twitter.com/#!/radiosawa/status/1161359356937588736" TargetMode="External" /><Relationship Id="rId410" Type="http://schemas.openxmlformats.org/officeDocument/2006/relationships/hyperlink" Target="https://twitter.com/#!/radiosawa/status/1161359358304894976" TargetMode="External" /><Relationship Id="rId411" Type="http://schemas.openxmlformats.org/officeDocument/2006/relationships/hyperlink" Target="https://twitter.com/#!/radiosawa/status/1161366888502517760" TargetMode="External" /><Relationship Id="rId412" Type="http://schemas.openxmlformats.org/officeDocument/2006/relationships/hyperlink" Target="https://twitter.com/#!/radiosawa/status/1161374440728530945" TargetMode="External" /><Relationship Id="rId413" Type="http://schemas.openxmlformats.org/officeDocument/2006/relationships/hyperlink" Target="https://twitter.com/#!/i3tox8rsobjiftw/status/1156600046353375235" TargetMode="External" /><Relationship Id="rId414" Type="http://schemas.openxmlformats.org/officeDocument/2006/relationships/hyperlink" Target="https://twitter.com/#!/i3tox8rsobjiftw/status/1156620174075863040" TargetMode="External" /><Relationship Id="rId415" Type="http://schemas.openxmlformats.org/officeDocument/2006/relationships/hyperlink" Target="https://twitter.com/#!/i3tox8rsobjiftw/status/1156667196262797313" TargetMode="External" /><Relationship Id="rId416" Type="http://schemas.openxmlformats.org/officeDocument/2006/relationships/hyperlink" Target="https://twitter.com/#!/i3tox8rsobjiftw/status/1156942624248553472" TargetMode="External" /><Relationship Id="rId417" Type="http://schemas.openxmlformats.org/officeDocument/2006/relationships/hyperlink" Target="https://twitter.com/#!/i3tox8rsobjiftw/status/1156946331606355968" TargetMode="External" /><Relationship Id="rId418" Type="http://schemas.openxmlformats.org/officeDocument/2006/relationships/hyperlink" Target="https://twitter.com/#!/i3tox8rsobjiftw/status/1157061516086128645" TargetMode="External" /><Relationship Id="rId419" Type="http://schemas.openxmlformats.org/officeDocument/2006/relationships/hyperlink" Target="https://twitter.com/#!/i3tox8rsobjiftw/status/1158822926273171456" TargetMode="External" /><Relationship Id="rId420" Type="http://schemas.openxmlformats.org/officeDocument/2006/relationships/hyperlink" Target="https://twitter.com/#!/i3tox8rsobjiftw/status/1159155439646519297" TargetMode="External" /><Relationship Id="rId421" Type="http://schemas.openxmlformats.org/officeDocument/2006/relationships/hyperlink" Target="https://twitter.com/#!/i3tox8rsobjiftw/status/1161302169288695809" TargetMode="External" /><Relationship Id="rId422" Type="http://schemas.openxmlformats.org/officeDocument/2006/relationships/hyperlink" Target="https://twitter.com/#!/i3tox8rsobjiftw/status/1161375473089298432" TargetMode="External" /><Relationship Id="rId423" Type="http://schemas.openxmlformats.org/officeDocument/2006/relationships/hyperlink" Target="https://api.twitter.com/1.1/geo/id/0e5a1afe6cd5e000.json" TargetMode="External" /><Relationship Id="rId424" Type="http://schemas.openxmlformats.org/officeDocument/2006/relationships/comments" Target="../comments1.xml" /><Relationship Id="rId425" Type="http://schemas.openxmlformats.org/officeDocument/2006/relationships/vmlDrawing" Target="../drawings/vmlDrawing1.vml" /><Relationship Id="rId426" Type="http://schemas.openxmlformats.org/officeDocument/2006/relationships/table" Target="../tables/table1.xml" /><Relationship Id="rId4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co/YNVIM3gu5n" TargetMode="External" /><Relationship Id="rId2" Type="http://schemas.openxmlformats.org/officeDocument/2006/relationships/hyperlink" Target="https://soundcloud.com/radiosawa/track-10" TargetMode="External" /><Relationship Id="rId3" Type="http://schemas.openxmlformats.org/officeDocument/2006/relationships/hyperlink" Target="https://soundcloud.com/radiosawa/track-10" TargetMode="External" /><Relationship Id="rId4" Type="http://schemas.openxmlformats.org/officeDocument/2006/relationships/hyperlink" Target="https://soundcloud.com/radiosawa/track-10" TargetMode="External" /><Relationship Id="rId5" Type="http://schemas.openxmlformats.org/officeDocument/2006/relationships/hyperlink" Target="https://twitter.com/radiosawa/status/1158461439058857985" TargetMode="External" /><Relationship Id="rId6" Type="http://schemas.openxmlformats.org/officeDocument/2006/relationships/hyperlink" Target="https://m.soundcloud.com/radiosawa/l4q5o2w7d28p" TargetMode="External" /><Relationship Id="rId7" Type="http://schemas.openxmlformats.org/officeDocument/2006/relationships/hyperlink" Target="https://www.radiosawa.com/amp/pope-francis-who-i-am-to-judge-gay-people-/228220.html" TargetMode="External" /><Relationship Id="rId8" Type="http://schemas.openxmlformats.org/officeDocument/2006/relationships/hyperlink" Target="https://www.radiosawa.com/a/247176.html" TargetMode="External" /><Relationship Id="rId9" Type="http://schemas.openxmlformats.org/officeDocument/2006/relationships/hyperlink" Target="https://www.radiosawa.com/amp/247176.html?__twitter_impression=true" TargetMode="External" /><Relationship Id="rId10" Type="http://schemas.openxmlformats.org/officeDocument/2006/relationships/hyperlink" Target="https://www.radiosawa.com/a/506825.html" TargetMode="External" /><Relationship Id="rId11" Type="http://schemas.openxmlformats.org/officeDocument/2006/relationships/hyperlink" Target="https://soundcloud.com/radiosawa/track-1" TargetMode="External" /><Relationship Id="rId12" Type="http://schemas.openxmlformats.org/officeDocument/2006/relationships/hyperlink" Target="https://www.radiosawa.com/a/%d9%87%d9%84-%d9%85%d8%b5%d9%8a%d8%b1-%d8%a7%d9%84%d9%81%d8%aa%d8%a7%d8%a9-%d8%a7%d9%84%d8%b2%d9%88%d8%a7%d8%ac/507436.html" TargetMode="External" /><Relationship Id="rId13" Type="http://schemas.openxmlformats.org/officeDocument/2006/relationships/hyperlink" Target="https://www.radiosawa.com/a/%d8%a3%d8%b2%d9%85%d8%a9-%d8%a7%d9%84%d9%85%d9%8a%d8%a7%d9%87-%d9%81%d9%8a-%d8%a7%d9%84%d9%85%d9%86%d8%b7%d9%82%d8%a9/507435.html" TargetMode="External" /><Relationship Id="rId14" Type="http://schemas.openxmlformats.org/officeDocument/2006/relationships/hyperlink" Target="https://www.radiosawa.com/a/%d8%a3%d8%b2%d9%85%d8%a9-%d8%a7%d9%84%d9%85%d9%8a%d8%a7%d9%87-%d9%81%d9%8a-%d8%a7%d9%84%d9%85%d9%86%d8%b7%d9%82%d8%a9/507435.html" TargetMode="External" /><Relationship Id="rId15" Type="http://schemas.openxmlformats.org/officeDocument/2006/relationships/hyperlink" Target="https://www.radiosawa.com/a/%d8%a3%d8%b2%d9%85%d8%a9-%d8%a7%d9%84%d9%85%d9%8a%d8%a7%d9%87-%d9%81%d9%8a-%d8%a7%d9%84%d9%85%d9%86%d8%b7%d9%82%d8%a9/507435.html" TargetMode="External" /><Relationship Id="rId16" Type="http://schemas.openxmlformats.org/officeDocument/2006/relationships/hyperlink" Target="https://www.radiosawa.com/a/%D8%A3%D8%B2%D9%85%D8%A9-%D8%A7%D9%84%D9%85%D9%8A%D8%A7%D9%87-%D9%81%D9%8A-%D8%A7%D9%84%D9%85%D9%86%D8%B7%D9%82%D8%A9/507435.html" TargetMode="External" /><Relationship Id="rId17"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18" Type="http://schemas.openxmlformats.org/officeDocument/2006/relationships/hyperlink" Target="https://twitter.com/i/web/status/1161311407826227201" TargetMode="External" /><Relationship Id="rId19" Type="http://schemas.openxmlformats.org/officeDocument/2006/relationships/hyperlink" Target="https://www.radiosawa.com/live/audio/15?withmediaplayer=1" TargetMode="External" /><Relationship Id="rId20" Type="http://schemas.openxmlformats.org/officeDocument/2006/relationships/hyperlink" Target="https://www.radiosawa.com/live/audio/15?withmediaplayer=1" TargetMode="External" /><Relationship Id="rId21"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22" Type="http://schemas.openxmlformats.org/officeDocument/2006/relationships/hyperlink" Target="https://www.radiosawa.com/a/%D9%85%D8%B9%D9%84%D9%85%D9%88-%D8%A7%D9%84%D9%85%D8%AF%D8%A7%D8%B1%D8%B3-%D9%88%D8%A7%D9%84%D8%A8%D8%AD%D8%AB-%D8%B9%D9%86-%D9%88%D8%A7%D9%82%D8%B9-%D8%A3%D9%81%D8%B6%D9%84/506811.html" TargetMode="External" /><Relationship Id="rId23"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24"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5" Type="http://schemas.openxmlformats.org/officeDocument/2006/relationships/hyperlink" Target="https://www.radiosawa.com/a/506825.html" TargetMode="External" /><Relationship Id="rId2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27" Type="http://schemas.openxmlformats.org/officeDocument/2006/relationships/hyperlink" Target="https://www.radiosawa.com/a/%D9%87%D9%84-%D9%8A%D8%B4%D9%83%D9%84-%D9%85%D9%86%D8%AA%D8%B5%D9%81-%D8%A7%D9%84%D8%B9%D9%85%D8%B1-%D8%A3%D8%B2%D9%85%D8%A9-%D8%A8%D8%A7%D9%84%D9%81%D8%B9%D9%84/506967.html" TargetMode="External" /><Relationship Id="rId28" Type="http://schemas.openxmlformats.org/officeDocument/2006/relationships/hyperlink" Target="https://www.radiosawa.com/a/506962.html" TargetMode="External" /><Relationship Id="rId29" Type="http://schemas.openxmlformats.org/officeDocument/2006/relationships/hyperlink" Target="https://www.radiosawa.com/a/%D8%AC%D9%88%D9%84%D8%A9-%D9%85%D8%B3%D8%AA%D8%B4%D8%A7%D8%B1-%D8%A7%D9%84%D8%B1%D8%A6%D9%8A%D8%B3-%D8%A7%D9%84%D8%A3%D9%85%D9%8A%D8%B1%D9%83%D9%8A-%D8%AC%D8%A7%D8%B1%D9%8A%D8%AF-%D9%83%D9%88%D8%B4%D9%86%D9%8A%D8%B1-%D9%81%D9%8A-%D8%A7%D9%84%D9%85%D9%86%D8%B7%D9%82%D8%A9/506973.html" TargetMode="External" /><Relationship Id="rId30" Type="http://schemas.openxmlformats.org/officeDocument/2006/relationships/hyperlink" Target="https://www.radiosawa.com/a/%D9%83%D9%8A%D9%81-%D9%86%D8%AD%D9%85%D9%8A-%D8%A3%D8%B7%D9%81%D8%A7%D9%84%D9%86%D8%A7-%D9%85%D9%86-%D8%A7%D9%84%D8%A7%D8%B3%D8%AA%D8%BA%D9%84%D8%A7%D9%84-%D8%A7%D9%84%D8%AC%D9%86%D8%B3%D9%8A/506963.html" TargetMode="External" /><Relationship Id="rId31" Type="http://schemas.openxmlformats.org/officeDocument/2006/relationships/hyperlink" Target="https://www.radiosawa.com/a/%D8%A7%D9%84%D8%B9%D8%B1%D8%A7%D9%82-%D9%8A%D8%B3%D8%AA%D8%B6%D9%8A%D9%81-%D8%A8%D8%B7%D9%88%D9%84%D8%A9-%D8%BA%D8%B1%D8%A8-%D8%A2%D8%B3%D9%8A%D8%A7-%D9%84%D9%83%D8%B1%D8%A9-%D8%A7%D9%84%D9%82%D8%AF%D9%85/506976.html" TargetMode="External" /><Relationship Id="rId32" Type="http://schemas.openxmlformats.org/officeDocument/2006/relationships/hyperlink" Target="https://www.radiosawa.com/a/%D9%87%D9%84-%D9%8A%D8%AA%D8%AD%D9%88%D9%84-%D8%A7%D9%84%D8%B9%D8%B1%D8%A7%D9%82-%D8%A5%D9%84%D9%89-%D8%B3%D8%A7%D8%AD%D8%A9-%D9%84%D9%84%D8%B5%D8%B1%D8%A7%D8%B9-%D8%A7%D9%84%D8%A5%D9%8A%D8%B1%D8%A7%D9%86%D9%8A-%D8%A7%D9%84%D8%A7%D8%B3%D8%B1%D8%A7%D8%A6%D9%8A%D9%84%D9%8A/506979.html" TargetMode="External" /><Relationship Id="rId33" Type="http://schemas.openxmlformats.org/officeDocument/2006/relationships/hyperlink" Target="https://www.radiosawa.com/a/%D8%AA%D8%BA%D9%8A%D8%B1-%D9%85%D9%81%D9%87%D9%88%D9%85-%D8%A7%D9%84%D8%B5%D8%AF%D8%A7%D9%82%D8%A9-%D9%81%D9%8A-%D8%B8%D9%84-%D9%88%D8%AC%D9%88%D8%AF-%D9%85%D9%86%D8%B5%D8%A7%D8%AA-%D8%A7%D9%84%D8%AA%D9%88%D8%A7%D8%B5%D9%84-%D8%A7%D9%84%D8%A7%D8%AC%D8%AA%D9%85%D8%A7%D8%B9%D9%8A/506999.html" TargetMode="External" /><Relationship Id="rId34" Type="http://schemas.openxmlformats.org/officeDocument/2006/relationships/hyperlink" Target="https://www.radiosawa.com/a/507118.html" TargetMode="External" /><Relationship Id="rId35" Type="http://schemas.openxmlformats.org/officeDocument/2006/relationships/hyperlink" Target="https://www.radiosawa.com/a/%D8%A7%D9%84%D8%AA%D8%B7%D9%88%D8%B1%D8%A7%D8%AA-%D8%A7%D9%84%D8%B3%D9%8A%D8%A7%D8%B3%D9%8A%D8%A9-%D9%88%D8%A7%D9%84%D8%A3%D9%85%D9%86%D9%8A%D8%A9-%D9%81%D9%8A-%D8%B3%D9%88%D8%B1%D9%8A%D8%A7/507110.html" TargetMode="External" /><Relationship Id="rId36" Type="http://schemas.openxmlformats.org/officeDocument/2006/relationships/hyperlink" Target="https://www.radiosawa.com/a/%D8%B3%D9%84%D8%A7%D9%85%D8%A9-%D8%A7%D9%84%D8%B1%D9%83%D8%A7%D8%A8-%D9%81%D9%8A-%D8%A7%D9%84%D9%86%D9%82%D9%84-%D8%A7%D9%84%D8%B9%D8%A7%D9%85/507414.html" TargetMode="External" /><Relationship Id="rId37" Type="http://schemas.openxmlformats.org/officeDocument/2006/relationships/hyperlink" Target="https://www.radiosawa.com/a/%D8%A7%D9%84%D8%B7%D9%84%D8%A7%D9%82-%D9%83%D9%84%D9%85%D8%A9-%D8%B3%D9%8A%D8%A6%D8%A9-%D8%A3%D9%85-%D9%88%D8%A7%D9%82%D8%B9-%D9%8A%D8%B2%D8%AF%D8%A7%D8%AF/507437.html" TargetMode="External" /><Relationship Id="rId38" Type="http://schemas.openxmlformats.org/officeDocument/2006/relationships/hyperlink" Target="https://www.radiosawa.com/a/%D8%A3%D8%B2%D9%85%D8%A9-%D8%A7%D9%84%D9%85%D9%8A%D8%A7%D9%87-%D9%81%D9%8A-%D8%A7%D9%84%D9%85%D9%86%D8%B7%D9%82%D8%A9/507435.html" TargetMode="External" /><Relationship Id="rId39" Type="http://schemas.openxmlformats.org/officeDocument/2006/relationships/hyperlink" Target="https://www.radiosawa.com/a/%D9%85%D8%B9%D8%B6%D9%84%D8%A9-%D8%A7%D9%84%D8%B2%D9%88%D8%A7%D8%AC-%D8%A7%D9%84%D9%85%D8%AF%D9%86%D9%8A-%D9%81%D9%8A-%D9%84%D8%A8%D9%86%D8%A7%D9%86/507433.html" TargetMode="External" /><Relationship Id="rId40" Type="http://schemas.openxmlformats.org/officeDocument/2006/relationships/hyperlink" Target="https://www.radiosawa.com/a/%D8%AD%D8%A7%D9%81%D8%B8%D9%88%D8%A7-%D8%B9%D9%84%D9%89-%D9%86%D8%B8%D8%A7%D9%81%D8%A9-%D8%B4%D9%88%D8%A7%D8%B7%D8%A6%D9%83%D9%85/507438.html" TargetMode="External" /><Relationship Id="rId41" Type="http://schemas.openxmlformats.org/officeDocument/2006/relationships/hyperlink" Target="https://www.radiosawa.com/a/%D9%87%D9%84-%D9%85%D8%B5%D9%8A%D8%B1-%D8%A7%D9%84%D9%81%D8%AA%D8%A7%D8%A9-%D8%A7%D9%84%D8%B2%D9%88%D8%A7%D8%AC/507436.html" TargetMode="External" /><Relationship Id="rId42" Type="http://schemas.openxmlformats.org/officeDocument/2006/relationships/hyperlink" Target="https://www.radiosawa.com/a/%D8%A7%D9%84%D9%83%D8%B0%D8%A8-%D8%B9%D9%86%D8%AF-%D8%A7%D9%84%D8%A3%D8%B7%D9%81%D8%A7%D9%84/507593.html" TargetMode="External" /><Relationship Id="rId43" Type="http://schemas.openxmlformats.org/officeDocument/2006/relationships/hyperlink" Target="https://www.radiosawa.com/a/%D8%AA%D8%B7%D9%88%D8%B1%D8%A7%D8%AA-%D8%A7%D9%84%D9%85%D9%84%D9%81-%D8%A7%D9%84%D8%B3%D9%88%D8%B1%D9%8A-%D9%81%D9%8A-%D8%B6%D9%88%D8%A1-%D8%A7%D9%84%D8%AA%D9%87%D8%AF%D9%8A%D8%AF%D8%A7%D8%AA-%D8%A7%D9%84%D8%AA%D8%B1%D9%83%D9%8A%D8%A9/507591.html" TargetMode="External" /><Relationship Id="rId44" Type="http://schemas.openxmlformats.org/officeDocument/2006/relationships/hyperlink" Target="https://www.radiosawa.com/a/%D9%85%D9%86-%D9%8A%D9%87%D8%AF%D8%AF-%D9%82%D9%8A%D9%85-%D8%A7%D9%84%D9%85%D8%AC%D8%AA%D9%85%D8%B9-%D8%A7%D9%84%D8%A8%D8%B1%D9%85%D9%88%D8%AF%D8%A7-%D8%A3%D9%85-%D8%A7%D9%84%D8%B1%D8%B4%D9%88%D8%A9/507594.html" TargetMode="External" /><Relationship Id="rId45" Type="http://schemas.openxmlformats.org/officeDocument/2006/relationships/hyperlink" Target="https://www.radiosawa.com/a/%D8%AC%D9%87%D9%88%D8%AF-%D9%85%D9%83%D8%A7%D9%81%D8%AD%D8%A9-%D8%A7%D9%84%D9%81%D8%B3%D8%A7%D8%AF-%D9%87%D9%84-%D9%87%D9%8A-%D9%83%D8%A7%D9%81%D9%8A%D8%A9/507611.html" TargetMode="External" /><Relationship Id="rId46" Type="http://schemas.openxmlformats.org/officeDocument/2006/relationships/hyperlink" Target="https://www.radiosawa.com/a/%D9%83%D9%8A%D9%81-%D8%AA%D8%AA%D8%BA%D9%84%D8%A8-%D8%B9%D9%84%D9%89-%D8%A7%D9%84%D8%B9%D8%A7%D8%AF%D8%A7%D8%AA-%D8%A7%D9%84%D8%B3%D9%8A%D8%A6%D8%A9/507612.html" TargetMode="External" /><Relationship Id="rId47" Type="http://schemas.openxmlformats.org/officeDocument/2006/relationships/hyperlink" Target="https://www.radiosawa.com/a/%D8%A7%D9%84%D8%B1%D8%B3%D9%88%D9%85-%D8%A7%D9%84%D9%85%D8%AA%D8%AD%D8%B1%D9%83%D8%A9-%D9%87%D9%84-%D8%AA%D8%AA%D9%84%D8%A7%D8%B9%D8%A8-%D8%A8%D8%B9%D9%82%D9%88%D9%84-%D8%A7%D9%84%D8%A3%D8%B7%D9%81%D8%A7%D9%84/507613.html" TargetMode="External" /><Relationship Id="rId48" Type="http://schemas.openxmlformats.org/officeDocument/2006/relationships/hyperlink" Target="https://www.radiosawa.com/a/%D8%AA%D8%AC%D8%B1%D9%8A%D9%85-%D9%85%D8%AF%D9%85%D9%86-%D8%A7%D9%84%D9%85%D8%AE%D8%AF%D8%B1%D8%A7%D8%AA/507617.html" TargetMode="External" /><Relationship Id="rId49" Type="http://schemas.openxmlformats.org/officeDocument/2006/relationships/hyperlink" Target="https://www.radiosawa.com/a/%D9%85%D8%B9%D8%B6%D9%84%D8%A9-%D8%A7%D9%84%D9%85%D8%B3%D8%AA%D8%B4%D9%81%D9%8A%D8%A7%D8%AA-%D8%A7%D9%84%D8%B9%D8%A7%D9%85%D8%A9-%D9%81%D9%8A-%D8%A7%D9%84%D8%B9%D8%B1%D8%A7%D9%82/507695.html" TargetMode="External" /><Relationship Id="rId50" Type="http://schemas.openxmlformats.org/officeDocument/2006/relationships/hyperlink" Target="https://www.radiosawa.com/a/%D8%AD%D8%AC%D9%85-%D8%A7%D9%84%D8%A7%D9%86%D9%81%D8%A7%D9%82-%D9%82%D8%AF-%D9%8A%D8%A4%D8%AB%D8%B1-%D8%B9%D9%84%D9%89-%D8%A7%D9%84%D8%A3%D9%85%D9%86-%D8%A7%D9%84%D9%85%D8%A7%D9%84%D9%8A-%D9%84%D9%84%D8%B9%D8%B1%D8%A7%D9%82/507696.html" TargetMode="External" /><Relationship Id="rId51" Type="http://schemas.openxmlformats.org/officeDocument/2006/relationships/hyperlink" Target="https://www.radiosawa.com/a/%D9%84%D9%85%D8%A7%D8%B0%D8%A7-%D9%86%D9%81%D8%B0-%D8%A7%D9%84%D8%AD%D8%B4%D8%AF-%D8%BA%D8%A7%D8%B1%D8%AA%D9%87-%D8%B9%D9%84%D9%89-%D8%B5%D8%A7%D9%84%D8%A7%D8%AA-%D8%A7%D9%84%D9%82%D9%85%D8%A7%D8%B1-%D9%88%D8%AD%D8%AC%D9%8A-%D8%AD%D9%85%D8%B2%D8%A9-%D8%A7%D9%84%D8%A2%D9%86/507708.html" TargetMode="External" /><Relationship Id="rId52"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3" Type="http://schemas.openxmlformats.org/officeDocument/2006/relationships/hyperlink" Target="https://www.radiosawa.com/a/%D8%AA%D8%B5%D8%B1%D9%8A%D8%AD-%D9%85%D8%A7%D8%B1%D9%83-%D8%A5%D8%B3%D8%A8%D8%B1-%D8%AD%D9%88%D9%84-%D8%AA%D9%87%D8%AF%D9%8A%D8%AF-%D8%AA%D8%B1%D9%83%D9%8A%D8%A7-/507739.html" TargetMode="External" /><Relationship Id="rId54" Type="http://schemas.openxmlformats.org/officeDocument/2006/relationships/hyperlink" Target="https://www.radiosawa.com/a/%D9%83%D9%8A%D9%81-%D8%AA%D8%AA%D8%BA%D9%84%D8%A8-%D8%B9%D9%84%D9%89-%D8%A7%D9%84%D8%AE%D9%84%D8%A7%D9%81%D8%A7%D8%AA-%D8%A7%D9%84%D8%B9%D8%A7%D8%A6%D9%84%D9%8A%D8%A9/507743.html" TargetMode="External" /><Relationship Id="rId55" Type="http://schemas.openxmlformats.org/officeDocument/2006/relationships/hyperlink" Target="https://www.radiosawa.com/a/%D8%B7%D8%B1%D9%8A%D9%82%D8%A9-%D9%86%D8%AD%D9%88-%D8%AD%D9%8A%D8%A7%D8%A9-%D8%AE%D8%A7%D9%84%D9%8A%D8%A9-%D9%85%D9%86-%D8%A7%D9%84%D8%A8%D8%AF%D8%A7%D9%86%D8%A9/507742.html" TargetMode="External" /><Relationship Id="rId56" Type="http://schemas.openxmlformats.org/officeDocument/2006/relationships/hyperlink" Target="https://www.radiosawa.com/a/%D8%AD%D8%B1%D9%8A%D8%A9-%D8%A7%D9%84%D8%B5%D8%AD%D8%A7%D9%81%D8%A9-%D9%81%D9%8A-%D8%A7%D9%84%D8%A3%D8%B1%D8%AF%D9%86/507884.html" TargetMode="External" /><Relationship Id="rId57" Type="http://schemas.openxmlformats.org/officeDocument/2006/relationships/hyperlink" Target="https://www.radiosawa.com/a/%D8%A7%D9%84%D8%B9%D9%8A%D8%AF-%D9%88%D8%A7%D9%84%D8%B9%D9%88%D8%AF%D8%A9-%D9%84%D8%AF%D9%88%D8%A7%D9%85%D8%A9-%D8%A7%D9%84%D8%B8%D8%B1%D9%88%D9%81-%D8%A7%D9%84%D8%A7%D9%82%D8%AA%D8%B5%D8%A7%D8%AF%D9%8A%D8%A9/507887.html" TargetMode="External" /><Relationship Id="rId58" Type="http://schemas.openxmlformats.org/officeDocument/2006/relationships/hyperlink" Target="https://www.radiosawa.com/a/%D8%A7%D9%84%D8%B3%D9%84%D8%B9-%D8%A7%D9%84%D9%85%D9%82%D9%84%D8%AF%D8%A9-%D9%88%D8%A3%D8%B2%D9%85%D8%A9-%D8%A7%D9%84%D9%85%D8%B8%D8%A7%D9%87%D8%B1/507890.html" TargetMode="External" /><Relationship Id="rId59" Type="http://schemas.openxmlformats.org/officeDocument/2006/relationships/hyperlink" Target="https://www.radiosawa.com/a/%D8%A7%D9%84%D8%B4%D8%AE%D8%B5-%D8%A7%D9%84%D8%AD%D8%B1%D9%8A%D8%B5-%D8%A8%D9%8A%D9%86-%D8%A7%D9%84%D9%85%D8%AF%D8%AD-%D9%88%D8%A7%D9%84%D8%B0%D9%85/508262.html" TargetMode="External" /><Relationship Id="rId60" Type="http://schemas.openxmlformats.org/officeDocument/2006/relationships/hyperlink" Target="https://www.radiosawa.com/a/%D9%85%D8%A8%D8%A7%D8%AF%D8%B1%D8%A7%D8%AA-%D8%AA%D9%85%D8%AF-%D9%8A%D8%AF-%D8%A7%D9%84%D8%B9%D9%88%D9%86-%D9%84%D9%84%D8%B4%D8%A8%D8%A7%D8%A8/508274.html" TargetMode="External" /><Relationship Id="rId61"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62" Type="http://schemas.openxmlformats.org/officeDocument/2006/relationships/hyperlink" Target="https://www.radiosawa.com/a/%D9%83%D9%8A%D9%81-%D8%AA%D9%82%D8%B6%D9%88%D9%86-%D8%A5%D8%AC%D8%A7%D8%B2%D8%A9-%D8%A7%D9%84%D8%B9%D9%8A%D8%AF/508277.html" TargetMode="External" /><Relationship Id="rId63" Type="http://schemas.openxmlformats.org/officeDocument/2006/relationships/hyperlink" Target="https://www.radiosawa.com/a/%D8%A7%D9%84%D9%84%D8%A7%D8%AC%D8%A6%D9%88%D9%86-%D8%A7%D9%84%D8%B3%D9%88%D8%B1%D9%8A%D9%88%D9%86-%D9%8A%D8%AA%D8%AD%D8%AF%D9%88%D9%86-%D8%A7%D9%84%D8%B8%D8%B1%D9%88%D9%81-%D9%81%D9%8A-%D8%A7%D9%84%D8%B9%D9%8A%D8%AF/508276.html" TargetMode="External" /><Relationship Id="rId64" Type="http://schemas.openxmlformats.org/officeDocument/2006/relationships/hyperlink" Target="https://www.radiosawa.com/a/%D8%A7%D9%84%D9%85%D9%88%D8%A7%D8%AC%D9%87%D8%A7%D8%AA-%D9%81%D9%8A-%D8%B3%D8%A7%D8%AD%D8%A9-%D8%A7%D9%84%D9%85%D8%B3%D8%AC%D8%AF-%D8%A7%D9%84%D8%A3%D9%82%D8%B5%D9%89/508289.html" TargetMode="External" /><Relationship Id="rId65" Type="http://schemas.openxmlformats.org/officeDocument/2006/relationships/hyperlink" Target="https://www.radiosawa.com/a/%D9%8A%D9%88%D9%85-%D8%A7%D9%84%D8%B4%D8%A8%D8%A7%D8%A8-%D8%A7%D9%84%D8%B9%D8%A7%D9%84%D9%85%D9%8A/508299.html" TargetMode="External" /><Relationship Id="rId66" Type="http://schemas.openxmlformats.org/officeDocument/2006/relationships/hyperlink" Target="https://www.radiosawa.com/a/508303.html" TargetMode="External" /><Relationship Id="rId67" Type="http://schemas.openxmlformats.org/officeDocument/2006/relationships/hyperlink" Target="https://www.radiosawa.com/a/%D8%A7%D9%84%D8%AA%D8%BA%D9%8A%D9%8A%D8%B1-%D8%B1%D8%BA%D8%A8%D8%A9-%D9%88%D8%AD%D8%A7%D8%AC%D8%A9-%D9%85%D9%86-%D8%AD%D8%A7%D8%AC%D8%A7%D8%AA-%D8%A7%D9%84%D8%A5%D9%86%D8%B3%D8%A7%D9%86/508364.html" TargetMode="External" /><Relationship Id="rId68" Type="http://schemas.openxmlformats.org/officeDocument/2006/relationships/hyperlink" Target="https://www.radiosawa.com/a/%D9%87%D9%84-%D9%85%D8%A7-%D8%B2%D9%84%D8%AA-%D9%85%D8%B1%D8%AA%D8%A8%D8%B7%D8%A7-%D8%A8%D8%A7%D9%84%D8%B5%D8%AD%D9%81-%D8%A7%D9%84%D9%88%D8%B1%D9%82%D9%8A%D8%A9/508365.html" TargetMode="External" /><Relationship Id="rId69" Type="http://schemas.openxmlformats.org/officeDocument/2006/relationships/hyperlink" Target="https://www.radiosawa.com/a/%D8%A7%D9%84%D9%85%D8%B3%D8%A7%D8%AD%D8%A9-%D8%A7%D9%84%D8%B4%D8%AE%D8%B5%D9%8A%D8%A9-%D9%87%D9%84-%D8%AA%D9%81%D9%8A%D8%AF-%D8%A7%D9%84%D8%B2%D9%88%D8%AC%D9%8A%D9%86/508366.html" TargetMode="External" /><Relationship Id="rId70" Type="http://schemas.openxmlformats.org/officeDocument/2006/relationships/hyperlink" Target="https://www.radiosawa.com/a/%D9%84%D9%87%D9%8A%D8%A8-%D8%A3%D8%B3%D8%B9%D8%A7%D8%B1-%D8%A7%D9%84%D9%88%D9%82%D9%88%D8%AF-%D9%88%D8%A7%D9%84%D8%AA%D8%A8%D8%B9%D8%A7%D8%AA-%D8%A7%D9%84%D8%A7%D9%82%D8%AA%D8%B5%D8%A7%D8%AF%D9%8A%D8%A9/508367.html" TargetMode="External" /><Relationship Id="rId7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7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4" Type="http://schemas.openxmlformats.org/officeDocument/2006/relationships/hyperlink" Target="https://www.radiosawa.com/a/%D9%87%D9%84-%D9%8A%D8%B4%D9%83%D9%84-%D9%85%D9%86%D8%AA%D8%B5%D9%81-%D8%A7%D9%84%D8%B9%D9%85%D8%B1-%D8%A3%D8%B2%D9%85%D8%A9-%D8%A8%D8%A7%D9%84%D9%81%D8%B9%D9%84/506967.html" TargetMode="External" /><Relationship Id="rId7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76"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77" Type="http://schemas.openxmlformats.org/officeDocument/2006/relationships/hyperlink" Target="https://pbs.twimg.com/media/EBq_x1LXoAAg1CZ.jpg" TargetMode="External" /><Relationship Id="rId78" Type="http://schemas.openxmlformats.org/officeDocument/2006/relationships/hyperlink" Target="https://pbs.twimg.com/media/EB3FA6zU8AAAATQ.jpg" TargetMode="External" /><Relationship Id="rId79" Type="http://schemas.openxmlformats.org/officeDocument/2006/relationships/hyperlink" Target="https://pbs.twimg.com/ext_tw_video_thumb/1145376034960883712/pu/img/FnQpviehRqyxCu3V.jpg" TargetMode="External" /><Relationship Id="rId80" Type="http://schemas.openxmlformats.org/officeDocument/2006/relationships/hyperlink" Target="https://pbs.twimg.com/ext_tw_video_thumb/1145376034960883712/pu/img/FnQpviehRqyxCu3V.jpg" TargetMode="External" /><Relationship Id="rId81" Type="http://schemas.openxmlformats.org/officeDocument/2006/relationships/hyperlink" Target="https://pbs.twimg.com/media/EAzb_fwXUAAEdQq.jpg" TargetMode="External" /><Relationship Id="rId82" Type="http://schemas.openxmlformats.org/officeDocument/2006/relationships/hyperlink" Target="https://pbs.twimg.com/media/EAzkgxKXYAARCQO.jpg" TargetMode="External" /><Relationship Id="rId83" Type="http://schemas.openxmlformats.org/officeDocument/2006/relationships/hyperlink" Target="https://pbs.twimg.com/media/EAzyAlnXoAAvcrH.jpg" TargetMode="External" /><Relationship Id="rId84" Type="http://schemas.openxmlformats.org/officeDocument/2006/relationships/hyperlink" Target="https://pbs.twimg.com/media/EA0OlEvXkAE1w9m.jpg" TargetMode="External" /><Relationship Id="rId85" Type="http://schemas.openxmlformats.org/officeDocument/2006/relationships/hyperlink" Target="https://pbs.twimg.com/media/EA0n5vcWwAEbB9y.jpg" TargetMode="External" /><Relationship Id="rId86" Type="http://schemas.openxmlformats.org/officeDocument/2006/relationships/hyperlink" Target="https://pbs.twimg.com/media/EA5Me9BWsAAWWtf.jpg" TargetMode="External" /><Relationship Id="rId87" Type="http://schemas.openxmlformats.org/officeDocument/2006/relationships/hyperlink" Target="https://pbs.twimg.com/media/EA5kyPMXYAEXV89.jpg" TargetMode="External" /><Relationship Id="rId88" Type="http://schemas.openxmlformats.org/officeDocument/2006/relationships/hyperlink" Target="https://pbs.twimg.com/media/EA6AQk7XUAkwP2s.jpg" TargetMode="External" /><Relationship Id="rId89" Type="http://schemas.openxmlformats.org/officeDocument/2006/relationships/hyperlink" Target="https://pbs.twimg.com/media/EBNWtMFXsAUhwgj.jpg" TargetMode="External" /><Relationship Id="rId90" Type="http://schemas.openxmlformats.org/officeDocument/2006/relationships/hyperlink" Target="https://pbs.twimg.com/media/EBOgz-_WwAEuszQ.jpg" TargetMode="External" /><Relationship Id="rId91" Type="http://schemas.openxmlformats.org/officeDocument/2006/relationships/hyperlink" Target="https://pbs.twimg.com/media/EBOntdSWwAAQ1ak.jpg" TargetMode="External" /><Relationship Id="rId92" Type="http://schemas.openxmlformats.org/officeDocument/2006/relationships/hyperlink" Target="https://pbs.twimg.com/media/EBOod3TWwAEmuvN.jpg" TargetMode="External" /><Relationship Id="rId93" Type="http://schemas.openxmlformats.org/officeDocument/2006/relationships/hyperlink" Target="https://pbs.twimg.com/media/EBOuihgXYAIgJG7.jpg" TargetMode="External" /><Relationship Id="rId94" Type="http://schemas.openxmlformats.org/officeDocument/2006/relationships/hyperlink" Target="https://pbs.twimg.com/media/EBStVezXYAAmtQO.jpg" TargetMode="External" /><Relationship Id="rId95" Type="http://schemas.openxmlformats.org/officeDocument/2006/relationships/hyperlink" Target="https://pbs.twimg.com/media/EBTAGIHXUAAEpR7.jpg" TargetMode="External" /><Relationship Id="rId96" Type="http://schemas.openxmlformats.org/officeDocument/2006/relationships/hyperlink" Target="https://pbs.twimg.com/media/EBTN5i9XoAE9k3t.jpg" TargetMode="External" /><Relationship Id="rId97" Type="http://schemas.openxmlformats.org/officeDocument/2006/relationships/hyperlink" Target="https://pbs.twimg.com/media/EBTmQEHWsAAj-jN.jpg" TargetMode="External" /><Relationship Id="rId98" Type="http://schemas.openxmlformats.org/officeDocument/2006/relationships/hyperlink" Target="https://pbs.twimg.com/media/EBX4vpsXoAEM6eM.jpg" TargetMode="External" /><Relationship Id="rId99" Type="http://schemas.openxmlformats.org/officeDocument/2006/relationships/hyperlink" Target="https://pbs.twimg.com/media/EBYJrfnW4AATqju.jpg" TargetMode="External" /><Relationship Id="rId100" Type="http://schemas.openxmlformats.org/officeDocument/2006/relationships/hyperlink" Target="https://pbs.twimg.com/media/EBYXfh4W4AATKkD.jpg" TargetMode="External" /><Relationship Id="rId101" Type="http://schemas.openxmlformats.org/officeDocument/2006/relationships/hyperlink" Target="https://pbs.twimg.com/media/EBYdOTZWkAAoN-G.jpg" TargetMode="External" /><Relationship Id="rId102" Type="http://schemas.openxmlformats.org/officeDocument/2006/relationships/hyperlink" Target="https://pbs.twimg.com/media/EBeIKskWsAA66JD.jpg" TargetMode="External" /><Relationship Id="rId103" Type="http://schemas.openxmlformats.org/officeDocument/2006/relationships/hyperlink" Target="https://pbs.twimg.com/media/EBezay-XkAUnOnq.jpg" TargetMode="External" /><Relationship Id="rId104" Type="http://schemas.openxmlformats.org/officeDocument/2006/relationships/hyperlink" Target="https://pbs.twimg.com/media/EBfBKFeWsAEHEIz.jpg" TargetMode="External" /><Relationship Id="rId105" Type="http://schemas.openxmlformats.org/officeDocument/2006/relationships/hyperlink" Target="https://pbs.twimg.com/media/EBxWeufWwAUSZaC.jpg" TargetMode="External" /><Relationship Id="rId106" Type="http://schemas.openxmlformats.org/officeDocument/2006/relationships/hyperlink" Target="https://pbs.twimg.com/media/EBxlFW2XoAE0AZe.jpg" TargetMode="External" /><Relationship Id="rId107" Type="http://schemas.openxmlformats.org/officeDocument/2006/relationships/hyperlink" Target="https://pbs.twimg.com/media/EBx5tm-W4AAEhfJ.jpg" TargetMode="External" /><Relationship Id="rId108" Type="http://schemas.openxmlformats.org/officeDocument/2006/relationships/hyperlink" Target="https://pbs.twimg.com/media/EByggbSWkAE5LxQ.jpg" TargetMode="External" /><Relationship Id="rId109" Type="http://schemas.openxmlformats.org/officeDocument/2006/relationships/hyperlink" Target="https://pbs.twimg.com/media/EB2kgCdXoAILM72.jpg" TargetMode="External" /><Relationship Id="rId110" Type="http://schemas.openxmlformats.org/officeDocument/2006/relationships/hyperlink" Target="https://pbs.twimg.com/media/EB2x96nX4AAYkaK.jpg" TargetMode="External" /><Relationship Id="rId111" Type="http://schemas.openxmlformats.org/officeDocument/2006/relationships/hyperlink" Target="https://pbs.twimg.com/media/EB3EWReWkAAJsix.jpg" TargetMode="External" /><Relationship Id="rId112" Type="http://schemas.openxmlformats.org/officeDocument/2006/relationships/hyperlink" Target="https://pbs.twimg.com/media/EB36LnQXUAALHVS.jpg" TargetMode="External" /><Relationship Id="rId113" Type="http://schemas.openxmlformats.org/officeDocument/2006/relationships/hyperlink" Target="http://pbs.twimg.com/profile_images/1148712799310352384/Hfp5N7EN_normal.jpg" TargetMode="External" /><Relationship Id="rId114" Type="http://schemas.openxmlformats.org/officeDocument/2006/relationships/hyperlink" Target="http://pbs.twimg.com/profile_images/1148712799310352384/Hfp5N7EN_normal.jpg" TargetMode="External" /><Relationship Id="rId115" Type="http://schemas.openxmlformats.org/officeDocument/2006/relationships/hyperlink" Target="http://pbs.twimg.com/profile_images/1160885872428048385/MxGcVcSZ_normal.jpg" TargetMode="External" /><Relationship Id="rId116" Type="http://schemas.openxmlformats.org/officeDocument/2006/relationships/hyperlink" Target="http://pbs.twimg.com/profile_images/1086721157808771073/XELlsML4_normal.jpg" TargetMode="External" /><Relationship Id="rId117" Type="http://schemas.openxmlformats.org/officeDocument/2006/relationships/hyperlink" Target="http://pbs.twimg.com/profile_images/1086721157808771073/XELlsML4_normal.jpg" TargetMode="External" /><Relationship Id="rId118" Type="http://schemas.openxmlformats.org/officeDocument/2006/relationships/hyperlink" Target="http://pbs.twimg.com/profile_images/1006704136623198208/-DCxzxEu_normal.jpg" TargetMode="External" /><Relationship Id="rId119" Type="http://schemas.openxmlformats.org/officeDocument/2006/relationships/hyperlink" Target="http://pbs.twimg.com/profile_images/1006704136623198208/-DCxzxEu_normal.jpg" TargetMode="External" /><Relationship Id="rId120" Type="http://schemas.openxmlformats.org/officeDocument/2006/relationships/hyperlink" Target="http://pbs.twimg.com/profile_images/1001815058610118658/f4KLpX2E_normal.jpg" TargetMode="External" /><Relationship Id="rId121" Type="http://schemas.openxmlformats.org/officeDocument/2006/relationships/hyperlink" Target="http://pbs.twimg.com/profile_images/1001815058610118658/f4KLpX2E_normal.jpg" TargetMode="External" /><Relationship Id="rId122" Type="http://schemas.openxmlformats.org/officeDocument/2006/relationships/hyperlink" Target="http://pbs.twimg.com/profile_images/917322682340990976/aDLGA-4f_normal.jpg" TargetMode="External" /><Relationship Id="rId123" Type="http://schemas.openxmlformats.org/officeDocument/2006/relationships/hyperlink" Target="http://pbs.twimg.com/profile_images/1048697320550936581/23c4bExF_normal.jpg" TargetMode="External" /><Relationship Id="rId124" Type="http://schemas.openxmlformats.org/officeDocument/2006/relationships/hyperlink" Target="http://pbs.twimg.com/profile_images/1146527677525966848/BvXbLSvA_normal.jpg" TargetMode="External" /><Relationship Id="rId125" Type="http://schemas.openxmlformats.org/officeDocument/2006/relationships/hyperlink" Target="http://pbs.twimg.com/profile_images/1161629364292857857/z8rx7JzM_normal.jpg" TargetMode="External" /><Relationship Id="rId126" Type="http://schemas.openxmlformats.org/officeDocument/2006/relationships/hyperlink" Target="http://pbs.twimg.com/profile_images/1146135790256365568/9TyHuLFY_normal.jpg" TargetMode="External" /><Relationship Id="rId127" Type="http://schemas.openxmlformats.org/officeDocument/2006/relationships/hyperlink" Target="http://pbs.twimg.com/profile_images/1146135790256365568/9TyHuLFY_normal.jpg" TargetMode="External" /><Relationship Id="rId128" Type="http://schemas.openxmlformats.org/officeDocument/2006/relationships/hyperlink" Target="http://pbs.twimg.com/profile_images/1020476895924834304/ZW-oRJRT_normal.jpg" TargetMode="External" /><Relationship Id="rId129" Type="http://schemas.openxmlformats.org/officeDocument/2006/relationships/hyperlink" Target="http://pbs.twimg.com/profile_images/949733384619790336/OQ42B046_normal.jpg" TargetMode="External" /><Relationship Id="rId130" Type="http://schemas.openxmlformats.org/officeDocument/2006/relationships/hyperlink" Target="http://pbs.twimg.com/profile_images/1139109259726266369/9IcXwEJ7_normal.jpg" TargetMode="External" /><Relationship Id="rId131" Type="http://schemas.openxmlformats.org/officeDocument/2006/relationships/hyperlink" Target="http://pbs.twimg.com/profile_images/1148301631768973312/gOjsDeFe_normal.png" TargetMode="External" /><Relationship Id="rId132" Type="http://schemas.openxmlformats.org/officeDocument/2006/relationships/hyperlink" Target="http://pbs.twimg.com/profile_images/1081922728729473026/2i2z_16r_normal.jpg" TargetMode="External" /><Relationship Id="rId133" Type="http://schemas.openxmlformats.org/officeDocument/2006/relationships/hyperlink" Target="http://pbs.twimg.com/profile_images/1081922728729473026/2i2z_16r_normal.jpg" TargetMode="External" /><Relationship Id="rId134" Type="http://schemas.openxmlformats.org/officeDocument/2006/relationships/hyperlink" Target="http://pbs.twimg.com/profile_images/1139050981428158464/pIlH-4uz_normal.jpg" TargetMode="External" /><Relationship Id="rId135" Type="http://schemas.openxmlformats.org/officeDocument/2006/relationships/hyperlink" Target="http://pbs.twimg.com/profile_images/1139050981428158464/pIlH-4uz_normal.jpg" TargetMode="External" /><Relationship Id="rId136" Type="http://schemas.openxmlformats.org/officeDocument/2006/relationships/hyperlink" Target="http://pbs.twimg.com/profile_images/1157659926019395584/z8C9ZfsK_normal.jpg" TargetMode="External" /><Relationship Id="rId137" Type="http://schemas.openxmlformats.org/officeDocument/2006/relationships/hyperlink" Target="https://pbs.twimg.com/media/EBq_x1LXoAAg1CZ.jpg" TargetMode="External" /><Relationship Id="rId138" Type="http://schemas.openxmlformats.org/officeDocument/2006/relationships/hyperlink" Target="http://pbs.twimg.com/profile_images/1755244378/297998_269254596420565_204991566180202_1177573_7247754_n_normal.jpg" TargetMode="External" /><Relationship Id="rId139" Type="http://schemas.openxmlformats.org/officeDocument/2006/relationships/hyperlink" Target="http://pbs.twimg.com/profile_images/1145337276748238849/RuiFvM2__normal.png" TargetMode="External" /><Relationship Id="rId140" Type="http://schemas.openxmlformats.org/officeDocument/2006/relationships/hyperlink" Target="http://pbs.twimg.com/profile_images/1137005505405161472/QPZ4tt3-_normal.png" TargetMode="External" /><Relationship Id="rId141" Type="http://schemas.openxmlformats.org/officeDocument/2006/relationships/hyperlink" Target="http://pbs.twimg.com/profile_images/745367795269939200/7KWjjlIg_normal.jpg" TargetMode="External" /><Relationship Id="rId142" Type="http://schemas.openxmlformats.org/officeDocument/2006/relationships/hyperlink" Target="http://pbs.twimg.com/profile_images/2866270088/c85804dda168ff3343a2844d1cdfd521_normal.jpeg" TargetMode="External" /><Relationship Id="rId143" Type="http://schemas.openxmlformats.org/officeDocument/2006/relationships/hyperlink" Target="http://pbs.twimg.com/profile_images/1147078690695786498/taD-2pc3_normal.jpg" TargetMode="External" /><Relationship Id="rId144" Type="http://schemas.openxmlformats.org/officeDocument/2006/relationships/hyperlink" Target="http://pbs.twimg.com/profile_images/1160219771742216192/UvlahUvP_normal.jpg" TargetMode="External" /><Relationship Id="rId145" Type="http://schemas.openxmlformats.org/officeDocument/2006/relationships/hyperlink" Target="http://pbs.twimg.com/profile_images/1160219771742216192/UvlahUvP_normal.jpg" TargetMode="External" /><Relationship Id="rId146" Type="http://schemas.openxmlformats.org/officeDocument/2006/relationships/hyperlink" Target="http://pbs.twimg.com/profile_images/1160219771742216192/UvlahUvP_normal.jpg" TargetMode="External" /><Relationship Id="rId147" Type="http://schemas.openxmlformats.org/officeDocument/2006/relationships/hyperlink" Target="https://pbs.twimg.com/media/EB3FA6zU8AAAATQ.jpg" TargetMode="External" /><Relationship Id="rId148" Type="http://schemas.openxmlformats.org/officeDocument/2006/relationships/hyperlink" Target="http://pbs.twimg.com/profile_images/1088639338404085761/aCn4de2H_normal.jpg" TargetMode="External" /><Relationship Id="rId149" Type="http://schemas.openxmlformats.org/officeDocument/2006/relationships/hyperlink" Target="http://pbs.twimg.com/profile_images/1088639338404085761/aCn4de2H_normal.jpg" TargetMode="External" /><Relationship Id="rId150" Type="http://schemas.openxmlformats.org/officeDocument/2006/relationships/hyperlink" Target="http://pbs.twimg.com/profile_images/1053288519286906881/GBYP8tm7_normal.jpg" TargetMode="External" /><Relationship Id="rId151" Type="http://schemas.openxmlformats.org/officeDocument/2006/relationships/hyperlink" Target="http://pbs.twimg.com/profile_images/1053288519286906881/GBYP8tm7_normal.jpg" TargetMode="External" /><Relationship Id="rId152" Type="http://schemas.openxmlformats.org/officeDocument/2006/relationships/hyperlink" Target="https://pbs.twimg.com/ext_tw_video_thumb/1145376034960883712/pu/img/FnQpviehRqyxCu3V.jpg" TargetMode="External" /><Relationship Id="rId153" Type="http://schemas.openxmlformats.org/officeDocument/2006/relationships/hyperlink" Target="http://pbs.twimg.com/profile_images/1113758137348165633/vyT2_AeQ_normal.jpg" TargetMode="External" /><Relationship Id="rId154" Type="http://schemas.openxmlformats.org/officeDocument/2006/relationships/hyperlink" Target="http://pbs.twimg.com/profile_images/1113758137348165633/vyT2_AeQ_normal.jpg" TargetMode="External" /><Relationship Id="rId155" Type="http://schemas.openxmlformats.org/officeDocument/2006/relationships/hyperlink" Target="http://pbs.twimg.com/profile_images/1113758137348165633/vyT2_AeQ_normal.jpg" TargetMode="External" /><Relationship Id="rId156" Type="http://schemas.openxmlformats.org/officeDocument/2006/relationships/hyperlink" Target="http://pbs.twimg.com/profile_images/1113758137348165633/vyT2_AeQ_normal.jpg" TargetMode="External" /><Relationship Id="rId157" Type="http://schemas.openxmlformats.org/officeDocument/2006/relationships/hyperlink" Target="http://pbs.twimg.com/profile_images/1113758137348165633/vyT2_AeQ_normal.jpg" TargetMode="External" /><Relationship Id="rId158" Type="http://schemas.openxmlformats.org/officeDocument/2006/relationships/hyperlink" Target="https://pbs.twimg.com/ext_tw_video_thumb/1145376034960883712/pu/img/FnQpviehRqyxCu3V.jpg" TargetMode="External" /><Relationship Id="rId159" Type="http://schemas.openxmlformats.org/officeDocument/2006/relationships/hyperlink" Target="https://pbs.twimg.com/media/EAzb_fwXUAAEdQq.jpg" TargetMode="External" /><Relationship Id="rId160" Type="http://schemas.openxmlformats.org/officeDocument/2006/relationships/hyperlink" Target="https://pbs.twimg.com/media/EAzkgxKXYAARCQO.jpg" TargetMode="External" /><Relationship Id="rId161" Type="http://schemas.openxmlformats.org/officeDocument/2006/relationships/hyperlink" Target="https://pbs.twimg.com/media/EAzyAlnXoAAvcrH.jpg" TargetMode="External" /><Relationship Id="rId162" Type="http://schemas.openxmlformats.org/officeDocument/2006/relationships/hyperlink" Target="https://pbs.twimg.com/media/EA0OlEvXkAE1w9m.jpg" TargetMode="External" /><Relationship Id="rId163" Type="http://schemas.openxmlformats.org/officeDocument/2006/relationships/hyperlink" Target="http://pbs.twimg.com/profile_images/1143496728043298817/szSJgmQC_normal.jpg" TargetMode="External" /><Relationship Id="rId164" Type="http://schemas.openxmlformats.org/officeDocument/2006/relationships/hyperlink" Target="http://pbs.twimg.com/profile_images/1143496728043298817/szSJgmQC_normal.jpg" TargetMode="External" /><Relationship Id="rId165" Type="http://schemas.openxmlformats.org/officeDocument/2006/relationships/hyperlink" Target="http://pbs.twimg.com/profile_images/1143496728043298817/szSJgmQC_normal.jpg" TargetMode="External" /><Relationship Id="rId166" Type="http://schemas.openxmlformats.org/officeDocument/2006/relationships/hyperlink" Target="https://pbs.twimg.com/media/EA0n5vcWwAEbB9y.jpg" TargetMode="External" /><Relationship Id="rId167" Type="http://schemas.openxmlformats.org/officeDocument/2006/relationships/hyperlink" Target="http://pbs.twimg.com/profile_images/1143496728043298817/szSJgmQC_normal.jpg" TargetMode="External" /><Relationship Id="rId168" Type="http://schemas.openxmlformats.org/officeDocument/2006/relationships/hyperlink" Target="http://pbs.twimg.com/profile_images/1143496728043298817/szSJgmQC_normal.jpg" TargetMode="External" /><Relationship Id="rId169" Type="http://schemas.openxmlformats.org/officeDocument/2006/relationships/hyperlink" Target="http://pbs.twimg.com/profile_images/1143496728043298817/szSJgmQC_normal.jpg" TargetMode="External" /><Relationship Id="rId170" Type="http://schemas.openxmlformats.org/officeDocument/2006/relationships/hyperlink" Target="http://pbs.twimg.com/profile_images/1143496728043298817/szSJgmQC_normal.jpg" TargetMode="External" /><Relationship Id="rId171" Type="http://schemas.openxmlformats.org/officeDocument/2006/relationships/hyperlink" Target="https://pbs.twimg.com/media/EA5Me9BWsAAWWtf.jpg" TargetMode="External" /><Relationship Id="rId172" Type="http://schemas.openxmlformats.org/officeDocument/2006/relationships/hyperlink" Target="http://pbs.twimg.com/profile_images/1143496728043298817/szSJgmQC_normal.jpg" TargetMode="External" /><Relationship Id="rId173" Type="http://schemas.openxmlformats.org/officeDocument/2006/relationships/hyperlink" Target="http://pbs.twimg.com/profile_images/1143496728043298817/szSJgmQC_normal.jpg" TargetMode="External" /><Relationship Id="rId174" Type="http://schemas.openxmlformats.org/officeDocument/2006/relationships/hyperlink" Target="http://pbs.twimg.com/profile_images/1143496728043298817/szSJgmQC_normal.jpg" TargetMode="External" /><Relationship Id="rId175" Type="http://schemas.openxmlformats.org/officeDocument/2006/relationships/hyperlink" Target="http://pbs.twimg.com/profile_images/1143496728043298817/szSJgmQC_normal.jpg" TargetMode="External" /><Relationship Id="rId176" Type="http://schemas.openxmlformats.org/officeDocument/2006/relationships/hyperlink" Target="https://pbs.twimg.com/media/EA5kyPMXYAEXV89.jpg" TargetMode="External" /><Relationship Id="rId177" Type="http://schemas.openxmlformats.org/officeDocument/2006/relationships/hyperlink" Target="http://pbs.twimg.com/profile_images/1143496728043298817/szSJgmQC_normal.jpg" TargetMode="External" /><Relationship Id="rId178" Type="http://schemas.openxmlformats.org/officeDocument/2006/relationships/hyperlink" Target="https://pbs.twimg.com/media/EA6AQk7XUAkwP2s.jpg" TargetMode="External" /><Relationship Id="rId179" Type="http://schemas.openxmlformats.org/officeDocument/2006/relationships/hyperlink" Target="http://pbs.twimg.com/profile_images/1143496728043298817/szSJgmQC_normal.jpg" TargetMode="External" /><Relationship Id="rId180" Type="http://schemas.openxmlformats.org/officeDocument/2006/relationships/hyperlink" Target="http://pbs.twimg.com/profile_images/1143496728043298817/szSJgmQC_normal.jpg" TargetMode="External" /><Relationship Id="rId181" Type="http://schemas.openxmlformats.org/officeDocument/2006/relationships/hyperlink" Target="http://pbs.twimg.com/profile_images/1143496728043298817/szSJgmQC_normal.jpg" TargetMode="External" /><Relationship Id="rId182" Type="http://schemas.openxmlformats.org/officeDocument/2006/relationships/hyperlink" Target="https://pbs.twimg.com/media/EBNWtMFXsAUhwgj.jpg" TargetMode="External" /><Relationship Id="rId183" Type="http://schemas.openxmlformats.org/officeDocument/2006/relationships/hyperlink" Target="http://pbs.twimg.com/profile_images/1143496728043298817/szSJgmQC_normal.jpg" TargetMode="External" /><Relationship Id="rId184" Type="http://schemas.openxmlformats.org/officeDocument/2006/relationships/hyperlink" Target="http://pbs.twimg.com/profile_images/1143496728043298817/szSJgmQC_normal.jpg" TargetMode="External" /><Relationship Id="rId185" Type="http://schemas.openxmlformats.org/officeDocument/2006/relationships/hyperlink" Target="http://pbs.twimg.com/profile_images/1143496728043298817/szSJgmQC_normal.jpg" TargetMode="External" /><Relationship Id="rId186" Type="http://schemas.openxmlformats.org/officeDocument/2006/relationships/hyperlink" Target="http://pbs.twimg.com/profile_images/1143496728043298817/szSJgmQC_normal.jpg" TargetMode="External" /><Relationship Id="rId187" Type="http://schemas.openxmlformats.org/officeDocument/2006/relationships/hyperlink" Target="http://pbs.twimg.com/profile_images/1143496728043298817/szSJgmQC_normal.jpg" TargetMode="External" /><Relationship Id="rId188" Type="http://schemas.openxmlformats.org/officeDocument/2006/relationships/hyperlink" Target="https://pbs.twimg.com/media/EBOgz-_WwAEuszQ.jpg" TargetMode="External" /><Relationship Id="rId189" Type="http://schemas.openxmlformats.org/officeDocument/2006/relationships/hyperlink" Target="https://pbs.twimg.com/media/EBOntdSWwAAQ1ak.jpg" TargetMode="External" /><Relationship Id="rId190" Type="http://schemas.openxmlformats.org/officeDocument/2006/relationships/hyperlink" Target="https://pbs.twimg.com/media/EBOod3TWwAEmuvN.jpg" TargetMode="External" /><Relationship Id="rId191" Type="http://schemas.openxmlformats.org/officeDocument/2006/relationships/hyperlink" Target="https://pbs.twimg.com/media/EBOuihgXYAIgJG7.jpg" TargetMode="External" /><Relationship Id="rId192" Type="http://schemas.openxmlformats.org/officeDocument/2006/relationships/hyperlink" Target="http://pbs.twimg.com/profile_images/1143496728043298817/szSJgmQC_normal.jpg" TargetMode="External" /><Relationship Id="rId193" Type="http://schemas.openxmlformats.org/officeDocument/2006/relationships/hyperlink" Target="https://pbs.twimg.com/media/EBStVezXYAAmtQO.jpg" TargetMode="External" /><Relationship Id="rId194" Type="http://schemas.openxmlformats.org/officeDocument/2006/relationships/hyperlink" Target="https://pbs.twimg.com/media/EBTAGIHXUAAEpR7.jpg" TargetMode="External" /><Relationship Id="rId195" Type="http://schemas.openxmlformats.org/officeDocument/2006/relationships/hyperlink" Target="https://pbs.twimg.com/media/EBTN5i9XoAE9k3t.jpg" TargetMode="External" /><Relationship Id="rId196" Type="http://schemas.openxmlformats.org/officeDocument/2006/relationships/hyperlink" Target="http://pbs.twimg.com/profile_images/1143496728043298817/szSJgmQC_normal.jpg" TargetMode="External" /><Relationship Id="rId197" Type="http://schemas.openxmlformats.org/officeDocument/2006/relationships/hyperlink" Target="http://pbs.twimg.com/profile_images/1143496728043298817/szSJgmQC_normal.jpg" TargetMode="External" /><Relationship Id="rId198" Type="http://schemas.openxmlformats.org/officeDocument/2006/relationships/hyperlink" Target="https://pbs.twimg.com/media/EBTmQEHWsAAj-jN.jpg" TargetMode="External" /><Relationship Id="rId199" Type="http://schemas.openxmlformats.org/officeDocument/2006/relationships/hyperlink" Target="http://pbs.twimg.com/profile_images/1143496728043298817/szSJgmQC_normal.jpg" TargetMode="External" /><Relationship Id="rId200" Type="http://schemas.openxmlformats.org/officeDocument/2006/relationships/hyperlink" Target="http://pbs.twimg.com/profile_images/1143496728043298817/szSJgmQC_normal.jpg" TargetMode="External" /><Relationship Id="rId201" Type="http://schemas.openxmlformats.org/officeDocument/2006/relationships/hyperlink" Target="http://pbs.twimg.com/profile_images/1143496728043298817/szSJgmQC_normal.jpg" TargetMode="External" /><Relationship Id="rId202" Type="http://schemas.openxmlformats.org/officeDocument/2006/relationships/hyperlink" Target="http://pbs.twimg.com/profile_images/1143496728043298817/szSJgmQC_normal.jpg" TargetMode="External" /><Relationship Id="rId203" Type="http://schemas.openxmlformats.org/officeDocument/2006/relationships/hyperlink" Target="http://pbs.twimg.com/profile_images/1143496728043298817/szSJgmQC_normal.jpg" TargetMode="External" /><Relationship Id="rId204" Type="http://schemas.openxmlformats.org/officeDocument/2006/relationships/hyperlink" Target="http://pbs.twimg.com/profile_images/1143496728043298817/szSJgmQC_normal.jpg" TargetMode="External" /><Relationship Id="rId205" Type="http://schemas.openxmlformats.org/officeDocument/2006/relationships/hyperlink" Target="https://pbs.twimg.com/media/EBX4vpsXoAEM6eM.jpg" TargetMode="External" /><Relationship Id="rId206" Type="http://schemas.openxmlformats.org/officeDocument/2006/relationships/hyperlink" Target="http://pbs.twimg.com/profile_images/1143496728043298817/szSJgmQC_normal.jpg" TargetMode="External" /><Relationship Id="rId207" Type="http://schemas.openxmlformats.org/officeDocument/2006/relationships/hyperlink" Target="https://pbs.twimg.com/media/EBYJrfnW4AATqju.jpg" TargetMode="External" /><Relationship Id="rId208" Type="http://schemas.openxmlformats.org/officeDocument/2006/relationships/hyperlink" Target="http://pbs.twimg.com/profile_images/1143496728043298817/szSJgmQC_normal.jpg" TargetMode="External" /><Relationship Id="rId209" Type="http://schemas.openxmlformats.org/officeDocument/2006/relationships/hyperlink" Target="https://pbs.twimg.com/media/EBYXfh4W4AATKkD.jpg" TargetMode="External" /><Relationship Id="rId210" Type="http://schemas.openxmlformats.org/officeDocument/2006/relationships/hyperlink" Target="https://pbs.twimg.com/media/EBYdOTZWkAAoN-G.jpg" TargetMode="External" /><Relationship Id="rId211" Type="http://schemas.openxmlformats.org/officeDocument/2006/relationships/hyperlink" Target="http://pbs.twimg.com/profile_images/1143496728043298817/szSJgmQC_normal.jpg" TargetMode="External" /><Relationship Id="rId212" Type="http://schemas.openxmlformats.org/officeDocument/2006/relationships/hyperlink" Target="http://pbs.twimg.com/profile_images/1143496728043298817/szSJgmQC_normal.jpg" TargetMode="External" /><Relationship Id="rId213" Type="http://schemas.openxmlformats.org/officeDocument/2006/relationships/hyperlink" Target="http://pbs.twimg.com/profile_images/1143496728043298817/szSJgmQC_normal.jpg" TargetMode="External" /><Relationship Id="rId214" Type="http://schemas.openxmlformats.org/officeDocument/2006/relationships/hyperlink" Target="http://pbs.twimg.com/profile_images/1143496728043298817/szSJgmQC_normal.jpg" TargetMode="External" /><Relationship Id="rId215" Type="http://schemas.openxmlformats.org/officeDocument/2006/relationships/hyperlink" Target="http://pbs.twimg.com/profile_images/1143496728043298817/szSJgmQC_normal.jpg" TargetMode="External" /><Relationship Id="rId216" Type="http://schemas.openxmlformats.org/officeDocument/2006/relationships/hyperlink" Target="http://pbs.twimg.com/profile_images/1143496728043298817/szSJgmQC_normal.jpg" TargetMode="External" /><Relationship Id="rId217" Type="http://schemas.openxmlformats.org/officeDocument/2006/relationships/hyperlink" Target="http://pbs.twimg.com/profile_images/1143496728043298817/szSJgmQC_normal.jpg" TargetMode="External" /><Relationship Id="rId218" Type="http://schemas.openxmlformats.org/officeDocument/2006/relationships/hyperlink" Target="http://pbs.twimg.com/profile_images/1143496728043298817/szSJgmQC_normal.jpg" TargetMode="External" /><Relationship Id="rId219" Type="http://schemas.openxmlformats.org/officeDocument/2006/relationships/hyperlink" Target="https://pbs.twimg.com/media/EBeIKskWsAA66JD.jpg" TargetMode="External" /><Relationship Id="rId220" Type="http://schemas.openxmlformats.org/officeDocument/2006/relationships/hyperlink" Target="https://pbs.twimg.com/media/EBezay-XkAUnOnq.jpg" TargetMode="External" /><Relationship Id="rId221" Type="http://schemas.openxmlformats.org/officeDocument/2006/relationships/hyperlink" Target="https://pbs.twimg.com/media/EBfBKFeWsAEHEIz.jpg" TargetMode="External" /><Relationship Id="rId222" Type="http://schemas.openxmlformats.org/officeDocument/2006/relationships/hyperlink" Target="https://pbs.twimg.com/media/EBxWeufWwAUSZaC.jpg" TargetMode="External" /><Relationship Id="rId223" Type="http://schemas.openxmlformats.org/officeDocument/2006/relationships/hyperlink" Target="https://pbs.twimg.com/media/EBxlFW2XoAE0AZe.jpg" TargetMode="External" /><Relationship Id="rId224" Type="http://schemas.openxmlformats.org/officeDocument/2006/relationships/hyperlink" Target="https://pbs.twimg.com/media/EBx5tm-W4AAEhfJ.jpg" TargetMode="External" /><Relationship Id="rId225" Type="http://schemas.openxmlformats.org/officeDocument/2006/relationships/hyperlink" Target="https://pbs.twimg.com/media/EByggbSWkAE5LxQ.jpg" TargetMode="External" /><Relationship Id="rId226" Type="http://schemas.openxmlformats.org/officeDocument/2006/relationships/hyperlink" Target="http://pbs.twimg.com/profile_images/1143496728043298817/szSJgmQC_normal.jpg" TargetMode="External" /><Relationship Id="rId227" Type="http://schemas.openxmlformats.org/officeDocument/2006/relationships/hyperlink" Target="http://pbs.twimg.com/profile_images/1143496728043298817/szSJgmQC_normal.jpg" TargetMode="External" /><Relationship Id="rId228" Type="http://schemas.openxmlformats.org/officeDocument/2006/relationships/hyperlink" Target="http://pbs.twimg.com/profile_images/1143496728043298817/szSJgmQC_normal.jpg" TargetMode="External" /><Relationship Id="rId229" Type="http://schemas.openxmlformats.org/officeDocument/2006/relationships/hyperlink" Target="http://pbs.twimg.com/profile_images/1143496728043298817/szSJgmQC_normal.jpg" TargetMode="External" /><Relationship Id="rId230" Type="http://schemas.openxmlformats.org/officeDocument/2006/relationships/hyperlink" Target="http://pbs.twimg.com/profile_images/1143496728043298817/szSJgmQC_normal.jpg" TargetMode="External" /><Relationship Id="rId231" Type="http://schemas.openxmlformats.org/officeDocument/2006/relationships/hyperlink" Target="http://pbs.twimg.com/profile_images/1143496728043298817/szSJgmQC_normal.jpg" TargetMode="External" /><Relationship Id="rId232" Type="http://schemas.openxmlformats.org/officeDocument/2006/relationships/hyperlink" Target="http://pbs.twimg.com/profile_images/1143496728043298817/szSJgmQC_normal.jpg" TargetMode="External" /><Relationship Id="rId233" Type="http://schemas.openxmlformats.org/officeDocument/2006/relationships/hyperlink" Target="http://pbs.twimg.com/profile_images/1143496728043298817/szSJgmQC_normal.jpg" TargetMode="External" /><Relationship Id="rId234" Type="http://schemas.openxmlformats.org/officeDocument/2006/relationships/hyperlink" Target="https://pbs.twimg.com/media/EB2kgCdXoAILM72.jpg" TargetMode="External" /><Relationship Id="rId235" Type="http://schemas.openxmlformats.org/officeDocument/2006/relationships/hyperlink" Target="https://pbs.twimg.com/media/EB2x96nX4AAYkaK.jpg" TargetMode="External" /><Relationship Id="rId236" Type="http://schemas.openxmlformats.org/officeDocument/2006/relationships/hyperlink" Target="https://pbs.twimg.com/media/EB3EWReWkAAJsix.jpg" TargetMode="External" /><Relationship Id="rId237" Type="http://schemas.openxmlformats.org/officeDocument/2006/relationships/hyperlink" Target="http://pbs.twimg.com/profile_images/1143496728043298817/szSJgmQC_normal.jpg" TargetMode="External" /><Relationship Id="rId238" Type="http://schemas.openxmlformats.org/officeDocument/2006/relationships/hyperlink" Target="http://pbs.twimg.com/profile_images/1143496728043298817/szSJgmQC_normal.jpg" TargetMode="External" /><Relationship Id="rId239" Type="http://schemas.openxmlformats.org/officeDocument/2006/relationships/hyperlink" Target="http://pbs.twimg.com/profile_images/1143496728043298817/szSJgmQC_normal.jpg" TargetMode="External" /><Relationship Id="rId240" Type="http://schemas.openxmlformats.org/officeDocument/2006/relationships/hyperlink" Target="https://pbs.twimg.com/media/EB36LnQXUAALHVS.jpg" TargetMode="External" /><Relationship Id="rId241" Type="http://schemas.openxmlformats.org/officeDocument/2006/relationships/hyperlink" Target="http://pbs.twimg.com/profile_images/1143496728043298817/szSJgmQC_normal.jpg" TargetMode="External" /><Relationship Id="rId242" Type="http://schemas.openxmlformats.org/officeDocument/2006/relationships/hyperlink" Target="http://pbs.twimg.com/profile_images/1143496728043298817/szSJgmQC_normal.jpg" TargetMode="External" /><Relationship Id="rId243" Type="http://schemas.openxmlformats.org/officeDocument/2006/relationships/hyperlink" Target="http://pbs.twimg.com/profile_images/1149920635050692608/ws7ruuMK_normal.jpg" TargetMode="External" /><Relationship Id="rId244" Type="http://schemas.openxmlformats.org/officeDocument/2006/relationships/hyperlink" Target="http://pbs.twimg.com/profile_images/1149920635050692608/ws7ruuMK_normal.jpg" TargetMode="External" /><Relationship Id="rId245" Type="http://schemas.openxmlformats.org/officeDocument/2006/relationships/hyperlink" Target="http://pbs.twimg.com/profile_images/1149920635050692608/ws7ruuMK_normal.jpg" TargetMode="External" /><Relationship Id="rId246" Type="http://schemas.openxmlformats.org/officeDocument/2006/relationships/hyperlink" Target="http://pbs.twimg.com/profile_images/1149920635050692608/ws7ruuMK_normal.jpg" TargetMode="External" /><Relationship Id="rId247" Type="http://schemas.openxmlformats.org/officeDocument/2006/relationships/hyperlink" Target="http://pbs.twimg.com/profile_images/1149920635050692608/ws7ruuMK_normal.jpg" TargetMode="External" /><Relationship Id="rId248" Type="http://schemas.openxmlformats.org/officeDocument/2006/relationships/hyperlink" Target="http://pbs.twimg.com/profile_images/1149920635050692608/ws7ruuMK_normal.jpg" TargetMode="External" /><Relationship Id="rId249" Type="http://schemas.openxmlformats.org/officeDocument/2006/relationships/hyperlink" Target="http://pbs.twimg.com/profile_images/1149920635050692608/ws7ruuMK_normal.jpg" TargetMode="External" /><Relationship Id="rId250" Type="http://schemas.openxmlformats.org/officeDocument/2006/relationships/hyperlink" Target="http://pbs.twimg.com/profile_images/1149920635050692608/ws7ruuMK_normal.jpg" TargetMode="External" /><Relationship Id="rId251" Type="http://schemas.openxmlformats.org/officeDocument/2006/relationships/hyperlink" Target="http://pbs.twimg.com/profile_images/1149920635050692608/ws7ruuMK_normal.jpg" TargetMode="External" /><Relationship Id="rId252" Type="http://schemas.openxmlformats.org/officeDocument/2006/relationships/hyperlink" Target="http://pbs.twimg.com/profile_images/1149920635050692608/ws7ruuMK_normal.jpg" TargetMode="External" /><Relationship Id="rId253" Type="http://schemas.openxmlformats.org/officeDocument/2006/relationships/hyperlink" Target="https://twitter.com/#!/brightskies0/status/1156356057800814592" TargetMode="External" /><Relationship Id="rId254" Type="http://schemas.openxmlformats.org/officeDocument/2006/relationships/hyperlink" Target="https://twitter.com/#!/brightskies0/status/1156356324181118981" TargetMode="External" /><Relationship Id="rId255" Type="http://schemas.openxmlformats.org/officeDocument/2006/relationships/hyperlink" Target="https://twitter.com/#!/drrashed1973/status/1156541149450051585" TargetMode="External" /><Relationship Id="rId256" Type="http://schemas.openxmlformats.org/officeDocument/2006/relationships/hyperlink" Target="https://twitter.com/#!/dramir0078/status/1156991281115123712" TargetMode="External" /><Relationship Id="rId257" Type="http://schemas.openxmlformats.org/officeDocument/2006/relationships/hyperlink" Target="https://twitter.com/#!/dramir0078/status/1156991729813336064" TargetMode="External" /><Relationship Id="rId258" Type="http://schemas.openxmlformats.org/officeDocument/2006/relationships/hyperlink" Target="https://twitter.com/#!/albavari82/status/1156992270396268545" TargetMode="External" /><Relationship Id="rId259" Type="http://schemas.openxmlformats.org/officeDocument/2006/relationships/hyperlink" Target="https://twitter.com/#!/albavari82/status/1156992228595814403" TargetMode="External" /><Relationship Id="rId260" Type="http://schemas.openxmlformats.org/officeDocument/2006/relationships/hyperlink" Target="https://twitter.com/#!/rawendhattab/status/1156973088543772673" TargetMode="External" /><Relationship Id="rId261" Type="http://schemas.openxmlformats.org/officeDocument/2006/relationships/hyperlink" Target="https://twitter.com/#!/rawendhattab/status/1157007518163513344" TargetMode="External" /><Relationship Id="rId262" Type="http://schemas.openxmlformats.org/officeDocument/2006/relationships/hyperlink" Target="https://twitter.com/#!/foxheart93/status/1157209769465307137" TargetMode="External" /><Relationship Id="rId263" Type="http://schemas.openxmlformats.org/officeDocument/2006/relationships/hyperlink" Target="https://twitter.com/#!/aboabda88/status/1158455153978171396" TargetMode="External" /><Relationship Id="rId264" Type="http://schemas.openxmlformats.org/officeDocument/2006/relationships/hyperlink" Target="https://twitter.com/#!/adnan3firas/status/1158463003320311811" TargetMode="External" /><Relationship Id="rId265" Type="http://schemas.openxmlformats.org/officeDocument/2006/relationships/hyperlink" Target="https://twitter.com/#!/b278ii/status/1158469425441529857" TargetMode="External" /><Relationship Id="rId266" Type="http://schemas.openxmlformats.org/officeDocument/2006/relationships/hyperlink" Target="https://twitter.com/#!/khaledharidy/status/1157395094321946625" TargetMode="External" /><Relationship Id="rId267" Type="http://schemas.openxmlformats.org/officeDocument/2006/relationships/hyperlink" Target="https://twitter.com/#!/khaledharidy/status/1158562262971572230" TargetMode="External" /><Relationship Id="rId268" Type="http://schemas.openxmlformats.org/officeDocument/2006/relationships/hyperlink" Target="https://twitter.com/#!/nedalkhadra/status/1158578778232279040" TargetMode="External" /><Relationship Id="rId269" Type="http://schemas.openxmlformats.org/officeDocument/2006/relationships/hyperlink" Target="https://twitter.com/#!/abdallahksouri/status/1158804424552267777" TargetMode="External" /><Relationship Id="rId270" Type="http://schemas.openxmlformats.org/officeDocument/2006/relationships/hyperlink" Target="https://twitter.com/#!/kma5522/status/1158965011890487296" TargetMode="External" /><Relationship Id="rId271" Type="http://schemas.openxmlformats.org/officeDocument/2006/relationships/hyperlink" Target="https://twitter.com/#!/albertomiguelf5/status/1159135096668114947" TargetMode="External" /><Relationship Id="rId272" Type="http://schemas.openxmlformats.org/officeDocument/2006/relationships/hyperlink" Target="https://twitter.com/#!/jassemalhussein/status/1159127309766582272" TargetMode="External" /><Relationship Id="rId273" Type="http://schemas.openxmlformats.org/officeDocument/2006/relationships/hyperlink" Target="https://twitter.com/#!/jassemalhussein/status/1159207259697831937" TargetMode="External" /><Relationship Id="rId274" Type="http://schemas.openxmlformats.org/officeDocument/2006/relationships/hyperlink" Target="https://twitter.com/#!/mohllek/status/1156633812605870080" TargetMode="External" /><Relationship Id="rId275" Type="http://schemas.openxmlformats.org/officeDocument/2006/relationships/hyperlink" Target="https://twitter.com/#!/mohllek/status/1159545978594009088" TargetMode="External" /><Relationship Id="rId276" Type="http://schemas.openxmlformats.org/officeDocument/2006/relationships/hyperlink" Target="https://twitter.com/#!/bttrcupish/status/1159613348268392448" TargetMode="External" /><Relationship Id="rId277" Type="http://schemas.openxmlformats.org/officeDocument/2006/relationships/hyperlink" Target="https://twitter.com/#!/raaeda/status/1160450719482351617" TargetMode="External" /><Relationship Id="rId278" Type="http://schemas.openxmlformats.org/officeDocument/2006/relationships/hyperlink" Target="https://twitter.com/#!/tamerfoadelkady/status/1160844524077355009" TargetMode="External" /><Relationship Id="rId279" Type="http://schemas.openxmlformats.org/officeDocument/2006/relationships/hyperlink" Target="https://twitter.com/#!/a_abuarab0/status/1160898375467905029" TargetMode="External" /><Relationship Id="rId280" Type="http://schemas.openxmlformats.org/officeDocument/2006/relationships/hyperlink" Target="https://twitter.com/#!/ambmacpc/status/1160938192746549248" TargetMode="External" /><Relationship Id="rId281" Type="http://schemas.openxmlformats.org/officeDocument/2006/relationships/hyperlink" Target="https://twitter.com/#!/hobeikawissam/status/1161191283572051968" TargetMode="External" /><Relationship Id="rId282" Type="http://schemas.openxmlformats.org/officeDocument/2006/relationships/hyperlink" Target="https://twitter.com/#!/zeinamansour1/status/1161191031557242881" TargetMode="External" /><Relationship Id="rId283" Type="http://schemas.openxmlformats.org/officeDocument/2006/relationships/hyperlink" Target="https://twitter.com/#!/allaalqurashi37/status/1161191329331908608" TargetMode="External" /><Relationship Id="rId284" Type="http://schemas.openxmlformats.org/officeDocument/2006/relationships/hyperlink" Target="https://twitter.com/#!/wjad/status/1156625597252038657" TargetMode="External" /><Relationship Id="rId285" Type="http://schemas.openxmlformats.org/officeDocument/2006/relationships/hyperlink" Target="https://twitter.com/#!/wjad/status/1160936957213458433" TargetMode="External" /><Relationship Id="rId286" Type="http://schemas.openxmlformats.org/officeDocument/2006/relationships/hyperlink" Target="https://twitter.com/#!/wjad/status/1161281280060690432" TargetMode="External" /><Relationship Id="rId287" Type="http://schemas.openxmlformats.org/officeDocument/2006/relationships/hyperlink" Target="https://twitter.com/#!/wjad/status/1161300922284163074" TargetMode="External" /><Relationship Id="rId288" Type="http://schemas.openxmlformats.org/officeDocument/2006/relationships/hyperlink" Target="https://twitter.com/#!/amassih/status/1158440681456713728" TargetMode="External" /><Relationship Id="rId289" Type="http://schemas.openxmlformats.org/officeDocument/2006/relationships/hyperlink" Target="https://twitter.com/#!/amassih/status/1161301998463004673" TargetMode="External" /><Relationship Id="rId290" Type="http://schemas.openxmlformats.org/officeDocument/2006/relationships/hyperlink" Target="https://twitter.com/#!/uae_omar21/status/1161310525319524352" TargetMode="External" /><Relationship Id="rId291" Type="http://schemas.openxmlformats.org/officeDocument/2006/relationships/hyperlink" Target="https://twitter.com/#!/uae_omar21/status/1161311407826227201" TargetMode="External" /><Relationship Id="rId292" Type="http://schemas.openxmlformats.org/officeDocument/2006/relationships/hyperlink" Target="https://twitter.com/#!/rasol07369768/status/1161332826471587846" TargetMode="External" /><Relationship Id="rId293" Type="http://schemas.openxmlformats.org/officeDocument/2006/relationships/hyperlink" Target="https://twitter.com/#!/ama12783205/status/1158839728600489990" TargetMode="External" /><Relationship Id="rId294" Type="http://schemas.openxmlformats.org/officeDocument/2006/relationships/hyperlink" Target="https://twitter.com/#!/ama12783205/status/1159572190481833989" TargetMode="External" /><Relationship Id="rId295" Type="http://schemas.openxmlformats.org/officeDocument/2006/relationships/hyperlink" Target="https://twitter.com/#!/ama12783205/status/1160974754968481795" TargetMode="External" /><Relationship Id="rId296" Type="http://schemas.openxmlformats.org/officeDocument/2006/relationships/hyperlink" Target="https://twitter.com/#!/ama12783205/status/1161000518141042689" TargetMode="External" /><Relationship Id="rId297" Type="http://schemas.openxmlformats.org/officeDocument/2006/relationships/hyperlink" Target="https://twitter.com/#!/ama12783205/status/1161337667642187776" TargetMode="External" /><Relationship Id="rId298" Type="http://schemas.openxmlformats.org/officeDocument/2006/relationships/hyperlink" Target="https://twitter.com/#!/radiosawa/status/1145376252750118912" TargetMode="External" /><Relationship Id="rId299" Type="http://schemas.openxmlformats.org/officeDocument/2006/relationships/hyperlink" Target="https://twitter.com/#!/radiosawa/status/1156541090155159552" TargetMode="External" /><Relationship Id="rId300" Type="http://schemas.openxmlformats.org/officeDocument/2006/relationships/hyperlink" Target="https://twitter.com/#!/radiosawa/status/1156550457722056704" TargetMode="External" /><Relationship Id="rId301" Type="http://schemas.openxmlformats.org/officeDocument/2006/relationships/hyperlink" Target="https://twitter.com/#!/radiosawa/status/1156565297861681153" TargetMode="External" /><Relationship Id="rId302" Type="http://schemas.openxmlformats.org/officeDocument/2006/relationships/hyperlink" Target="https://twitter.com/#!/radiosawa/status/1156596711592214528" TargetMode="External" /><Relationship Id="rId303" Type="http://schemas.openxmlformats.org/officeDocument/2006/relationships/hyperlink" Target="https://twitter.com/#!/radiosawa/status/1156602969409892355" TargetMode="External" /><Relationship Id="rId304" Type="http://schemas.openxmlformats.org/officeDocument/2006/relationships/hyperlink" Target="https://twitter.com/#!/radiosawa/status/1156610578741436416" TargetMode="External" /><Relationship Id="rId305" Type="http://schemas.openxmlformats.org/officeDocument/2006/relationships/hyperlink" Target="https://twitter.com/#!/radiosawa/status/1156618151095918593" TargetMode="External" /><Relationship Id="rId306" Type="http://schemas.openxmlformats.org/officeDocument/2006/relationships/hyperlink" Target="https://twitter.com/#!/radiosawa/status/1156624554439127040" TargetMode="External" /><Relationship Id="rId307" Type="http://schemas.openxmlformats.org/officeDocument/2006/relationships/hyperlink" Target="https://twitter.com/#!/radiosawa/status/1156625676176449536" TargetMode="External" /><Relationship Id="rId308" Type="http://schemas.openxmlformats.org/officeDocument/2006/relationships/hyperlink" Target="https://twitter.com/#!/radiosawa/status/1156633248216338439" TargetMode="External" /><Relationship Id="rId309" Type="http://schemas.openxmlformats.org/officeDocument/2006/relationships/hyperlink" Target="https://twitter.com/#!/radiosawa/status/1156665696509726720" TargetMode="External" /><Relationship Id="rId310" Type="http://schemas.openxmlformats.org/officeDocument/2006/relationships/hyperlink" Target="https://twitter.com/#!/radiosawa/status/1156940095771107328" TargetMode="External" /><Relationship Id="rId311" Type="http://schemas.openxmlformats.org/officeDocument/2006/relationships/hyperlink" Target="https://twitter.com/#!/radiosawa/status/1156946250798948352" TargetMode="External" /><Relationship Id="rId312" Type="http://schemas.openxmlformats.org/officeDocument/2006/relationships/hyperlink" Target="https://twitter.com/#!/radiosawa/status/1156950258183806976" TargetMode="External" /><Relationship Id="rId313" Type="http://schemas.openxmlformats.org/officeDocument/2006/relationships/hyperlink" Target="https://twitter.com/#!/radiosawa/status/1156957886804824064" TargetMode="External" /><Relationship Id="rId314" Type="http://schemas.openxmlformats.org/officeDocument/2006/relationships/hyperlink" Target="https://twitter.com/#!/radiosawa/status/1156965356730310657" TargetMode="External" /><Relationship Id="rId315" Type="http://schemas.openxmlformats.org/officeDocument/2006/relationships/hyperlink" Target="https://twitter.com/#!/radiosawa/status/1156972967554891776" TargetMode="External" /><Relationship Id="rId316" Type="http://schemas.openxmlformats.org/officeDocument/2006/relationships/hyperlink" Target="https://twitter.com/#!/radiosawa/status/1156972970520272898" TargetMode="External" /><Relationship Id="rId317" Type="http://schemas.openxmlformats.org/officeDocument/2006/relationships/hyperlink" Target="https://twitter.com/#!/radiosawa/status/1156980541465538561" TargetMode="External" /><Relationship Id="rId318" Type="http://schemas.openxmlformats.org/officeDocument/2006/relationships/hyperlink" Target="https://twitter.com/#!/radiosawa/status/1157003178799443968" TargetMode="External" /><Relationship Id="rId319" Type="http://schemas.openxmlformats.org/officeDocument/2006/relationships/hyperlink" Target="https://twitter.com/#!/radiosawa/status/1157009379616534530" TargetMode="External" /><Relationship Id="rId320" Type="http://schemas.openxmlformats.org/officeDocument/2006/relationships/hyperlink" Target="https://twitter.com/#!/radiosawa/status/1157321716722483200" TargetMode="External" /><Relationship Id="rId321" Type="http://schemas.openxmlformats.org/officeDocument/2006/relationships/hyperlink" Target="https://twitter.com/#!/radiosawa/status/1157365551095791623" TargetMode="External" /><Relationship Id="rId322" Type="http://schemas.openxmlformats.org/officeDocument/2006/relationships/hyperlink" Target="https://twitter.com/#!/radiosawa/status/1158364865456680960" TargetMode="External" /><Relationship Id="rId323" Type="http://schemas.openxmlformats.org/officeDocument/2006/relationships/hyperlink" Target="https://twitter.com/#!/radiosawa/status/1158381646489497601" TargetMode="External" /><Relationship Id="rId324" Type="http://schemas.openxmlformats.org/officeDocument/2006/relationships/hyperlink" Target="https://twitter.com/#!/radiosawa/status/1158399804910788610" TargetMode="External" /><Relationship Id="rId325" Type="http://schemas.openxmlformats.org/officeDocument/2006/relationships/hyperlink" Target="https://twitter.com/#!/radiosawa/status/1158415019773714433" TargetMode="External" /><Relationship Id="rId326" Type="http://schemas.openxmlformats.org/officeDocument/2006/relationships/hyperlink" Target="https://twitter.com/#!/radiosawa/status/1158430081422901248" TargetMode="External" /><Relationship Id="rId327" Type="http://schemas.openxmlformats.org/officeDocument/2006/relationships/hyperlink" Target="https://twitter.com/#!/radiosawa/status/1158445172356780032" TargetMode="External" /><Relationship Id="rId328" Type="http://schemas.openxmlformats.org/officeDocument/2006/relationships/hyperlink" Target="https://twitter.com/#!/radiosawa/status/1158446346560561157" TargetMode="External" /><Relationship Id="rId329" Type="http://schemas.openxmlformats.org/officeDocument/2006/relationships/hyperlink" Target="https://twitter.com/#!/radiosawa/status/1158453930747146241" TargetMode="External" /><Relationship Id="rId330" Type="http://schemas.openxmlformats.org/officeDocument/2006/relationships/hyperlink" Target="https://twitter.com/#!/radiosawa/status/1158454761848528897" TargetMode="External" /><Relationship Id="rId331" Type="http://schemas.openxmlformats.org/officeDocument/2006/relationships/hyperlink" Target="https://twitter.com/#!/radiosawa/status/1158461439058857985" TargetMode="External" /><Relationship Id="rId332" Type="http://schemas.openxmlformats.org/officeDocument/2006/relationships/hyperlink" Target="https://twitter.com/#!/radiosawa/status/1158485355005452288" TargetMode="External" /><Relationship Id="rId333" Type="http://schemas.openxmlformats.org/officeDocument/2006/relationships/hyperlink" Target="https://twitter.com/#!/radiosawa/status/1158741590485229570" TargetMode="External" /><Relationship Id="rId334" Type="http://schemas.openxmlformats.org/officeDocument/2006/relationships/hyperlink" Target="https://twitter.com/#!/radiosawa/status/1158762218491654147" TargetMode="External" /><Relationship Id="rId335" Type="http://schemas.openxmlformats.org/officeDocument/2006/relationships/hyperlink" Target="https://twitter.com/#!/radiosawa/status/1158777395136147456" TargetMode="External" /><Relationship Id="rId336" Type="http://schemas.openxmlformats.org/officeDocument/2006/relationships/hyperlink" Target="https://twitter.com/#!/radiosawa/status/1158780163401900033" TargetMode="External" /><Relationship Id="rId337" Type="http://schemas.openxmlformats.org/officeDocument/2006/relationships/hyperlink" Target="https://twitter.com/#!/radiosawa/status/1158792388963446784" TargetMode="External" /><Relationship Id="rId338" Type="http://schemas.openxmlformats.org/officeDocument/2006/relationships/hyperlink" Target="https://twitter.com/#!/radiosawa/status/1158804169739898888" TargetMode="External" /><Relationship Id="rId339" Type="http://schemas.openxmlformats.org/officeDocument/2006/relationships/hyperlink" Target="https://twitter.com/#!/radiosawa/status/1158826417066577926" TargetMode="External" /><Relationship Id="rId340" Type="http://schemas.openxmlformats.org/officeDocument/2006/relationships/hyperlink" Target="https://twitter.com/#!/radiosawa/status/1158837733592358912" TargetMode="External" /><Relationship Id="rId341" Type="http://schemas.openxmlformats.org/officeDocument/2006/relationships/hyperlink" Target="https://twitter.com/#!/radiosawa/status/1158845253316689921" TargetMode="External" /><Relationship Id="rId342" Type="http://schemas.openxmlformats.org/officeDocument/2006/relationships/hyperlink" Target="https://twitter.com/#!/radiosawa/status/1158852820097015809" TargetMode="External" /><Relationship Id="rId343" Type="http://schemas.openxmlformats.org/officeDocument/2006/relationships/hyperlink" Target="https://twitter.com/#!/radiosawa/status/1158860363401707520" TargetMode="External" /><Relationship Id="rId344" Type="http://schemas.openxmlformats.org/officeDocument/2006/relationships/hyperlink" Target="https://twitter.com/#!/radiosawa/status/1159098410752008192" TargetMode="External" /><Relationship Id="rId345" Type="http://schemas.openxmlformats.org/officeDocument/2006/relationships/hyperlink" Target="https://twitter.com/#!/radiosawa/status/1159105978853404672" TargetMode="External" /><Relationship Id="rId346" Type="http://schemas.openxmlformats.org/officeDocument/2006/relationships/hyperlink" Target="https://twitter.com/#!/radiosawa/status/1159117106723676162" TargetMode="External" /><Relationship Id="rId347" Type="http://schemas.openxmlformats.org/officeDocument/2006/relationships/hyperlink" Target="https://twitter.com/#!/radiosawa/status/1159124599323406336" TargetMode="External" /><Relationship Id="rId348" Type="http://schemas.openxmlformats.org/officeDocument/2006/relationships/hyperlink" Target="https://twitter.com/#!/radiosawa/status/1159133416748724224" TargetMode="External" /><Relationship Id="rId349" Type="http://schemas.openxmlformats.org/officeDocument/2006/relationships/hyperlink" Target="https://twitter.com/#!/radiosawa/status/1159139787112157184" TargetMode="External" /><Relationship Id="rId350" Type="http://schemas.openxmlformats.org/officeDocument/2006/relationships/hyperlink" Target="https://twitter.com/#!/radiosawa/status/1159146087724310528" TargetMode="External" /><Relationship Id="rId351" Type="http://schemas.openxmlformats.org/officeDocument/2006/relationships/hyperlink" Target="https://twitter.com/#!/radiosawa/status/1159154873809743874" TargetMode="External" /><Relationship Id="rId352" Type="http://schemas.openxmlformats.org/officeDocument/2006/relationships/hyperlink" Target="https://twitter.com/#!/radiosawa/status/1159169963191611401" TargetMode="External" /><Relationship Id="rId353" Type="http://schemas.openxmlformats.org/officeDocument/2006/relationships/hyperlink" Target="https://twitter.com/#!/radiosawa/status/1159185054964338689" TargetMode="External" /><Relationship Id="rId354" Type="http://schemas.openxmlformats.org/officeDocument/2006/relationships/hyperlink" Target="https://twitter.com/#!/radiosawa/status/1159200126965092352" TargetMode="External" /><Relationship Id="rId355" Type="http://schemas.openxmlformats.org/officeDocument/2006/relationships/hyperlink" Target="https://twitter.com/#!/radiosawa/status/1159479479800082433" TargetMode="External" /><Relationship Id="rId356" Type="http://schemas.openxmlformats.org/officeDocument/2006/relationships/hyperlink" Target="https://twitter.com/#!/radiosawa/status/1159485611100839941" TargetMode="External" /><Relationship Id="rId357" Type="http://schemas.openxmlformats.org/officeDocument/2006/relationships/hyperlink" Target="https://twitter.com/#!/radiosawa/status/1159502068765351937" TargetMode="External" /><Relationship Id="rId358" Type="http://schemas.openxmlformats.org/officeDocument/2006/relationships/hyperlink" Target="https://twitter.com/#!/radiosawa/status/1159517240934436864" TargetMode="External" /><Relationship Id="rId359" Type="http://schemas.openxmlformats.org/officeDocument/2006/relationships/hyperlink" Target="https://twitter.com/#!/radiosawa/status/1159545148054888449" TargetMode="External" /><Relationship Id="rId360" Type="http://schemas.openxmlformats.org/officeDocument/2006/relationships/hyperlink" Target="https://twitter.com/#!/radiosawa/status/1159592705070116866" TargetMode="External" /><Relationship Id="rId361" Type="http://schemas.openxmlformats.org/officeDocument/2006/relationships/hyperlink" Target="https://twitter.com/#!/radiosawa/status/1159607809803247618" TargetMode="External" /><Relationship Id="rId362" Type="http://schemas.openxmlformats.org/officeDocument/2006/relationships/hyperlink" Target="https://twitter.com/#!/radiosawa/status/1160897891654930432" TargetMode="External" /><Relationship Id="rId363" Type="http://schemas.openxmlformats.org/officeDocument/2006/relationships/hyperlink" Target="https://twitter.com/#!/radiosawa/status/1160913948880900096" TargetMode="External" /><Relationship Id="rId364" Type="http://schemas.openxmlformats.org/officeDocument/2006/relationships/hyperlink" Target="https://twitter.com/#!/radiosawa/status/1160936630829625344" TargetMode="External" /><Relationship Id="rId365" Type="http://schemas.openxmlformats.org/officeDocument/2006/relationships/hyperlink" Target="https://twitter.com/#!/radiosawa/status/1160979288646197249" TargetMode="External" /><Relationship Id="rId366" Type="http://schemas.openxmlformats.org/officeDocument/2006/relationships/hyperlink" Target="https://twitter.com/#!/radiosawa/status/1160991079795179523" TargetMode="External" /><Relationship Id="rId367" Type="http://schemas.openxmlformats.org/officeDocument/2006/relationships/hyperlink" Target="https://twitter.com/#!/radiosawa/status/1160996978924445697" TargetMode="External" /><Relationship Id="rId368" Type="http://schemas.openxmlformats.org/officeDocument/2006/relationships/hyperlink" Target="https://twitter.com/#!/radiosawa/status/1161004494869663749" TargetMode="External" /><Relationship Id="rId369" Type="http://schemas.openxmlformats.org/officeDocument/2006/relationships/hyperlink" Target="https://twitter.com/#!/radiosawa/status/1161012055958274053" TargetMode="External" /><Relationship Id="rId370" Type="http://schemas.openxmlformats.org/officeDocument/2006/relationships/hyperlink" Target="https://twitter.com/#!/radiosawa/status/1161019585749016577" TargetMode="External" /><Relationship Id="rId371" Type="http://schemas.openxmlformats.org/officeDocument/2006/relationships/hyperlink" Target="https://twitter.com/#!/radiosawa/status/1161027152483164160" TargetMode="External" /><Relationship Id="rId372" Type="http://schemas.openxmlformats.org/officeDocument/2006/relationships/hyperlink" Target="https://twitter.com/#!/radiosawa/status/1161034711881388034" TargetMode="External" /><Relationship Id="rId373" Type="http://schemas.openxmlformats.org/officeDocument/2006/relationships/hyperlink" Target="https://twitter.com/#!/radiosawa/status/1161042247795822592" TargetMode="External" /><Relationship Id="rId374" Type="http://schemas.openxmlformats.org/officeDocument/2006/relationships/hyperlink" Target="https://twitter.com/#!/radiosawa/status/1161265150957117441" TargetMode="External" /><Relationship Id="rId375" Type="http://schemas.openxmlformats.org/officeDocument/2006/relationships/hyperlink" Target="https://twitter.com/#!/radiosawa/status/1161279958045601792" TargetMode="External" /><Relationship Id="rId376" Type="http://schemas.openxmlformats.org/officeDocument/2006/relationships/hyperlink" Target="https://twitter.com/#!/radiosawa/status/1161300167817138176" TargetMode="External" /><Relationship Id="rId377" Type="http://schemas.openxmlformats.org/officeDocument/2006/relationships/hyperlink" Target="https://twitter.com/#!/radiosawa/status/1161336054907121664" TargetMode="External" /><Relationship Id="rId378" Type="http://schemas.openxmlformats.org/officeDocument/2006/relationships/hyperlink" Target="https://twitter.com/#!/radiosawa/status/1161344266117009409" TargetMode="External" /><Relationship Id="rId379" Type="http://schemas.openxmlformats.org/officeDocument/2006/relationships/hyperlink" Target="https://twitter.com/#!/radiosawa/status/1161359356937588736" TargetMode="External" /><Relationship Id="rId380" Type="http://schemas.openxmlformats.org/officeDocument/2006/relationships/hyperlink" Target="https://twitter.com/#!/radiosawa/status/1161359358304894976" TargetMode="External" /><Relationship Id="rId381" Type="http://schemas.openxmlformats.org/officeDocument/2006/relationships/hyperlink" Target="https://twitter.com/#!/radiosawa/status/1161366888502517760" TargetMode="External" /><Relationship Id="rId382" Type="http://schemas.openxmlformats.org/officeDocument/2006/relationships/hyperlink" Target="https://twitter.com/#!/radiosawa/status/1161374440728530945" TargetMode="External" /><Relationship Id="rId383" Type="http://schemas.openxmlformats.org/officeDocument/2006/relationships/hyperlink" Target="https://twitter.com/#!/i3tox8rsobjiftw/status/1156600046353375235" TargetMode="External" /><Relationship Id="rId384" Type="http://schemas.openxmlformats.org/officeDocument/2006/relationships/hyperlink" Target="https://twitter.com/#!/i3tox8rsobjiftw/status/1156620174075863040" TargetMode="External" /><Relationship Id="rId385" Type="http://schemas.openxmlformats.org/officeDocument/2006/relationships/hyperlink" Target="https://twitter.com/#!/i3tox8rsobjiftw/status/1156667196262797313" TargetMode="External" /><Relationship Id="rId386" Type="http://schemas.openxmlformats.org/officeDocument/2006/relationships/hyperlink" Target="https://twitter.com/#!/i3tox8rsobjiftw/status/1156942624248553472" TargetMode="External" /><Relationship Id="rId387" Type="http://schemas.openxmlformats.org/officeDocument/2006/relationships/hyperlink" Target="https://twitter.com/#!/i3tox8rsobjiftw/status/1156946331606355968" TargetMode="External" /><Relationship Id="rId388" Type="http://schemas.openxmlformats.org/officeDocument/2006/relationships/hyperlink" Target="https://twitter.com/#!/i3tox8rsobjiftw/status/1157061516086128645" TargetMode="External" /><Relationship Id="rId389" Type="http://schemas.openxmlformats.org/officeDocument/2006/relationships/hyperlink" Target="https://twitter.com/#!/i3tox8rsobjiftw/status/1158822926273171456" TargetMode="External" /><Relationship Id="rId390" Type="http://schemas.openxmlformats.org/officeDocument/2006/relationships/hyperlink" Target="https://twitter.com/#!/i3tox8rsobjiftw/status/1159155439646519297" TargetMode="External" /><Relationship Id="rId391" Type="http://schemas.openxmlformats.org/officeDocument/2006/relationships/hyperlink" Target="https://twitter.com/#!/i3tox8rsobjiftw/status/1161302169288695809" TargetMode="External" /><Relationship Id="rId392" Type="http://schemas.openxmlformats.org/officeDocument/2006/relationships/hyperlink" Target="https://twitter.com/#!/i3tox8rsobjiftw/status/1161375473089298432" TargetMode="External" /><Relationship Id="rId393" Type="http://schemas.openxmlformats.org/officeDocument/2006/relationships/hyperlink" Target="https://api.twitter.com/1.1/geo/id/0e5a1afe6cd5e000.json" TargetMode="External" /><Relationship Id="rId394" Type="http://schemas.openxmlformats.org/officeDocument/2006/relationships/comments" Target="../comments13.xml" /><Relationship Id="rId395" Type="http://schemas.openxmlformats.org/officeDocument/2006/relationships/vmlDrawing" Target="../drawings/vmlDrawing6.vml" /><Relationship Id="rId396" Type="http://schemas.openxmlformats.org/officeDocument/2006/relationships/table" Target="../tables/table23.xml" /><Relationship Id="rId39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tDIma55cb9" TargetMode="External" /><Relationship Id="rId2" Type="http://schemas.openxmlformats.org/officeDocument/2006/relationships/hyperlink" Target="https://curiouscat.me/Brightskies0?t=1555062301" TargetMode="External" /><Relationship Id="rId3" Type="http://schemas.openxmlformats.org/officeDocument/2006/relationships/hyperlink" Target="https://t.co/rM6KMp7n9f" TargetMode="External" /><Relationship Id="rId4" Type="http://schemas.openxmlformats.org/officeDocument/2006/relationships/hyperlink" Target="https://t.co/T2PMfeMOLU" TargetMode="External" /><Relationship Id="rId5" Type="http://schemas.openxmlformats.org/officeDocument/2006/relationships/hyperlink" Target="https://t.co/wVulKuROWG" TargetMode="External" /><Relationship Id="rId6" Type="http://schemas.openxmlformats.org/officeDocument/2006/relationships/hyperlink" Target="http://t.co/8SNEIg4b76" TargetMode="External" /><Relationship Id="rId7" Type="http://schemas.openxmlformats.org/officeDocument/2006/relationships/hyperlink" Target="http://www.dw.com/arabic" TargetMode="External" /><Relationship Id="rId8" Type="http://schemas.openxmlformats.org/officeDocument/2006/relationships/hyperlink" Target="https://t.co/52PqlK4ObT" TargetMode="External" /><Relationship Id="rId9" Type="http://schemas.openxmlformats.org/officeDocument/2006/relationships/hyperlink" Target="https://t.co/TvMNRt13Gx" TargetMode="External" /><Relationship Id="rId10" Type="http://schemas.openxmlformats.org/officeDocument/2006/relationships/hyperlink" Target="https://t.co/SVqT0VAVAT" TargetMode="External" /><Relationship Id="rId11" Type="http://schemas.openxmlformats.org/officeDocument/2006/relationships/hyperlink" Target="http://bit.ly/19T4yzW" TargetMode="External" /><Relationship Id="rId12" Type="http://schemas.openxmlformats.org/officeDocument/2006/relationships/hyperlink" Target="https://sarahaa.net/w/859968" TargetMode="External" /><Relationship Id="rId13" Type="http://schemas.openxmlformats.org/officeDocument/2006/relationships/hyperlink" Target="https://t.co/NrGyFVLRc4" TargetMode="External" /><Relationship Id="rId14" Type="http://schemas.openxmlformats.org/officeDocument/2006/relationships/hyperlink" Target="https://t.co/5YPs3ywJw0" TargetMode="External" /><Relationship Id="rId15" Type="http://schemas.openxmlformats.org/officeDocument/2006/relationships/hyperlink" Target="https://www.instagram.com/trueblue.life/" TargetMode="External" /><Relationship Id="rId16" Type="http://schemas.openxmlformats.org/officeDocument/2006/relationships/hyperlink" Target="https://pbs.twimg.com/profile_banners/1090347818622033920/1561177796" TargetMode="External" /><Relationship Id="rId17" Type="http://schemas.openxmlformats.org/officeDocument/2006/relationships/hyperlink" Target="https://pbs.twimg.com/profile_banners/1042086811126968326/1549312575" TargetMode="External" /><Relationship Id="rId18" Type="http://schemas.openxmlformats.org/officeDocument/2006/relationships/hyperlink" Target="https://pbs.twimg.com/profile_banners/1645840874/1516023555" TargetMode="External" /><Relationship Id="rId19" Type="http://schemas.openxmlformats.org/officeDocument/2006/relationships/hyperlink" Target="https://pbs.twimg.com/profile_banners/59477195/1561465646" TargetMode="External" /><Relationship Id="rId20" Type="http://schemas.openxmlformats.org/officeDocument/2006/relationships/hyperlink" Target="https://pbs.twimg.com/profile_banners/1427783449/1547384047" TargetMode="External" /><Relationship Id="rId21" Type="http://schemas.openxmlformats.org/officeDocument/2006/relationships/hyperlink" Target="https://pbs.twimg.com/profile_banners/14499829/1562330540" TargetMode="External" /><Relationship Id="rId22" Type="http://schemas.openxmlformats.org/officeDocument/2006/relationships/hyperlink" Target="https://pbs.twimg.com/profile_banners/54296198/1541354820" TargetMode="External" /><Relationship Id="rId23" Type="http://schemas.openxmlformats.org/officeDocument/2006/relationships/hyperlink" Target="https://pbs.twimg.com/profile_banners/523669854/1549918060" TargetMode="External" /><Relationship Id="rId24" Type="http://schemas.openxmlformats.org/officeDocument/2006/relationships/hyperlink" Target="https://pbs.twimg.com/profile_banners/6135542/1535112842" TargetMode="External" /><Relationship Id="rId25" Type="http://schemas.openxmlformats.org/officeDocument/2006/relationships/hyperlink" Target="https://pbs.twimg.com/profile_banners/66591836/1538663264" TargetMode="External" /><Relationship Id="rId26" Type="http://schemas.openxmlformats.org/officeDocument/2006/relationships/hyperlink" Target="https://pbs.twimg.com/profile_banners/52032722/1551721255" TargetMode="External" /><Relationship Id="rId27" Type="http://schemas.openxmlformats.org/officeDocument/2006/relationships/hyperlink" Target="https://pbs.twimg.com/profile_banners/2459408734/1527686399" TargetMode="External" /><Relationship Id="rId28" Type="http://schemas.openxmlformats.org/officeDocument/2006/relationships/hyperlink" Target="https://pbs.twimg.com/profile_banners/863900252675477505/1507541739" TargetMode="External" /><Relationship Id="rId29" Type="http://schemas.openxmlformats.org/officeDocument/2006/relationships/hyperlink" Target="https://pbs.twimg.com/profile_banners/130073926/1545798676" TargetMode="External" /><Relationship Id="rId30" Type="http://schemas.openxmlformats.org/officeDocument/2006/relationships/hyperlink" Target="https://pbs.twimg.com/profile_banners/4747718189/1536187622" TargetMode="External" /><Relationship Id="rId31" Type="http://schemas.openxmlformats.org/officeDocument/2006/relationships/hyperlink" Target="https://pbs.twimg.com/profile_banners/1627232094/1565296596" TargetMode="External" /><Relationship Id="rId32" Type="http://schemas.openxmlformats.org/officeDocument/2006/relationships/hyperlink" Target="https://pbs.twimg.com/profile_banners/121587985/1558854710" TargetMode="External" /><Relationship Id="rId33" Type="http://schemas.openxmlformats.org/officeDocument/2006/relationships/hyperlink" Target="https://pbs.twimg.com/profile_banners/1891988304/1532135788" TargetMode="External" /><Relationship Id="rId34" Type="http://schemas.openxmlformats.org/officeDocument/2006/relationships/hyperlink" Target="https://pbs.twimg.com/profile_banners/328533985/1513289558" TargetMode="External" /><Relationship Id="rId35" Type="http://schemas.openxmlformats.org/officeDocument/2006/relationships/hyperlink" Target="https://pbs.twimg.com/profile_banners/613133818/1560722683" TargetMode="External" /><Relationship Id="rId36" Type="http://schemas.openxmlformats.org/officeDocument/2006/relationships/hyperlink" Target="https://pbs.twimg.com/profile_banners/1148301201030692866/1562611744" TargetMode="External" /><Relationship Id="rId37" Type="http://schemas.openxmlformats.org/officeDocument/2006/relationships/hyperlink" Target="https://pbs.twimg.com/profile_banners/233937605/1456527662" TargetMode="External" /><Relationship Id="rId38" Type="http://schemas.openxmlformats.org/officeDocument/2006/relationships/hyperlink" Target="https://pbs.twimg.com/profile_banners/888542305849835522/1563743646" TargetMode="External" /><Relationship Id="rId39" Type="http://schemas.openxmlformats.org/officeDocument/2006/relationships/hyperlink" Target="https://pbs.twimg.com/profile_banners/4321277112/1556876987" TargetMode="External" /><Relationship Id="rId40" Type="http://schemas.openxmlformats.org/officeDocument/2006/relationships/hyperlink" Target="https://pbs.twimg.com/profile_banners/2910073248/1564932348" TargetMode="External" /><Relationship Id="rId41" Type="http://schemas.openxmlformats.org/officeDocument/2006/relationships/hyperlink" Target="https://pbs.twimg.com/profile_banners/261765429/1523204184" TargetMode="External" /><Relationship Id="rId42" Type="http://schemas.openxmlformats.org/officeDocument/2006/relationships/hyperlink" Target="https://pbs.twimg.com/profile_banners/464123761/1448884757" TargetMode="External" /><Relationship Id="rId43" Type="http://schemas.openxmlformats.org/officeDocument/2006/relationships/hyperlink" Target="https://pbs.twimg.com/profile_banners/203918473/1563879815" TargetMode="External" /><Relationship Id="rId44" Type="http://schemas.openxmlformats.org/officeDocument/2006/relationships/hyperlink" Target="https://pbs.twimg.com/profile_banners/73813160/1512378950" TargetMode="External" /><Relationship Id="rId45" Type="http://schemas.openxmlformats.org/officeDocument/2006/relationships/hyperlink" Target="https://pbs.twimg.com/profile_banners/2975054498/1471328939" TargetMode="External" /><Relationship Id="rId46" Type="http://schemas.openxmlformats.org/officeDocument/2006/relationships/hyperlink" Target="https://pbs.twimg.com/profile_banners/236677280/1565396343" TargetMode="External" /><Relationship Id="rId47" Type="http://schemas.openxmlformats.org/officeDocument/2006/relationships/hyperlink" Target="https://pbs.twimg.com/profile_banners/1016378254406705158/1562319920" TargetMode="External" /><Relationship Id="rId48" Type="http://schemas.openxmlformats.org/officeDocument/2006/relationships/hyperlink" Target="https://pbs.twimg.com/profile_banners/65117478/1565504436" TargetMode="External" /><Relationship Id="rId49" Type="http://schemas.openxmlformats.org/officeDocument/2006/relationships/hyperlink" Target="https://pbs.twimg.com/profile_banners/377695084/1548422624" TargetMode="External" /><Relationship Id="rId50" Type="http://schemas.openxmlformats.org/officeDocument/2006/relationships/hyperlink" Target="https://pbs.twimg.com/profile_banners/475917695/1539975296" TargetMode="External" /><Relationship Id="rId51" Type="http://schemas.openxmlformats.org/officeDocument/2006/relationships/hyperlink" Target="https://pbs.twimg.com/profile_banners/873887287993663489/1531831079" TargetMode="External" /><Relationship Id="rId52" Type="http://schemas.openxmlformats.org/officeDocument/2006/relationships/hyperlink" Target="https://pbs.twimg.com/profile_banners/1113757399532429312/1554383746"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5/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4/bg.gif" TargetMode="External" /><Relationship Id="rId76" Type="http://schemas.openxmlformats.org/officeDocument/2006/relationships/hyperlink" Target="http://abs.twimg.com/images/themes/theme4/bg.gif" TargetMode="External" /><Relationship Id="rId77" Type="http://schemas.openxmlformats.org/officeDocument/2006/relationships/hyperlink" Target="http://abs.twimg.com/images/themes/theme6/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2/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pbs.twimg.com/profile_images/1148712799310352384/Hfp5N7EN_normal.jpg" TargetMode="External" /><Relationship Id="rId84" Type="http://schemas.openxmlformats.org/officeDocument/2006/relationships/hyperlink" Target="http://pbs.twimg.com/profile_images/1100372724713689093/WdgcDo_o_normal.jpg" TargetMode="External" /><Relationship Id="rId85" Type="http://schemas.openxmlformats.org/officeDocument/2006/relationships/hyperlink" Target="http://pbs.twimg.com/profile_images/1160885872428048385/MxGcVcSZ_normal.jpg" TargetMode="External" /><Relationship Id="rId86" Type="http://schemas.openxmlformats.org/officeDocument/2006/relationships/hyperlink" Target="http://pbs.twimg.com/profile_images/1143496728043298817/szSJgmQC_normal.jpg" TargetMode="External" /><Relationship Id="rId87" Type="http://schemas.openxmlformats.org/officeDocument/2006/relationships/hyperlink" Target="http://pbs.twimg.com/profile_images/1086721157808771073/XELlsML4_normal.jpg" TargetMode="External" /><Relationship Id="rId88" Type="http://schemas.openxmlformats.org/officeDocument/2006/relationships/hyperlink" Target="http://pbs.twimg.com/profile_images/875476478988886016/_l61qZdR_normal.jpg" TargetMode="External" /><Relationship Id="rId89" Type="http://schemas.openxmlformats.org/officeDocument/2006/relationships/hyperlink" Target="http://pbs.twimg.com/profile_images/1059144968114262019/vN5m0yvd_normal.jpg" TargetMode="External" /><Relationship Id="rId90" Type="http://schemas.openxmlformats.org/officeDocument/2006/relationships/hyperlink" Target="http://pbs.twimg.com/profile_images/1006704136623198208/-DCxzxEu_normal.jpg" TargetMode="External" /><Relationship Id="rId91" Type="http://schemas.openxmlformats.org/officeDocument/2006/relationships/hyperlink" Target="http://abs.twimg.com/sticky/default_profile_images/default_profile_2_normal.png" TargetMode="External" /><Relationship Id="rId92" Type="http://schemas.openxmlformats.org/officeDocument/2006/relationships/hyperlink" Target="http://pbs.twimg.com/profile_images/905053740209754112/4T05Cmmh_normal.jpg" TargetMode="External" /><Relationship Id="rId93" Type="http://schemas.openxmlformats.org/officeDocument/2006/relationships/hyperlink" Target="http://pbs.twimg.com/profile_images/1026417069225639937/dGu7VtuB_normal.jpg" TargetMode="External" /><Relationship Id="rId94" Type="http://schemas.openxmlformats.org/officeDocument/2006/relationships/hyperlink" Target="http://pbs.twimg.com/profile_images/1004741022310699008/O39BIeL__normal.jpg" TargetMode="External" /><Relationship Id="rId95" Type="http://schemas.openxmlformats.org/officeDocument/2006/relationships/hyperlink" Target="http://pbs.twimg.com/profile_images/1001815058610118658/f4KLpX2E_normal.jpg" TargetMode="External" /><Relationship Id="rId96" Type="http://schemas.openxmlformats.org/officeDocument/2006/relationships/hyperlink" Target="http://pbs.twimg.com/profile_images/917322682340990976/aDLGA-4f_normal.jpg" TargetMode="External" /><Relationship Id="rId97" Type="http://schemas.openxmlformats.org/officeDocument/2006/relationships/hyperlink" Target="http://pbs.twimg.com/profile_images/1048697320550936581/23c4bExF_normal.jpg" TargetMode="External" /><Relationship Id="rId98" Type="http://schemas.openxmlformats.org/officeDocument/2006/relationships/hyperlink" Target="http://pbs.twimg.com/profile_images/1146527677525966848/BvXbLSvA_normal.jpg" TargetMode="External" /><Relationship Id="rId99" Type="http://schemas.openxmlformats.org/officeDocument/2006/relationships/hyperlink" Target="http://pbs.twimg.com/profile_images/1161629364292857857/z8rx7JzM_normal.jpg" TargetMode="External" /><Relationship Id="rId100" Type="http://schemas.openxmlformats.org/officeDocument/2006/relationships/hyperlink" Target="http://pbs.twimg.com/profile_images/1146135790256365568/9TyHuLFY_normal.jpg" TargetMode="External" /><Relationship Id="rId101" Type="http://schemas.openxmlformats.org/officeDocument/2006/relationships/hyperlink" Target="http://pbs.twimg.com/profile_images/1020476895924834304/ZW-oRJRT_normal.jpg" TargetMode="External" /><Relationship Id="rId102" Type="http://schemas.openxmlformats.org/officeDocument/2006/relationships/hyperlink" Target="http://pbs.twimg.com/profile_images/949733384619790336/OQ42B046_normal.jpg" TargetMode="External" /><Relationship Id="rId103" Type="http://schemas.openxmlformats.org/officeDocument/2006/relationships/hyperlink" Target="http://pbs.twimg.com/profile_images/1139109259726266369/9IcXwEJ7_normal.jpg" TargetMode="External" /><Relationship Id="rId104" Type="http://schemas.openxmlformats.org/officeDocument/2006/relationships/hyperlink" Target="http://pbs.twimg.com/profile_images/1148301631768973312/gOjsDeFe_normal.png" TargetMode="External" /><Relationship Id="rId105" Type="http://schemas.openxmlformats.org/officeDocument/2006/relationships/hyperlink" Target="http://pbs.twimg.com/profile_images/1081922728729473026/2i2z_16r_normal.jpg" TargetMode="External" /><Relationship Id="rId106" Type="http://schemas.openxmlformats.org/officeDocument/2006/relationships/hyperlink" Target="http://pbs.twimg.com/profile_images/1160942518776844288/Y1c-cePz_normal.jpg" TargetMode="External" /><Relationship Id="rId107" Type="http://schemas.openxmlformats.org/officeDocument/2006/relationships/hyperlink" Target="http://pbs.twimg.com/profile_images/1064611532041043968/AxlV9hh9_normal.jpg" TargetMode="External" /><Relationship Id="rId108" Type="http://schemas.openxmlformats.org/officeDocument/2006/relationships/hyperlink" Target="http://pbs.twimg.com/profile_images/1139050981428158464/pIlH-4uz_normal.jpg" TargetMode="External" /><Relationship Id="rId109" Type="http://schemas.openxmlformats.org/officeDocument/2006/relationships/hyperlink" Target="http://pbs.twimg.com/profile_images/1157659926019395584/z8C9ZfsK_normal.jpg" TargetMode="External" /><Relationship Id="rId110" Type="http://schemas.openxmlformats.org/officeDocument/2006/relationships/hyperlink" Target="http://pbs.twimg.com/profile_images/1043894744823271429/koph-Xrr_normal.jpg" TargetMode="External" /><Relationship Id="rId111" Type="http://schemas.openxmlformats.org/officeDocument/2006/relationships/hyperlink" Target="http://pbs.twimg.com/profile_images/1755244378/297998_269254596420565_204991566180202_1177573_7247754_n_normal.jpg" TargetMode="External" /><Relationship Id="rId112" Type="http://schemas.openxmlformats.org/officeDocument/2006/relationships/hyperlink" Target="http://pbs.twimg.com/profile_images/1145337276748238849/RuiFvM2__normal.png" TargetMode="External" /><Relationship Id="rId113" Type="http://schemas.openxmlformats.org/officeDocument/2006/relationships/hyperlink" Target="http://pbs.twimg.com/profile_images/1137005505405161472/QPZ4tt3-_normal.png" TargetMode="External" /><Relationship Id="rId114" Type="http://schemas.openxmlformats.org/officeDocument/2006/relationships/hyperlink" Target="http://pbs.twimg.com/profile_images/745367795269939200/7KWjjlIg_normal.jpg" TargetMode="External" /><Relationship Id="rId115" Type="http://schemas.openxmlformats.org/officeDocument/2006/relationships/hyperlink" Target="http://pbs.twimg.com/profile_images/2866270088/c85804dda168ff3343a2844d1cdfd521_normal.jpeg" TargetMode="External" /><Relationship Id="rId116" Type="http://schemas.openxmlformats.org/officeDocument/2006/relationships/hyperlink" Target="http://pbs.twimg.com/profile_images/1147078690695786498/taD-2pc3_normal.jpg" TargetMode="External" /><Relationship Id="rId117" Type="http://schemas.openxmlformats.org/officeDocument/2006/relationships/hyperlink" Target="http://pbs.twimg.com/profile_images/1160219771742216192/UvlahUvP_normal.jpg" TargetMode="External" /><Relationship Id="rId118" Type="http://schemas.openxmlformats.org/officeDocument/2006/relationships/hyperlink" Target="http://pbs.twimg.com/profile_images/1088639338404085761/aCn4de2H_normal.jpg" TargetMode="External" /><Relationship Id="rId119" Type="http://schemas.openxmlformats.org/officeDocument/2006/relationships/hyperlink" Target="http://pbs.twimg.com/profile_images/1053288519286906881/GBYP8tm7_normal.jpg" TargetMode="External" /><Relationship Id="rId120" Type="http://schemas.openxmlformats.org/officeDocument/2006/relationships/hyperlink" Target="http://pbs.twimg.com/profile_images/1137437747151560711/M-dLnkA6_normal.jpg" TargetMode="External" /><Relationship Id="rId121" Type="http://schemas.openxmlformats.org/officeDocument/2006/relationships/hyperlink" Target="http://pbs.twimg.com/profile_images/1113758137348165633/vyT2_AeQ_normal.jpg" TargetMode="External" /><Relationship Id="rId122" Type="http://schemas.openxmlformats.org/officeDocument/2006/relationships/hyperlink" Target="http://pbs.twimg.com/profile_images/1149920635050692608/ws7ruuMK_normal.jpg" TargetMode="External" /><Relationship Id="rId123" Type="http://schemas.openxmlformats.org/officeDocument/2006/relationships/hyperlink" Target="https://twitter.com/brightskies0" TargetMode="External" /><Relationship Id="rId124" Type="http://schemas.openxmlformats.org/officeDocument/2006/relationships/hyperlink" Target="https://twitter.com/slalazzam" TargetMode="External" /><Relationship Id="rId125" Type="http://schemas.openxmlformats.org/officeDocument/2006/relationships/hyperlink" Target="https://twitter.com/drrashed1973" TargetMode="External" /><Relationship Id="rId126" Type="http://schemas.openxmlformats.org/officeDocument/2006/relationships/hyperlink" Target="https://twitter.com/radiosawa" TargetMode="External" /><Relationship Id="rId127" Type="http://schemas.openxmlformats.org/officeDocument/2006/relationships/hyperlink" Target="https://twitter.com/dramir0078" TargetMode="External" /><Relationship Id="rId128" Type="http://schemas.openxmlformats.org/officeDocument/2006/relationships/hyperlink" Target="https://twitter.com/who" TargetMode="External" /><Relationship Id="rId129" Type="http://schemas.openxmlformats.org/officeDocument/2006/relationships/hyperlink" Target="https://twitter.com/alhurrairaq" TargetMode="External" /><Relationship Id="rId130" Type="http://schemas.openxmlformats.org/officeDocument/2006/relationships/hyperlink" Target="https://twitter.com/albavari82" TargetMode="External" /><Relationship Id="rId131" Type="http://schemas.openxmlformats.org/officeDocument/2006/relationships/hyperlink" Target="https://twitter.com/alhu" TargetMode="External" /><Relationship Id="rId132" Type="http://schemas.openxmlformats.org/officeDocument/2006/relationships/hyperlink" Target="https://twitter.com/dw_arabic" TargetMode="External" /><Relationship Id="rId133" Type="http://schemas.openxmlformats.org/officeDocument/2006/relationships/hyperlink" Target="https://twitter.com/cnnarabic" TargetMode="External" /><Relationship Id="rId134" Type="http://schemas.openxmlformats.org/officeDocument/2006/relationships/hyperlink" Target="https://twitter.com/bbcarabic" TargetMode="External" /><Relationship Id="rId135" Type="http://schemas.openxmlformats.org/officeDocument/2006/relationships/hyperlink" Target="https://twitter.com/rawendhattab" TargetMode="External" /><Relationship Id="rId136" Type="http://schemas.openxmlformats.org/officeDocument/2006/relationships/hyperlink" Target="https://twitter.com/foxheart93" TargetMode="External" /><Relationship Id="rId137" Type="http://schemas.openxmlformats.org/officeDocument/2006/relationships/hyperlink" Target="https://twitter.com/aboabda88" TargetMode="External" /><Relationship Id="rId138" Type="http://schemas.openxmlformats.org/officeDocument/2006/relationships/hyperlink" Target="https://twitter.com/adnan3firas" TargetMode="External" /><Relationship Id="rId139" Type="http://schemas.openxmlformats.org/officeDocument/2006/relationships/hyperlink" Target="https://twitter.com/b278ii" TargetMode="External" /><Relationship Id="rId140" Type="http://schemas.openxmlformats.org/officeDocument/2006/relationships/hyperlink" Target="https://twitter.com/khaledharidy" TargetMode="External" /><Relationship Id="rId141" Type="http://schemas.openxmlformats.org/officeDocument/2006/relationships/hyperlink" Target="https://twitter.com/nedalkhadra" TargetMode="External" /><Relationship Id="rId142" Type="http://schemas.openxmlformats.org/officeDocument/2006/relationships/hyperlink" Target="https://twitter.com/abdallahksouri" TargetMode="External" /><Relationship Id="rId143" Type="http://schemas.openxmlformats.org/officeDocument/2006/relationships/hyperlink" Target="https://twitter.com/kma5522" TargetMode="External" /><Relationship Id="rId144" Type="http://schemas.openxmlformats.org/officeDocument/2006/relationships/hyperlink" Target="https://twitter.com/albertomiguelf5" TargetMode="External" /><Relationship Id="rId145" Type="http://schemas.openxmlformats.org/officeDocument/2006/relationships/hyperlink" Target="https://twitter.com/jassemalhussein" TargetMode="External" /><Relationship Id="rId146" Type="http://schemas.openxmlformats.org/officeDocument/2006/relationships/hyperlink" Target="https://twitter.com/souha_souha1" TargetMode="External" /><Relationship Id="rId147" Type="http://schemas.openxmlformats.org/officeDocument/2006/relationships/hyperlink" Target="https://twitter.com/mejerbi88" TargetMode="External" /><Relationship Id="rId148" Type="http://schemas.openxmlformats.org/officeDocument/2006/relationships/hyperlink" Target="https://twitter.com/mohllek" TargetMode="External" /><Relationship Id="rId149" Type="http://schemas.openxmlformats.org/officeDocument/2006/relationships/hyperlink" Target="https://twitter.com/bttrcupish" TargetMode="External" /><Relationship Id="rId150" Type="http://schemas.openxmlformats.org/officeDocument/2006/relationships/hyperlink" Target="https://twitter.com/raaeda" TargetMode="External" /><Relationship Id="rId151" Type="http://schemas.openxmlformats.org/officeDocument/2006/relationships/hyperlink" Target="https://twitter.com/tamerfoadelkady" TargetMode="External" /><Relationship Id="rId152" Type="http://schemas.openxmlformats.org/officeDocument/2006/relationships/hyperlink" Target="https://twitter.com/a_abuarab0" TargetMode="External" /><Relationship Id="rId153" Type="http://schemas.openxmlformats.org/officeDocument/2006/relationships/hyperlink" Target="https://twitter.com/ambmacpc" TargetMode="External" /><Relationship Id="rId154" Type="http://schemas.openxmlformats.org/officeDocument/2006/relationships/hyperlink" Target="https://twitter.com/hobeikawissam" TargetMode="External" /><Relationship Id="rId155" Type="http://schemas.openxmlformats.org/officeDocument/2006/relationships/hyperlink" Target="https://twitter.com/zeinamansour1" TargetMode="External" /><Relationship Id="rId156" Type="http://schemas.openxmlformats.org/officeDocument/2006/relationships/hyperlink" Target="https://twitter.com/allaalqurashi37" TargetMode="External" /><Relationship Id="rId157" Type="http://schemas.openxmlformats.org/officeDocument/2006/relationships/hyperlink" Target="https://twitter.com/wjad" TargetMode="External" /><Relationship Id="rId158" Type="http://schemas.openxmlformats.org/officeDocument/2006/relationships/hyperlink" Target="https://twitter.com/amassih" TargetMode="External" /><Relationship Id="rId159" Type="http://schemas.openxmlformats.org/officeDocument/2006/relationships/hyperlink" Target="https://twitter.com/uae_omar21" TargetMode="External" /><Relationship Id="rId160" Type="http://schemas.openxmlformats.org/officeDocument/2006/relationships/hyperlink" Target="https://twitter.com/rasol07369768" TargetMode="External" /><Relationship Id="rId161" Type="http://schemas.openxmlformats.org/officeDocument/2006/relationships/hyperlink" Target="https://twitter.com/ama12783205" TargetMode="External" /><Relationship Id="rId162" Type="http://schemas.openxmlformats.org/officeDocument/2006/relationships/hyperlink" Target="https://twitter.com/i3tox8rsobjiftw" TargetMode="External" /><Relationship Id="rId163" Type="http://schemas.openxmlformats.org/officeDocument/2006/relationships/comments" Target="../comments2.xml" /><Relationship Id="rId164" Type="http://schemas.openxmlformats.org/officeDocument/2006/relationships/vmlDrawing" Target="../drawings/vmlDrawing2.vml" /><Relationship Id="rId165" Type="http://schemas.openxmlformats.org/officeDocument/2006/relationships/table" Target="../tables/table2.xml" /><Relationship Id="rId16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radiosawa.com/a/%d8%a3%d8%b2%d9%85%d8%a9-%d8%a7%d9%84%d9%85%d9%8a%d8%a7%d9%87-%d9%81%d9%8a-%d8%a7%d9%84%d9%85%d9%86%d8%b7%d9%82%d8%a9/507435.html" TargetMode="External" /><Relationship Id="rId2" Type="http://schemas.openxmlformats.org/officeDocument/2006/relationships/hyperlink" Target="https://soundcloud.com/radiosawa/track-10" TargetMode="External" /><Relationship Id="rId3"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4"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5" Type="http://schemas.openxmlformats.org/officeDocument/2006/relationships/hyperlink" Target="https://www.radiosawa.com/a/%D9%87%D9%84-%D9%8A%D8%B4%D9%83%D9%84-%D9%85%D9%86%D8%AA%D8%B5%D9%81-%D8%A7%D9%84%D8%B9%D9%85%D8%B1-%D8%A3%D8%B2%D9%85%D8%A9-%D8%A8%D8%A7%D9%84%D9%81%D8%B9%D9%84/506967.html" TargetMode="External" /><Relationship Id="rId6"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7"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8" Type="http://schemas.openxmlformats.org/officeDocument/2006/relationships/hyperlink" Target="https://www.radiosawa.com/live/audio/15?withmediaplayer=1" TargetMode="External" /><Relationship Id="rId9" Type="http://schemas.openxmlformats.org/officeDocument/2006/relationships/hyperlink" Target="https://www.radiosawa.com/a/%D8%A3%D8%B2%D9%85%D8%A9-%D8%A7%D9%84%D9%85%D9%8A%D8%A7%D9%87-%D9%81%D9%8A-%D8%A7%D9%84%D9%85%D9%86%D8%B7%D9%82%D8%A9/507435.html" TargetMode="External" /><Relationship Id="rId10" Type="http://schemas.openxmlformats.org/officeDocument/2006/relationships/hyperlink" Target="https://www.radiosawa.com/a/506825.html" TargetMode="External" /><Relationship Id="rId11" Type="http://schemas.openxmlformats.org/officeDocument/2006/relationships/hyperlink" Target="https://www.radiosawa.com/a/%D8%A7%D9%84%D8%AA%D8%A7%D8%B7%D9%88%D8%B1%D8%A7%D8%AA-%D9%81%D9%8A-%D8%A7%D9%84%D9%8A%D9%85%D9%86-%D8%A8%D8%B9%D8%AF-%D8%B3%D9%8A%D8%B7%D8%B1%D8%A9-%D8%A7%D9%84%D8%A7%D9%86%D9%81%D8%B5%D8%A7%D9%84%D9%8A%D9%8A%D9%86-%D8%B9%D9%84%D9%89-%D8%B9%D8%AF%D9%86/508388.html" TargetMode="External" /><Relationship Id="rId12" Type="http://schemas.openxmlformats.org/officeDocument/2006/relationships/hyperlink" Target="https://www.radiosawa.com/a/%D8%A3%D9%88%D9%84%D9%89-%D8%AC%D9%84%D8%B3%D8%A7%D8%AA-%D8%A7%D9%84%D9%81%D8%B5%D9%84-%D9%81%D9%8A-%D8%A7%D9%84%D9%86%D8%B2%D8%A7%D8%B9-%D8%A8%D9%8A%D9%86-%D9%85%D8%AD%D9%85%D8%AF-%D8%A8%D9%86-%D8%B1%D8%A7%D8%B4%D8%AF-%D9%88%D9%87%D9%8A%D8%A7-%D8%A8%D9%86%D8%AA-%D8%A7%D9%84%D8%AD%D8%B3%D9%8A%D9%86/506822.html" TargetMode="External" /><Relationship Id="rId13" Type="http://schemas.openxmlformats.org/officeDocument/2006/relationships/hyperlink" Target="https://www.radiosawa.com/a/%D8%AF%D9%88%D8%B1-%D8%A7%D9%84%D9%85%D8%AC%D8%A7%D9%84%D8%B3-%D8%A7%D9%84%D8%B4%D8%A8%D8%A7%D8%A8%D9%8A%D8%A9-%D9%81%D9%8A-%D8%AA%D9%86%D9%85%D9%8A%D8%A9-%D8%A7%D9%84%D9%85%D8%AC%D8%AA%D9%85%D8%B9-%D8%A7%D9%84%D9%85%D8%AD%D9%84%D9%8A/506859.html" TargetMode="External" /><Relationship Id="rId14" Type="http://schemas.openxmlformats.org/officeDocument/2006/relationships/hyperlink" Target="https://www.radiosawa.com/a/%D9%87%D9%84-%D9%8A%D8%B4%D9%83%D9%84-%D9%85%D9%86%D8%AA%D8%B5%D9%81-%D8%A7%D9%84%D8%B9%D9%85%D8%B1-%D8%A3%D8%B2%D9%85%D8%A9-%D8%A8%D8%A7%D9%84%D9%81%D8%B9%D9%84/506967.html" TargetMode="External" /><Relationship Id="rId15" Type="http://schemas.openxmlformats.org/officeDocument/2006/relationships/hyperlink" Target="https://www.radiosawa.com/a/%D9%87%D9%84-%D9%8A%D9%84%D8%A8%D9%8A-%D8%A7%D9%84%D8%A8%D8%B1%D9%84%D9%85%D8%A7%D9%86%D8%A7%D9%86-%D8%A7%D9%84%D8%A3%D8%B1%D8%AF%D9%86%D9%8A-%D9%88%D8%A7%D9%84%D9%84%D8%A8%D9%86%D8%A7%D9%86%D9%8A-%D8%B7%D9%85%D9%88%D8%AD-%D8%A7%D9%84%D9%85%D9%88%D8%A7%D8%B7%D9%86%D9%8A%D9%86/507741.html" TargetMode="External" /><Relationship Id="rId16" Type="http://schemas.openxmlformats.org/officeDocument/2006/relationships/hyperlink" Target="https://www.radiosawa.com/live/audio/15?withmediaplayer=1" TargetMode="External" /><Relationship Id="rId17" Type="http://schemas.openxmlformats.org/officeDocument/2006/relationships/hyperlink" Target="https://www.radiosawa.com/a/506825.html" TargetMode="External" /><Relationship Id="rId18" Type="http://schemas.openxmlformats.org/officeDocument/2006/relationships/hyperlink" Target="https://www.radiosawa.com/a/%D8%A7%D9%84%D8%A3%D8%B2%D9%85%D8%A7%D8%AA-%D8%A7%D9%84%D9%85%D8%B1%D9%88%D8%B1%D9%8A%D8%A9-%D8%AA%D9%86%D8%AA%D9%82%D9%84-%D8%A8%D9%8A%D9%86-%D8%A7%D9%84%D8%A8%D9%84%D8%AF%D8%A7%D9%86-%D8%A7%D9%84%D8%B9%D8%B1%D8%A8%D9%8A%D8%A9/506810.html" TargetMode="External" /><Relationship Id="rId19" Type="http://schemas.openxmlformats.org/officeDocument/2006/relationships/hyperlink" Target="https://www.radiosawa.com/a/%D9%85%D8%B9%D9%84%D9%85%D9%88-%D8%A7%D9%84%D9%85%D8%AF%D8%A7%D8%B1%D8%B3-%D9%88%D8%A7%D9%84%D8%A8%D8%AD%D8%AB-%D8%B9%D9%86-%D9%88%D8%A7%D9%82%D8%B9-%D8%A3%D9%81%D8%B6%D9%84/506811.html" TargetMode="External" /><Relationship Id="rId20" Type="http://schemas.openxmlformats.org/officeDocument/2006/relationships/hyperlink" Target="https://www.radiosawa.com/a/%D8%A7%D9%84%D8%A3%D9%86%D8%AF%D9%8A%D8%A9-%D8%A7%D9%84%D8%B1%D9%8A%D8%A7%D8%B6%D9%8A%D8%A9-%D8%A7%D9%84%D8%B9%D8%B1%D8%A7%D9%82%D9%8A%D8%A9-%D8%AA%D8%AA%D8%B1%D8%A7%D8%AC%D8%B9-%D9%88%D8%A7%D9%84%D8%A3%D8%B3%D8%A8%D8%A7%D8%A8-%D9%85%D8%A7%D8%AF%D9%8A%D8%A9/506823.html" TargetMode="External" /><Relationship Id="rId21" Type="http://schemas.openxmlformats.org/officeDocument/2006/relationships/hyperlink" Target="https://soundcloud.com/radiosawa/track-10" TargetMode="External" /><Relationship Id="rId22" Type="http://schemas.openxmlformats.org/officeDocument/2006/relationships/hyperlink" Target="https://m.soundcloud.com/radiosawa/l4q5o2w7d28p" TargetMode="External" /><Relationship Id="rId23" Type="http://schemas.openxmlformats.org/officeDocument/2006/relationships/hyperlink" Target="https://www.radiosawa.com/amp/pope-francis-who-i-am-to-judge-gay-people-/228220.html" TargetMode="External" /><Relationship Id="rId24" Type="http://schemas.openxmlformats.org/officeDocument/2006/relationships/hyperlink" Target="https://soundcloud.com/radiosawa/track-1" TargetMode="External" /><Relationship Id="rId25" Type="http://schemas.openxmlformats.org/officeDocument/2006/relationships/hyperlink" Target="https://www.radiosawa.com/a/%d9%87%d9%84-%d9%85%d8%b5%d9%8a%d8%b1-%d8%a7%d9%84%d9%81%d8%aa%d8%a7%d8%a9-%d8%a7%d9%84%d8%b2%d9%88%d8%a7%d8%ac/507436.html" TargetMode="External" /><Relationship Id="rId26" Type="http://schemas.openxmlformats.org/officeDocument/2006/relationships/hyperlink" Target="https://www.radiosawa.com/a/%d8%a7%d9%84%d9%88%d8%b6%d8%b9-%d8%a7%d9%84%d8%a5%d9%86%d8%b3%d8%a7%d9%86%d9%8a-%d9%81%d9%8a-%d8%b3%d9%88%d8%b1%d9%8a%d8%a7-%d8%a8%d9%8a%d9%86-%d8%aa%d8%b5%d8%b9%d9%8a%d8%af-%d8%a5%d8%af%d9%84%d8%a8-%d9%88%d8%aa%d9%87%d8%af%d9%8a%d8%af%d8%a7%d8%aa-%d8%aa%d8%b1%d9%83%d9%8a%d8%a7/508275.html" TargetMode="External" /><Relationship Id="rId27" Type="http://schemas.openxmlformats.org/officeDocument/2006/relationships/hyperlink" Target="https://www.radiosawa.com/a/%D8%A3%D8%B2%D9%85%D8%A9-%D8%A7%D9%84%D9%85%D9%8A%D8%A7%D9%87-%D9%81%D9%8A-%D8%A7%D9%84%D9%85%D9%86%D8%B7%D9%82%D8%A9/507435.html" TargetMode="External" /><Relationship Id="rId28" Type="http://schemas.openxmlformats.org/officeDocument/2006/relationships/hyperlink" Target="https://www.radiosawa.com/a/%d8%a3%d8%b2%d9%85%d8%a9-%d8%a7%d9%84%d9%85%d9%8a%d8%a7%d9%87-%d9%81%d9%8a-%d8%a7%d9%84%d9%85%d9%86%d8%b7%d9%82%d8%a9/507435.html" TargetMode="External" /><Relationship Id="rId29" Type="http://schemas.openxmlformats.org/officeDocument/2006/relationships/hyperlink" Target="https://www.radiosawa.com/amp/247176.html?__twitter_impression=true" TargetMode="External" /><Relationship Id="rId30" Type="http://schemas.openxmlformats.org/officeDocument/2006/relationships/hyperlink" Target="https://www.radiosawa.com/a/247176.html" TargetMode="External" /><Relationship Id="rId31" Type="http://schemas.openxmlformats.org/officeDocument/2006/relationships/hyperlink" Target="https://soundcloud.com/radiosawa/track-10" TargetMode="External" /><Relationship Id="rId32" Type="http://schemas.openxmlformats.org/officeDocument/2006/relationships/table" Target="../tables/table11.xm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1155</v>
      </c>
      <c r="BB2" s="13" t="s">
        <v>1169</v>
      </c>
      <c r="BC2" s="13" t="s">
        <v>1170</v>
      </c>
      <c r="BD2" s="119" t="s">
        <v>1621</v>
      </c>
      <c r="BE2" s="119" t="s">
        <v>1622</v>
      </c>
      <c r="BF2" s="119" t="s">
        <v>1623</v>
      </c>
      <c r="BG2" s="119" t="s">
        <v>1624</v>
      </c>
      <c r="BH2" s="119" t="s">
        <v>1625</v>
      </c>
      <c r="BI2" s="119" t="s">
        <v>1626</v>
      </c>
      <c r="BJ2" s="119" t="s">
        <v>1627</v>
      </c>
      <c r="BK2" s="119" t="s">
        <v>1628</v>
      </c>
      <c r="BL2" s="119" t="s">
        <v>1629</v>
      </c>
    </row>
    <row r="3" spans="1:64" ht="15" customHeight="1">
      <c r="A3" s="64" t="s">
        <v>212</v>
      </c>
      <c r="B3" s="64" t="s">
        <v>243</v>
      </c>
      <c r="C3" s="65" t="s">
        <v>1690</v>
      </c>
      <c r="D3" s="66">
        <v>3</v>
      </c>
      <c r="E3" s="67" t="s">
        <v>136</v>
      </c>
      <c r="F3" s="68">
        <v>35</v>
      </c>
      <c r="G3" s="65"/>
      <c r="H3" s="69"/>
      <c r="I3" s="70"/>
      <c r="J3" s="70"/>
      <c r="K3" s="34" t="s">
        <v>65</v>
      </c>
      <c r="L3" s="71">
        <v>3</v>
      </c>
      <c r="M3" s="71"/>
      <c r="N3" s="72"/>
      <c r="O3" s="78" t="s">
        <v>252</v>
      </c>
      <c r="P3" s="80">
        <v>43677.006273148145</v>
      </c>
      <c r="Q3" s="78" t="s">
        <v>254</v>
      </c>
      <c r="R3" s="83" t="s">
        <v>390</v>
      </c>
      <c r="S3" s="78" t="s">
        <v>453</v>
      </c>
      <c r="T3" s="78"/>
      <c r="U3" s="78"/>
      <c r="V3" s="83" t="s">
        <v>510</v>
      </c>
      <c r="W3" s="80">
        <v>43677.006273148145</v>
      </c>
      <c r="X3" s="83" t="s">
        <v>539</v>
      </c>
      <c r="Y3" s="78"/>
      <c r="Z3" s="78"/>
      <c r="AA3" s="84" t="s">
        <v>679</v>
      </c>
      <c r="AB3" s="84" t="s">
        <v>819</v>
      </c>
      <c r="AC3" s="78" t="b">
        <v>0</v>
      </c>
      <c r="AD3" s="78">
        <v>0</v>
      </c>
      <c r="AE3" s="84" t="s">
        <v>822</v>
      </c>
      <c r="AF3" s="78" t="b">
        <v>0</v>
      </c>
      <c r="AG3" s="78" t="s">
        <v>827</v>
      </c>
      <c r="AH3" s="78"/>
      <c r="AI3" s="84" t="s">
        <v>823</v>
      </c>
      <c r="AJ3" s="78" t="b">
        <v>0</v>
      </c>
      <c r="AK3" s="78">
        <v>0</v>
      </c>
      <c r="AL3" s="84" t="s">
        <v>823</v>
      </c>
      <c r="AM3" s="78" t="s">
        <v>830</v>
      </c>
      <c r="AN3" s="78" t="b">
        <v>0</v>
      </c>
      <c r="AO3" s="84" t="s">
        <v>819</v>
      </c>
      <c r="AP3" s="78" t="s">
        <v>176</v>
      </c>
      <c r="AQ3" s="78">
        <v>0</v>
      </c>
      <c r="AR3" s="78">
        <v>0</v>
      </c>
      <c r="AS3" s="78"/>
      <c r="AT3" s="78"/>
      <c r="AU3" s="78"/>
      <c r="AV3" s="78"/>
      <c r="AW3" s="78"/>
      <c r="AX3" s="78"/>
      <c r="AY3" s="78"/>
      <c r="AZ3" s="78"/>
      <c r="BA3">
        <v>2</v>
      </c>
      <c r="BB3" s="78" t="str">
        <f>REPLACE(INDEX(GroupVertices[Group],MATCH(Edges[[#This Row],[Vertex 1]],GroupVertices[Vertex],0)),1,1,"")</f>
        <v>6</v>
      </c>
      <c r="BC3" s="78" t="str">
        <f>REPLACE(INDEX(GroupVertices[Group],MATCH(Edges[[#This Row],[Vertex 2]],GroupVertices[Vertex],0)),1,1,"")</f>
        <v>6</v>
      </c>
      <c r="BD3" s="48">
        <v>0</v>
      </c>
      <c r="BE3" s="49">
        <v>0</v>
      </c>
      <c r="BF3" s="48">
        <v>0</v>
      </c>
      <c r="BG3" s="49">
        <v>0</v>
      </c>
      <c r="BH3" s="48">
        <v>0</v>
      </c>
      <c r="BI3" s="49">
        <v>0</v>
      </c>
      <c r="BJ3" s="48">
        <v>1</v>
      </c>
      <c r="BK3" s="49">
        <v>100</v>
      </c>
      <c r="BL3" s="48">
        <v>1</v>
      </c>
    </row>
    <row r="4" spans="1:64" ht="15" customHeight="1">
      <c r="A4" s="64" t="s">
        <v>212</v>
      </c>
      <c r="B4" s="64" t="s">
        <v>243</v>
      </c>
      <c r="C4" s="65" t="s">
        <v>1690</v>
      </c>
      <c r="D4" s="66">
        <v>3</v>
      </c>
      <c r="E4" s="67" t="s">
        <v>136</v>
      </c>
      <c r="F4" s="68">
        <v>35</v>
      </c>
      <c r="G4" s="65"/>
      <c r="H4" s="69"/>
      <c r="I4" s="70"/>
      <c r="J4" s="70"/>
      <c r="K4" s="34" t="s">
        <v>65</v>
      </c>
      <c r="L4" s="77">
        <v>4</v>
      </c>
      <c r="M4" s="77"/>
      <c r="N4" s="72"/>
      <c r="O4" s="79" t="s">
        <v>252</v>
      </c>
      <c r="P4" s="81">
        <v>43677.00701388889</v>
      </c>
      <c r="Q4" s="79" t="s">
        <v>254</v>
      </c>
      <c r="R4" s="82" t="s">
        <v>390</v>
      </c>
      <c r="S4" s="79" t="s">
        <v>453</v>
      </c>
      <c r="T4" s="79"/>
      <c r="U4" s="79"/>
      <c r="V4" s="82" t="s">
        <v>510</v>
      </c>
      <c r="W4" s="81">
        <v>43677.00701388889</v>
      </c>
      <c r="X4" s="82" t="s">
        <v>540</v>
      </c>
      <c r="Y4" s="79"/>
      <c r="Z4" s="79"/>
      <c r="AA4" s="85" t="s">
        <v>680</v>
      </c>
      <c r="AB4" s="85" t="s">
        <v>819</v>
      </c>
      <c r="AC4" s="79" t="b">
        <v>0</v>
      </c>
      <c r="AD4" s="79">
        <v>0</v>
      </c>
      <c r="AE4" s="85" t="s">
        <v>822</v>
      </c>
      <c r="AF4" s="79" t="b">
        <v>0</v>
      </c>
      <c r="AG4" s="79" t="s">
        <v>827</v>
      </c>
      <c r="AH4" s="79"/>
      <c r="AI4" s="85" t="s">
        <v>823</v>
      </c>
      <c r="AJ4" s="79" t="b">
        <v>0</v>
      </c>
      <c r="AK4" s="79">
        <v>0</v>
      </c>
      <c r="AL4" s="85" t="s">
        <v>823</v>
      </c>
      <c r="AM4" s="79" t="s">
        <v>830</v>
      </c>
      <c r="AN4" s="79" t="b">
        <v>0</v>
      </c>
      <c r="AO4" s="85" t="s">
        <v>819</v>
      </c>
      <c r="AP4" s="79" t="s">
        <v>176</v>
      </c>
      <c r="AQ4" s="79">
        <v>0</v>
      </c>
      <c r="AR4" s="79">
        <v>0</v>
      </c>
      <c r="AS4" s="79"/>
      <c r="AT4" s="79"/>
      <c r="AU4" s="79"/>
      <c r="AV4" s="79"/>
      <c r="AW4" s="79"/>
      <c r="AX4" s="79"/>
      <c r="AY4" s="79"/>
      <c r="AZ4" s="79"/>
      <c r="BA4">
        <v>2</v>
      </c>
      <c r="BB4" s="78" t="str">
        <f>REPLACE(INDEX(GroupVertices[Group],MATCH(Edges[[#This Row],[Vertex 1]],GroupVertices[Vertex],0)),1,1,"")</f>
        <v>6</v>
      </c>
      <c r="BC4" s="78" t="str">
        <f>REPLACE(INDEX(GroupVertices[Group],MATCH(Edges[[#This Row],[Vertex 2]],GroupVertices[Vertex],0)),1,1,"")</f>
        <v>6</v>
      </c>
      <c r="BD4" s="48">
        <v>0</v>
      </c>
      <c r="BE4" s="49">
        <v>0</v>
      </c>
      <c r="BF4" s="48">
        <v>0</v>
      </c>
      <c r="BG4" s="49">
        <v>0</v>
      </c>
      <c r="BH4" s="48">
        <v>0</v>
      </c>
      <c r="BI4" s="49">
        <v>0</v>
      </c>
      <c r="BJ4" s="48">
        <v>1</v>
      </c>
      <c r="BK4" s="49">
        <v>100</v>
      </c>
      <c r="BL4" s="48">
        <v>1</v>
      </c>
    </row>
    <row r="5" spans="1:64" ht="15">
      <c r="A5" s="64" t="s">
        <v>213</v>
      </c>
      <c r="B5" s="64" t="s">
        <v>241</v>
      </c>
      <c r="C5" s="65" t="s">
        <v>1690</v>
      </c>
      <c r="D5" s="66">
        <v>3</v>
      </c>
      <c r="E5" s="67" t="s">
        <v>132</v>
      </c>
      <c r="F5" s="68">
        <v>35</v>
      </c>
      <c r="G5" s="65"/>
      <c r="H5" s="69"/>
      <c r="I5" s="70"/>
      <c r="J5" s="70"/>
      <c r="K5" s="34" t="s">
        <v>65</v>
      </c>
      <c r="L5" s="77">
        <v>5</v>
      </c>
      <c r="M5" s="77"/>
      <c r="N5" s="72"/>
      <c r="O5" s="79" t="s">
        <v>253</v>
      </c>
      <c r="P5" s="81">
        <v>43677.51703703704</v>
      </c>
      <c r="Q5" s="79" t="s">
        <v>255</v>
      </c>
      <c r="R5" s="79"/>
      <c r="S5" s="79"/>
      <c r="T5" s="79" t="s">
        <v>456</v>
      </c>
      <c r="U5" s="79"/>
      <c r="V5" s="82" t="s">
        <v>511</v>
      </c>
      <c r="W5" s="81">
        <v>43677.51703703704</v>
      </c>
      <c r="X5" s="82" t="s">
        <v>541</v>
      </c>
      <c r="Y5" s="79"/>
      <c r="Z5" s="79"/>
      <c r="AA5" s="85" t="s">
        <v>681</v>
      </c>
      <c r="AB5" s="79"/>
      <c r="AC5" s="79" t="b">
        <v>0</v>
      </c>
      <c r="AD5" s="79">
        <v>0</v>
      </c>
      <c r="AE5" s="85" t="s">
        <v>823</v>
      </c>
      <c r="AF5" s="79" t="b">
        <v>0</v>
      </c>
      <c r="AG5" s="79" t="s">
        <v>828</v>
      </c>
      <c r="AH5" s="79"/>
      <c r="AI5" s="85" t="s">
        <v>823</v>
      </c>
      <c r="AJ5" s="79" t="b">
        <v>0</v>
      </c>
      <c r="AK5" s="79">
        <v>0</v>
      </c>
      <c r="AL5" s="85" t="s">
        <v>725</v>
      </c>
      <c r="AM5" s="79" t="s">
        <v>830</v>
      </c>
      <c r="AN5" s="79" t="b">
        <v>0</v>
      </c>
      <c r="AO5" s="85" t="s">
        <v>725</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21</v>
      </c>
      <c r="BK5" s="49">
        <v>100</v>
      </c>
      <c r="BL5" s="48">
        <v>21</v>
      </c>
    </row>
    <row r="6" spans="1:64" ht="15">
      <c r="A6" s="64" t="s">
        <v>214</v>
      </c>
      <c r="B6" s="64" t="s">
        <v>244</v>
      </c>
      <c r="C6" s="65" t="s">
        <v>1690</v>
      </c>
      <c r="D6" s="66">
        <v>3</v>
      </c>
      <c r="E6" s="67" t="s">
        <v>136</v>
      </c>
      <c r="F6" s="68">
        <v>35</v>
      </c>
      <c r="G6" s="65"/>
      <c r="H6" s="69"/>
      <c r="I6" s="70"/>
      <c r="J6" s="70"/>
      <c r="K6" s="34" t="s">
        <v>65</v>
      </c>
      <c r="L6" s="77">
        <v>6</v>
      </c>
      <c r="M6" s="77"/>
      <c r="N6" s="72"/>
      <c r="O6" s="79" t="s">
        <v>253</v>
      </c>
      <c r="P6" s="81">
        <v>43678.75915509259</v>
      </c>
      <c r="Q6" s="79" t="s">
        <v>256</v>
      </c>
      <c r="R6" s="79"/>
      <c r="S6" s="79"/>
      <c r="T6" s="79" t="s">
        <v>457</v>
      </c>
      <c r="U6" s="79"/>
      <c r="V6" s="82" t="s">
        <v>512</v>
      </c>
      <c r="W6" s="81">
        <v>43678.75915509259</v>
      </c>
      <c r="X6" s="82" t="s">
        <v>542</v>
      </c>
      <c r="Y6" s="79"/>
      <c r="Z6" s="79"/>
      <c r="AA6" s="85" t="s">
        <v>682</v>
      </c>
      <c r="AB6" s="79"/>
      <c r="AC6" s="79" t="b">
        <v>0</v>
      </c>
      <c r="AD6" s="79">
        <v>0</v>
      </c>
      <c r="AE6" s="85" t="s">
        <v>823</v>
      </c>
      <c r="AF6" s="79" t="b">
        <v>0</v>
      </c>
      <c r="AG6" s="79" t="s">
        <v>829</v>
      </c>
      <c r="AH6" s="79"/>
      <c r="AI6" s="85" t="s">
        <v>823</v>
      </c>
      <c r="AJ6" s="79" t="b">
        <v>0</v>
      </c>
      <c r="AK6" s="79">
        <v>1</v>
      </c>
      <c r="AL6" s="85" t="s">
        <v>823</v>
      </c>
      <c r="AM6" s="79" t="s">
        <v>831</v>
      </c>
      <c r="AN6" s="79" t="b">
        <v>0</v>
      </c>
      <c r="AO6" s="85" t="s">
        <v>682</v>
      </c>
      <c r="AP6" s="79" t="s">
        <v>176</v>
      </c>
      <c r="AQ6" s="79">
        <v>0</v>
      </c>
      <c r="AR6" s="79">
        <v>0</v>
      </c>
      <c r="AS6" s="79"/>
      <c r="AT6" s="79"/>
      <c r="AU6" s="79"/>
      <c r="AV6" s="79"/>
      <c r="AW6" s="79"/>
      <c r="AX6" s="79"/>
      <c r="AY6" s="79"/>
      <c r="AZ6" s="79"/>
      <c r="BA6">
        <v>2</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214</v>
      </c>
      <c r="B7" s="64" t="s">
        <v>244</v>
      </c>
      <c r="C7" s="65" t="s">
        <v>1690</v>
      </c>
      <c r="D7" s="66">
        <v>3</v>
      </c>
      <c r="E7" s="67" t="s">
        <v>136</v>
      </c>
      <c r="F7" s="68">
        <v>35</v>
      </c>
      <c r="G7" s="65"/>
      <c r="H7" s="69"/>
      <c r="I7" s="70"/>
      <c r="J7" s="70"/>
      <c r="K7" s="34" t="s">
        <v>65</v>
      </c>
      <c r="L7" s="77">
        <v>7</v>
      </c>
      <c r="M7" s="77"/>
      <c r="N7" s="72"/>
      <c r="O7" s="79" t="s">
        <v>253</v>
      </c>
      <c r="P7" s="81">
        <v>43678.76039351852</v>
      </c>
      <c r="Q7" s="79" t="s">
        <v>257</v>
      </c>
      <c r="R7" s="79"/>
      <c r="S7" s="79"/>
      <c r="T7" s="79" t="s">
        <v>457</v>
      </c>
      <c r="U7" s="79"/>
      <c r="V7" s="82" t="s">
        <v>512</v>
      </c>
      <c r="W7" s="81">
        <v>43678.76039351852</v>
      </c>
      <c r="X7" s="82" t="s">
        <v>543</v>
      </c>
      <c r="Y7" s="79"/>
      <c r="Z7" s="79"/>
      <c r="AA7" s="85" t="s">
        <v>683</v>
      </c>
      <c r="AB7" s="79"/>
      <c r="AC7" s="79" t="b">
        <v>0</v>
      </c>
      <c r="AD7" s="79">
        <v>0</v>
      </c>
      <c r="AE7" s="85" t="s">
        <v>823</v>
      </c>
      <c r="AF7" s="79" t="b">
        <v>0</v>
      </c>
      <c r="AG7" s="79" t="s">
        <v>829</v>
      </c>
      <c r="AH7" s="79"/>
      <c r="AI7" s="85" t="s">
        <v>823</v>
      </c>
      <c r="AJ7" s="79" t="b">
        <v>0</v>
      </c>
      <c r="AK7" s="79">
        <v>1</v>
      </c>
      <c r="AL7" s="85" t="s">
        <v>823</v>
      </c>
      <c r="AM7" s="79" t="s">
        <v>831</v>
      </c>
      <c r="AN7" s="79" t="b">
        <v>0</v>
      </c>
      <c r="AO7" s="85" t="s">
        <v>683</v>
      </c>
      <c r="AP7" s="79" t="s">
        <v>176</v>
      </c>
      <c r="AQ7" s="79">
        <v>0</v>
      </c>
      <c r="AR7" s="79">
        <v>0</v>
      </c>
      <c r="AS7" s="79"/>
      <c r="AT7" s="79"/>
      <c r="AU7" s="79"/>
      <c r="AV7" s="79"/>
      <c r="AW7" s="79"/>
      <c r="AX7" s="79"/>
      <c r="AY7" s="79"/>
      <c r="AZ7" s="79"/>
      <c r="BA7">
        <v>2</v>
      </c>
      <c r="BB7" s="78" t="str">
        <f>REPLACE(INDEX(GroupVertices[Group],MATCH(Edges[[#This Row],[Vertex 1]],GroupVertices[Vertex],0)),1,1,"")</f>
        <v>2</v>
      </c>
      <c r="BC7" s="78" t="str">
        <f>REPLACE(INDEX(GroupVertices[Group],MATCH(Edges[[#This Row],[Vertex 2]],GroupVertices[Vertex],0)),1,1,"")</f>
        <v>2</v>
      </c>
      <c r="BD7" s="48"/>
      <c r="BE7" s="49"/>
      <c r="BF7" s="48"/>
      <c r="BG7" s="49"/>
      <c r="BH7" s="48"/>
      <c r="BI7" s="49"/>
      <c r="BJ7" s="48"/>
      <c r="BK7" s="49"/>
      <c r="BL7" s="48"/>
    </row>
    <row r="8" spans="1:64" ht="15">
      <c r="A8" s="64" t="s">
        <v>214</v>
      </c>
      <c r="B8" s="64" t="s">
        <v>245</v>
      </c>
      <c r="C8" s="65" t="s">
        <v>1690</v>
      </c>
      <c r="D8" s="66">
        <v>3</v>
      </c>
      <c r="E8" s="67" t="s">
        <v>136</v>
      </c>
      <c r="F8" s="68">
        <v>35</v>
      </c>
      <c r="G8" s="65"/>
      <c r="H8" s="69"/>
      <c r="I8" s="70"/>
      <c r="J8" s="70"/>
      <c r="K8" s="34" t="s">
        <v>65</v>
      </c>
      <c r="L8" s="77">
        <v>8</v>
      </c>
      <c r="M8" s="77"/>
      <c r="N8" s="72"/>
      <c r="O8" s="79" t="s">
        <v>253</v>
      </c>
      <c r="P8" s="81">
        <v>43678.75915509259</v>
      </c>
      <c r="Q8" s="79" t="s">
        <v>256</v>
      </c>
      <c r="R8" s="79"/>
      <c r="S8" s="79"/>
      <c r="T8" s="79" t="s">
        <v>457</v>
      </c>
      <c r="U8" s="79"/>
      <c r="V8" s="82" t="s">
        <v>512</v>
      </c>
      <c r="W8" s="81">
        <v>43678.75915509259</v>
      </c>
      <c r="X8" s="82" t="s">
        <v>542</v>
      </c>
      <c r="Y8" s="79"/>
      <c r="Z8" s="79"/>
      <c r="AA8" s="85" t="s">
        <v>682</v>
      </c>
      <c r="AB8" s="79"/>
      <c r="AC8" s="79" t="b">
        <v>0</v>
      </c>
      <c r="AD8" s="79">
        <v>0</v>
      </c>
      <c r="AE8" s="85" t="s">
        <v>823</v>
      </c>
      <c r="AF8" s="79" t="b">
        <v>0</v>
      </c>
      <c r="AG8" s="79" t="s">
        <v>829</v>
      </c>
      <c r="AH8" s="79"/>
      <c r="AI8" s="85" t="s">
        <v>823</v>
      </c>
      <c r="AJ8" s="79" t="b">
        <v>0</v>
      </c>
      <c r="AK8" s="79">
        <v>1</v>
      </c>
      <c r="AL8" s="85" t="s">
        <v>823</v>
      </c>
      <c r="AM8" s="79" t="s">
        <v>831</v>
      </c>
      <c r="AN8" s="79" t="b">
        <v>0</v>
      </c>
      <c r="AO8" s="85" t="s">
        <v>682</v>
      </c>
      <c r="AP8" s="79" t="s">
        <v>176</v>
      </c>
      <c r="AQ8" s="79">
        <v>0</v>
      </c>
      <c r="AR8" s="79">
        <v>0</v>
      </c>
      <c r="AS8" s="79"/>
      <c r="AT8" s="79"/>
      <c r="AU8" s="79"/>
      <c r="AV8" s="79"/>
      <c r="AW8" s="79"/>
      <c r="AX8" s="79"/>
      <c r="AY8" s="79"/>
      <c r="AZ8" s="79"/>
      <c r="BA8">
        <v>2</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214</v>
      </c>
      <c r="B9" s="64" t="s">
        <v>245</v>
      </c>
      <c r="C9" s="65" t="s">
        <v>1690</v>
      </c>
      <c r="D9" s="66">
        <v>3</v>
      </c>
      <c r="E9" s="67" t="s">
        <v>136</v>
      </c>
      <c r="F9" s="68">
        <v>35</v>
      </c>
      <c r="G9" s="65"/>
      <c r="H9" s="69"/>
      <c r="I9" s="70"/>
      <c r="J9" s="70"/>
      <c r="K9" s="34" t="s">
        <v>65</v>
      </c>
      <c r="L9" s="77">
        <v>9</v>
      </c>
      <c r="M9" s="77"/>
      <c r="N9" s="72"/>
      <c r="O9" s="79" t="s">
        <v>253</v>
      </c>
      <c r="P9" s="81">
        <v>43678.76039351852</v>
      </c>
      <c r="Q9" s="79" t="s">
        <v>257</v>
      </c>
      <c r="R9" s="79"/>
      <c r="S9" s="79"/>
      <c r="T9" s="79" t="s">
        <v>457</v>
      </c>
      <c r="U9" s="79"/>
      <c r="V9" s="82" t="s">
        <v>512</v>
      </c>
      <c r="W9" s="81">
        <v>43678.76039351852</v>
      </c>
      <c r="X9" s="82" t="s">
        <v>543</v>
      </c>
      <c r="Y9" s="79"/>
      <c r="Z9" s="79"/>
      <c r="AA9" s="85" t="s">
        <v>683</v>
      </c>
      <c r="AB9" s="79"/>
      <c r="AC9" s="79" t="b">
        <v>0</v>
      </c>
      <c r="AD9" s="79">
        <v>0</v>
      </c>
      <c r="AE9" s="85" t="s">
        <v>823</v>
      </c>
      <c r="AF9" s="79" t="b">
        <v>0</v>
      </c>
      <c r="AG9" s="79" t="s">
        <v>829</v>
      </c>
      <c r="AH9" s="79"/>
      <c r="AI9" s="85" t="s">
        <v>823</v>
      </c>
      <c r="AJ9" s="79" t="b">
        <v>0</v>
      </c>
      <c r="AK9" s="79">
        <v>1</v>
      </c>
      <c r="AL9" s="85" t="s">
        <v>823</v>
      </c>
      <c r="AM9" s="79" t="s">
        <v>831</v>
      </c>
      <c r="AN9" s="79" t="b">
        <v>0</v>
      </c>
      <c r="AO9" s="85" t="s">
        <v>683</v>
      </c>
      <c r="AP9" s="79" t="s">
        <v>176</v>
      </c>
      <c r="AQ9" s="79">
        <v>0</v>
      </c>
      <c r="AR9" s="79">
        <v>0</v>
      </c>
      <c r="AS9" s="79"/>
      <c r="AT9" s="79"/>
      <c r="AU9" s="79"/>
      <c r="AV9" s="79"/>
      <c r="AW9" s="79"/>
      <c r="AX9" s="79"/>
      <c r="AY9" s="79"/>
      <c r="AZ9" s="79"/>
      <c r="BA9">
        <v>2</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215</v>
      </c>
      <c r="B10" s="64" t="s">
        <v>246</v>
      </c>
      <c r="C10" s="65" t="s">
        <v>1690</v>
      </c>
      <c r="D10" s="66">
        <v>3</v>
      </c>
      <c r="E10" s="67" t="s">
        <v>132</v>
      </c>
      <c r="F10" s="68">
        <v>35</v>
      </c>
      <c r="G10" s="65"/>
      <c r="H10" s="69"/>
      <c r="I10" s="70"/>
      <c r="J10" s="70"/>
      <c r="K10" s="34" t="s">
        <v>65</v>
      </c>
      <c r="L10" s="77">
        <v>10</v>
      </c>
      <c r="M10" s="77"/>
      <c r="N10" s="72"/>
      <c r="O10" s="79" t="s">
        <v>253</v>
      </c>
      <c r="P10" s="81">
        <v>43678.76188657407</v>
      </c>
      <c r="Q10" s="79" t="s">
        <v>258</v>
      </c>
      <c r="R10" s="79"/>
      <c r="S10" s="79"/>
      <c r="T10" s="79" t="s">
        <v>457</v>
      </c>
      <c r="U10" s="79"/>
      <c r="V10" s="82" t="s">
        <v>513</v>
      </c>
      <c r="W10" s="81">
        <v>43678.76188657407</v>
      </c>
      <c r="X10" s="82" t="s">
        <v>544</v>
      </c>
      <c r="Y10" s="79"/>
      <c r="Z10" s="79"/>
      <c r="AA10" s="85" t="s">
        <v>684</v>
      </c>
      <c r="AB10" s="79"/>
      <c r="AC10" s="79" t="b">
        <v>0</v>
      </c>
      <c r="AD10" s="79">
        <v>0</v>
      </c>
      <c r="AE10" s="85" t="s">
        <v>823</v>
      </c>
      <c r="AF10" s="79" t="b">
        <v>0</v>
      </c>
      <c r="AG10" s="79" t="s">
        <v>829</v>
      </c>
      <c r="AH10" s="79"/>
      <c r="AI10" s="85" t="s">
        <v>823</v>
      </c>
      <c r="AJ10" s="79" t="b">
        <v>0</v>
      </c>
      <c r="AK10" s="79">
        <v>1</v>
      </c>
      <c r="AL10" s="85" t="s">
        <v>682</v>
      </c>
      <c r="AM10" s="79" t="s">
        <v>832</v>
      </c>
      <c r="AN10" s="79" t="b">
        <v>0</v>
      </c>
      <c r="AO10" s="85" t="s">
        <v>682</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214</v>
      </c>
      <c r="B11" s="64" t="s">
        <v>247</v>
      </c>
      <c r="C11" s="65" t="s">
        <v>1690</v>
      </c>
      <c r="D11" s="66">
        <v>3</v>
      </c>
      <c r="E11" s="67" t="s">
        <v>136</v>
      </c>
      <c r="F11" s="68">
        <v>35</v>
      </c>
      <c r="G11" s="65"/>
      <c r="H11" s="69"/>
      <c r="I11" s="70"/>
      <c r="J11" s="70"/>
      <c r="K11" s="34" t="s">
        <v>65</v>
      </c>
      <c r="L11" s="77">
        <v>11</v>
      </c>
      <c r="M11" s="77"/>
      <c r="N11" s="72"/>
      <c r="O11" s="79" t="s">
        <v>253</v>
      </c>
      <c r="P11" s="81">
        <v>43678.75915509259</v>
      </c>
      <c r="Q11" s="79" t="s">
        <v>256</v>
      </c>
      <c r="R11" s="79"/>
      <c r="S11" s="79"/>
      <c r="T11" s="79" t="s">
        <v>457</v>
      </c>
      <c r="U11" s="79"/>
      <c r="V11" s="82" t="s">
        <v>512</v>
      </c>
      <c r="W11" s="81">
        <v>43678.75915509259</v>
      </c>
      <c r="X11" s="82" t="s">
        <v>542</v>
      </c>
      <c r="Y11" s="79"/>
      <c r="Z11" s="79"/>
      <c r="AA11" s="85" t="s">
        <v>682</v>
      </c>
      <c r="AB11" s="79"/>
      <c r="AC11" s="79" t="b">
        <v>0</v>
      </c>
      <c r="AD11" s="79">
        <v>0</v>
      </c>
      <c r="AE11" s="85" t="s">
        <v>823</v>
      </c>
      <c r="AF11" s="79" t="b">
        <v>0</v>
      </c>
      <c r="AG11" s="79" t="s">
        <v>829</v>
      </c>
      <c r="AH11" s="79"/>
      <c r="AI11" s="85" t="s">
        <v>823</v>
      </c>
      <c r="AJ11" s="79" t="b">
        <v>0</v>
      </c>
      <c r="AK11" s="79">
        <v>1</v>
      </c>
      <c r="AL11" s="85" t="s">
        <v>823</v>
      </c>
      <c r="AM11" s="79" t="s">
        <v>831</v>
      </c>
      <c r="AN11" s="79" t="b">
        <v>0</v>
      </c>
      <c r="AO11" s="85" t="s">
        <v>682</v>
      </c>
      <c r="AP11" s="79" t="s">
        <v>176</v>
      </c>
      <c r="AQ11" s="79">
        <v>0</v>
      </c>
      <c r="AR11" s="79">
        <v>0</v>
      </c>
      <c r="AS11" s="79"/>
      <c r="AT11" s="79"/>
      <c r="AU11" s="79"/>
      <c r="AV11" s="79"/>
      <c r="AW11" s="79"/>
      <c r="AX11" s="79"/>
      <c r="AY11" s="79"/>
      <c r="AZ11" s="79"/>
      <c r="BA11">
        <v>2</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214</v>
      </c>
      <c r="B12" s="64" t="s">
        <v>247</v>
      </c>
      <c r="C12" s="65" t="s">
        <v>1690</v>
      </c>
      <c r="D12" s="66">
        <v>3</v>
      </c>
      <c r="E12" s="67" t="s">
        <v>136</v>
      </c>
      <c r="F12" s="68">
        <v>35</v>
      </c>
      <c r="G12" s="65"/>
      <c r="H12" s="69"/>
      <c r="I12" s="70"/>
      <c r="J12" s="70"/>
      <c r="K12" s="34" t="s">
        <v>65</v>
      </c>
      <c r="L12" s="77">
        <v>12</v>
      </c>
      <c r="M12" s="77"/>
      <c r="N12" s="72"/>
      <c r="O12" s="79" t="s">
        <v>253</v>
      </c>
      <c r="P12" s="81">
        <v>43678.76039351852</v>
      </c>
      <c r="Q12" s="79" t="s">
        <v>257</v>
      </c>
      <c r="R12" s="79"/>
      <c r="S12" s="79"/>
      <c r="T12" s="79" t="s">
        <v>457</v>
      </c>
      <c r="U12" s="79"/>
      <c r="V12" s="82" t="s">
        <v>512</v>
      </c>
      <c r="W12" s="81">
        <v>43678.76039351852</v>
      </c>
      <c r="X12" s="82" t="s">
        <v>543</v>
      </c>
      <c r="Y12" s="79"/>
      <c r="Z12" s="79"/>
      <c r="AA12" s="85" t="s">
        <v>683</v>
      </c>
      <c r="AB12" s="79"/>
      <c r="AC12" s="79" t="b">
        <v>0</v>
      </c>
      <c r="AD12" s="79">
        <v>0</v>
      </c>
      <c r="AE12" s="85" t="s">
        <v>823</v>
      </c>
      <c r="AF12" s="79" t="b">
        <v>0</v>
      </c>
      <c r="AG12" s="79" t="s">
        <v>829</v>
      </c>
      <c r="AH12" s="79"/>
      <c r="AI12" s="85" t="s">
        <v>823</v>
      </c>
      <c r="AJ12" s="79" t="b">
        <v>0</v>
      </c>
      <c r="AK12" s="79">
        <v>1</v>
      </c>
      <c r="AL12" s="85" t="s">
        <v>823</v>
      </c>
      <c r="AM12" s="79" t="s">
        <v>831</v>
      </c>
      <c r="AN12" s="79" t="b">
        <v>0</v>
      </c>
      <c r="AO12" s="85" t="s">
        <v>683</v>
      </c>
      <c r="AP12" s="79" t="s">
        <v>176</v>
      </c>
      <c r="AQ12" s="79">
        <v>0</v>
      </c>
      <c r="AR12" s="79">
        <v>0</v>
      </c>
      <c r="AS12" s="79"/>
      <c r="AT12" s="79"/>
      <c r="AU12" s="79"/>
      <c r="AV12" s="79"/>
      <c r="AW12" s="79"/>
      <c r="AX12" s="79"/>
      <c r="AY12" s="79"/>
      <c r="AZ12" s="79"/>
      <c r="BA12">
        <v>2</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215</v>
      </c>
      <c r="B13" s="64" t="s">
        <v>247</v>
      </c>
      <c r="C13" s="65" t="s">
        <v>1690</v>
      </c>
      <c r="D13" s="66">
        <v>3</v>
      </c>
      <c r="E13" s="67" t="s">
        <v>132</v>
      </c>
      <c r="F13" s="68">
        <v>35</v>
      </c>
      <c r="G13" s="65"/>
      <c r="H13" s="69"/>
      <c r="I13" s="70"/>
      <c r="J13" s="70"/>
      <c r="K13" s="34" t="s">
        <v>65</v>
      </c>
      <c r="L13" s="77">
        <v>13</v>
      </c>
      <c r="M13" s="77"/>
      <c r="N13" s="72"/>
      <c r="O13" s="79" t="s">
        <v>253</v>
      </c>
      <c r="P13" s="81">
        <v>43678.76188657407</v>
      </c>
      <c r="Q13" s="79" t="s">
        <v>258</v>
      </c>
      <c r="R13" s="79"/>
      <c r="S13" s="79"/>
      <c r="T13" s="79" t="s">
        <v>457</v>
      </c>
      <c r="U13" s="79"/>
      <c r="V13" s="82" t="s">
        <v>513</v>
      </c>
      <c r="W13" s="81">
        <v>43678.76188657407</v>
      </c>
      <c r="X13" s="82" t="s">
        <v>544</v>
      </c>
      <c r="Y13" s="79"/>
      <c r="Z13" s="79"/>
      <c r="AA13" s="85" t="s">
        <v>684</v>
      </c>
      <c r="AB13" s="79"/>
      <c r="AC13" s="79" t="b">
        <v>0</v>
      </c>
      <c r="AD13" s="79">
        <v>0</v>
      </c>
      <c r="AE13" s="85" t="s">
        <v>823</v>
      </c>
      <c r="AF13" s="79" t="b">
        <v>0</v>
      </c>
      <c r="AG13" s="79" t="s">
        <v>829</v>
      </c>
      <c r="AH13" s="79"/>
      <c r="AI13" s="85" t="s">
        <v>823</v>
      </c>
      <c r="AJ13" s="79" t="b">
        <v>0</v>
      </c>
      <c r="AK13" s="79">
        <v>1</v>
      </c>
      <c r="AL13" s="85" t="s">
        <v>682</v>
      </c>
      <c r="AM13" s="79" t="s">
        <v>832</v>
      </c>
      <c r="AN13" s="79" t="b">
        <v>0</v>
      </c>
      <c r="AO13" s="85" t="s">
        <v>682</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214</v>
      </c>
      <c r="B14" s="64" t="s">
        <v>248</v>
      </c>
      <c r="C14" s="65" t="s">
        <v>1690</v>
      </c>
      <c r="D14" s="66">
        <v>3</v>
      </c>
      <c r="E14" s="67" t="s">
        <v>136</v>
      </c>
      <c r="F14" s="68">
        <v>35</v>
      </c>
      <c r="G14" s="65"/>
      <c r="H14" s="69"/>
      <c r="I14" s="70"/>
      <c r="J14" s="70"/>
      <c r="K14" s="34" t="s">
        <v>65</v>
      </c>
      <c r="L14" s="77">
        <v>14</v>
      </c>
      <c r="M14" s="77"/>
      <c r="N14" s="72"/>
      <c r="O14" s="79" t="s">
        <v>253</v>
      </c>
      <c r="P14" s="81">
        <v>43678.75915509259</v>
      </c>
      <c r="Q14" s="79" t="s">
        <v>256</v>
      </c>
      <c r="R14" s="79"/>
      <c r="S14" s="79"/>
      <c r="T14" s="79" t="s">
        <v>457</v>
      </c>
      <c r="U14" s="79"/>
      <c r="V14" s="82" t="s">
        <v>512</v>
      </c>
      <c r="W14" s="81">
        <v>43678.75915509259</v>
      </c>
      <c r="X14" s="82" t="s">
        <v>542</v>
      </c>
      <c r="Y14" s="79"/>
      <c r="Z14" s="79"/>
      <c r="AA14" s="85" t="s">
        <v>682</v>
      </c>
      <c r="AB14" s="79"/>
      <c r="AC14" s="79" t="b">
        <v>0</v>
      </c>
      <c r="AD14" s="79">
        <v>0</v>
      </c>
      <c r="AE14" s="85" t="s">
        <v>823</v>
      </c>
      <c r="AF14" s="79" t="b">
        <v>0</v>
      </c>
      <c r="AG14" s="79" t="s">
        <v>829</v>
      </c>
      <c r="AH14" s="79"/>
      <c r="AI14" s="85" t="s">
        <v>823</v>
      </c>
      <c r="AJ14" s="79" t="b">
        <v>0</v>
      </c>
      <c r="AK14" s="79">
        <v>1</v>
      </c>
      <c r="AL14" s="85" t="s">
        <v>823</v>
      </c>
      <c r="AM14" s="79" t="s">
        <v>831</v>
      </c>
      <c r="AN14" s="79" t="b">
        <v>0</v>
      </c>
      <c r="AO14" s="85" t="s">
        <v>682</v>
      </c>
      <c r="AP14" s="79" t="s">
        <v>176</v>
      </c>
      <c r="AQ14" s="79">
        <v>0</v>
      </c>
      <c r="AR14" s="79">
        <v>0</v>
      </c>
      <c r="AS14" s="79"/>
      <c r="AT14" s="79"/>
      <c r="AU14" s="79"/>
      <c r="AV14" s="79"/>
      <c r="AW14" s="79"/>
      <c r="AX14" s="79"/>
      <c r="AY14" s="79"/>
      <c r="AZ14" s="79"/>
      <c r="BA14">
        <v>2</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214</v>
      </c>
      <c r="B15" s="64" t="s">
        <v>248</v>
      </c>
      <c r="C15" s="65" t="s">
        <v>1690</v>
      </c>
      <c r="D15" s="66">
        <v>3</v>
      </c>
      <c r="E15" s="67" t="s">
        <v>136</v>
      </c>
      <c r="F15" s="68">
        <v>35</v>
      </c>
      <c r="G15" s="65"/>
      <c r="H15" s="69"/>
      <c r="I15" s="70"/>
      <c r="J15" s="70"/>
      <c r="K15" s="34" t="s">
        <v>65</v>
      </c>
      <c r="L15" s="77">
        <v>15</v>
      </c>
      <c r="M15" s="77"/>
      <c r="N15" s="72"/>
      <c r="O15" s="79" t="s">
        <v>253</v>
      </c>
      <c r="P15" s="81">
        <v>43678.76039351852</v>
      </c>
      <c r="Q15" s="79" t="s">
        <v>257</v>
      </c>
      <c r="R15" s="79"/>
      <c r="S15" s="79"/>
      <c r="T15" s="79" t="s">
        <v>457</v>
      </c>
      <c r="U15" s="79"/>
      <c r="V15" s="82" t="s">
        <v>512</v>
      </c>
      <c r="W15" s="81">
        <v>43678.76039351852</v>
      </c>
      <c r="X15" s="82" t="s">
        <v>543</v>
      </c>
      <c r="Y15" s="79"/>
      <c r="Z15" s="79"/>
      <c r="AA15" s="85" t="s">
        <v>683</v>
      </c>
      <c r="AB15" s="79"/>
      <c r="AC15" s="79" t="b">
        <v>0</v>
      </c>
      <c r="AD15" s="79">
        <v>0</v>
      </c>
      <c r="AE15" s="85" t="s">
        <v>823</v>
      </c>
      <c r="AF15" s="79" t="b">
        <v>0</v>
      </c>
      <c r="AG15" s="79" t="s">
        <v>829</v>
      </c>
      <c r="AH15" s="79"/>
      <c r="AI15" s="85" t="s">
        <v>823</v>
      </c>
      <c r="AJ15" s="79" t="b">
        <v>0</v>
      </c>
      <c r="AK15" s="79">
        <v>1</v>
      </c>
      <c r="AL15" s="85" t="s">
        <v>823</v>
      </c>
      <c r="AM15" s="79" t="s">
        <v>831</v>
      </c>
      <c r="AN15" s="79" t="b">
        <v>0</v>
      </c>
      <c r="AO15" s="85" t="s">
        <v>683</v>
      </c>
      <c r="AP15" s="79" t="s">
        <v>176</v>
      </c>
      <c r="AQ15" s="79">
        <v>0</v>
      </c>
      <c r="AR15" s="79">
        <v>0</v>
      </c>
      <c r="AS15" s="79"/>
      <c r="AT15" s="79"/>
      <c r="AU15" s="79"/>
      <c r="AV15" s="79"/>
      <c r="AW15" s="79"/>
      <c r="AX15" s="79"/>
      <c r="AY15" s="79"/>
      <c r="AZ15" s="79"/>
      <c r="BA15">
        <v>2</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215</v>
      </c>
      <c r="B16" s="64" t="s">
        <v>248</v>
      </c>
      <c r="C16" s="65" t="s">
        <v>1690</v>
      </c>
      <c r="D16" s="66">
        <v>3</v>
      </c>
      <c r="E16" s="67" t="s">
        <v>132</v>
      </c>
      <c r="F16" s="68">
        <v>35</v>
      </c>
      <c r="G16" s="65"/>
      <c r="H16" s="69"/>
      <c r="I16" s="70"/>
      <c r="J16" s="70"/>
      <c r="K16" s="34" t="s">
        <v>65</v>
      </c>
      <c r="L16" s="77">
        <v>16</v>
      </c>
      <c r="M16" s="77"/>
      <c r="N16" s="72"/>
      <c r="O16" s="79" t="s">
        <v>253</v>
      </c>
      <c r="P16" s="81">
        <v>43678.76188657407</v>
      </c>
      <c r="Q16" s="79" t="s">
        <v>258</v>
      </c>
      <c r="R16" s="79"/>
      <c r="S16" s="79"/>
      <c r="T16" s="79" t="s">
        <v>457</v>
      </c>
      <c r="U16" s="79"/>
      <c r="V16" s="82" t="s">
        <v>513</v>
      </c>
      <c r="W16" s="81">
        <v>43678.76188657407</v>
      </c>
      <c r="X16" s="82" t="s">
        <v>544</v>
      </c>
      <c r="Y16" s="79"/>
      <c r="Z16" s="79"/>
      <c r="AA16" s="85" t="s">
        <v>684</v>
      </c>
      <c r="AB16" s="79"/>
      <c r="AC16" s="79" t="b">
        <v>0</v>
      </c>
      <c r="AD16" s="79">
        <v>0</v>
      </c>
      <c r="AE16" s="85" t="s">
        <v>823</v>
      </c>
      <c r="AF16" s="79" t="b">
        <v>0</v>
      </c>
      <c r="AG16" s="79" t="s">
        <v>829</v>
      </c>
      <c r="AH16" s="79"/>
      <c r="AI16" s="85" t="s">
        <v>823</v>
      </c>
      <c r="AJ16" s="79" t="b">
        <v>0</v>
      </c>
      <c r="AK16" s="79">
        <v>1</v>
      </c>
      <c r="AL16" s="85" t="s">
        <v>682</v>
      </c>
      <c r="AM16" s="79" t="s">
        <v>832</v>
      </c>
      <c r="AN16" s="79" t="b">
        <v>0</v>
      </c>
      <c r="AO16" s="85" t="s">
        <v>682</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c r="BE16" s="49"/>
      <c r="BF16" s="48"/>
      <c r="BG16" s="49"/>
      <c r="BH16" s="48"/>
      <c r="BI16" s="49"/>
      <c r="BJ16" s="48"/>
      <c r="BK16" s="49"/>
      <c r="BL16" s="48"/>
    </row>
    <row r="17" spans="1:64" ht="15">
      <c r="A17" s="64" t="s">
        <v>214</v>
      </c>
      <c r="B17" s="64" t="s">
        <v>249</v>
      </c>
      <c r="C17" s="65" t="s">
        <v>1690</v>
      </c>
      <c r="D17" s="66">
        <v>3</v>
      </c>
      <c r="E17" s="67" t="s">
        <v>136</v>
      </c>
      <c r="F17" s="68">
        <v>35</v>
      </c>
      <c r="G17" s="65"/>
      <c r="H17" s="69"/>
      <c r="I17" s="70"/>
      <c r="J17" s="70"/>
      <c r="K17" s="34" t="s">
        <v>65</v>
      </c>
      <c r="L17" s="77">
        <v>17</v>
      </c>
      <c r="M17" s="77"/>
      <c r="N17" s="72"/>
      <c r="O17" s="79" t="s">
        <v>253</v>
      </c>
      <c r="P17" s="81">
        <v>43678.75915509259</v>
      </c>
      <c r="Q17" s="79" t="s">
        <v>256</v>
      </c>
      <c r="R17" s="79"/>
      <c r="S17" s="79"/>
      <c r="T17" s="79" t="s">
        <v>457</v>
      </c>
      <c r="U17" s="79"/>
      <c r="V17" s="82" t="s">
        <v>512</v>
      </c>
      <c r="W17" s="81">
        <v>43678.75915509259</v>
      </c>
      <c r="X17" s="82" t="s">
        <v>542</v>
      </c>
      <c r="Y17" s="79"/>
      <c r="Z17" s="79"/>
      <c r="AA17" s="85" t="s">
        <v>682</v>
      </c>
      <c r="AB17" s="79"/>
      <c r="AC17" s="79" t="b">
        <v>0</v>
      </c>
      <c r="AD17" s="79">
        <v>0</v>
      </c>
      <c r="AE17" s="85" t="s">
        <v>823</v>
      </c>
      <c r="AF17" s="79" t="b">
        <v>0</v>
      </c>
      <c r="AG17" s="79" t="s">
        <v>829</v>
      </c>
      <c r="AH17" s="79"/>
      <c r="AI17" s="85" t="s">
        <v>823</v>
      </c>
      <c r="AJ17" s="79" t="b">
        <v>0</v>
      </c>
      <c r="AK17" s="79">
        <v>1</v>
      </c>
      <c r="AL17" s="85" t="s">
        <v>823</v>
      </c>
      <c r="AM17" s="79" t="s">
        <v>831</v>
      </c>
      <c r="AN17" s="79" t="b">
        <v>0</v>
      </c>
      <c r="AO17" s="85" t="s">
        <v>682</v>
      </c>
      <c r="AP17" s="79" t="s">
        <v>176</v>
      </c>
      <c r="AQ17" s="79">
        <v>0</v>
      </c>
      <c r="AR17" s="79">
        <v>0</v>
      </c>
      <c r="AS17" s="79"/>
      <c r="AT17" s="79"/>
      <c r="AU17" s="79"/>
      <c r="AV17" s="79"/>
      <c r="AW17" s="79"/>
      <c r="AX17" s="79"/>
      <c r="AY17" s="79"/>
      <c r="AZ17" s="79"/>
      <c r="BA17">
        <v>2</v>
      </c>
      <c r="BB17" s="78" t="str">
        <f>REPLACE(INDEX(GroupVertices[Group],MATCH(Edges[[#This Row],[Vertex 1]],GroupVertices[Vertex],0)),1,1,"")</f>
        <v>2</v>
      </c>
      <c r="BC17" s="78" t="str">
        <f>REPLACE(INDEX(GroupVertices[Group],MATCH(Edges[[#This Row],[Vertex 2]],GroupVertices[Vertex],0)),1,1,"")</f>
        <v>2</v>
      </c>
      <c r="BD17" s="48">
        <v>0</v>
      </c>
      <c r="BE17" s="49">
        <v>0</v>
      </c>
      <c r="BF17" s="48">
        <v>1</v>
      </c>
      <c r="BG17" s="49">
        <v>5.882352941176471</v>
      </c>
      <c r="BH17" s="48">
        <v>0</v>
      </c>
      <c r="BI17" s="49">
        <v>0</v>
      </c>
      <c r="BJ17" s="48">
        <v>16</v>
      </c>
      <c r="BK17" s="49">
        <v>94.11764705882354</v>
      </c>
      <c r="BL17" s="48">
        <v>17</v>
      </c>
    </row>
    <row r="18" spans="1:64" ht="15">
      <c r="A18" s="64" t="s">
        <v>214</v>
      </c>
      <c r="B18" s="64" t="s">
        <v>249</v>
      </c>
      <c r="C18" s="65" t="s">
        <v>1690</v>
      </c>
      <c r="D18" s="66">
        <v>3</v>
      </c>
      <c r="E18" s="67" t="s">
        <v>136</v>
      </c>
      <c r="F18" s="68">
        <v>35</v>
      </c>
      <c r="G18" s="65"/>
      <c r="H18" s="69"/>
      <c r="I18" s="70"/>
      <c r="J18" s="70"/>
      <c r="K18" s="34" t="s">
        <v>65</v>
      </c>
      <c r="L18" s="77">
        <v>18</v>
      </c>
      <c r="M18" s="77"/>
      <c r="N18" s="72"/>
      <c r="O18" s="79" t="s">
        <v>253</v>
      </c>
      <c r="P18" s="81">
        <v>43678.76039351852</v>
      </c>
      <c r="Q18" s="79" t="s">
        <v>257</v>
      </c>
      <c r="R18" s="79"/>
      <c r="S18" s="79"/>
      <c r="T18" s="79" t="s">
        <v>457</v>
      </c>
      <c r="U18" s="79"/>
      <c r="V18" s="82" t="s">
        <v>512</v>
      </c>
      <c r="W18" s="81">
        <v>43678.76039351852</v>
      </c>
      <c r="X18" s="82" t="s">
        <v>543</v>
      </c>
      <c r="Y18" s="79"/>
      <c r="Z18" s="79"/>
      <c r="AA18" s="85" t="s">
        <v>683</v>
      </c>
      <c r="AB18" s="79"/>
      <c r="AC18" s="79" t="b">
        <v>0</v>
      </c>
      <c r="AD18" s="79">
        <v>0</v>
      </c>
      <c r="AE18" s="85" t="s">
        <v>823</v>
      </c>
      <c r="AF18" s="79" t="b">
        <v>0</v>
      </c>
      <c r="AG18" s="79" t="s">
        <v>829</v>
      </c>
      <c r="AH18" s="79"/>
      <c r="AI18" s="85" t="s">
        <v>823</v>
      </c>
      <c r="AJ18" s="79" t="b">
        <v>0</v>
      </c>
      <c r="AK18" s="79">
        <v>1</v>
      </c>
      <c r="AL18" s="85" t="s">
        <v>823</v>
      </c>
      <c r="AM18" s="79" t="s">
        <v>831</v>
      </c>
      <c r="AN18" s="79" t="b">
        <v>0</v>
      </c>
      <c r="AO18" s="85" t="s">
        <v>683</v>
      </c>
      <c r="AP18" s="79" t="s">
        <v>176</v>
      </c>
      <c r="AQ18" s="79">
        <v>0</v>
      </c>
      <c r="AR18" s="79">
        <v>0</v>
      </c>
      <c r="AS18" s="79"/>
      <c r="AT18" s="79"/>
      <c r="AU18" s="79"/>
      <c r="AV18" s="79"/>
      <c r="AW18" s="79"/>
      <c r="AX18" s="79"/>
      <c r="AY18" s="79"/>
      <c r="AZ18" s="79"/>
      <c r="BA18">
        <v>2</v>
      </c>
      <c r="BB18" s="78" t="str">
        <f>REPLACE(INDEX(GroupVertices[Group],MATCH(Edges[[#This Row],[Vertex 1]],GroupVertices[Vertex],0)),1,1,"")</f>
        <v>2</v>
      </c>
      <c r="BC18" s="78" t="str">
        <f>REPLACE(INDEX(GroupVertices[Group],MATCH(Edges[[#This Row],[Vertex 2]],GroupVertices[Vertex],0)),1,1,"")</f>
        <v>2</v>
      </c>
      <c r="BD18" s="48">
        <v>0</v>
      </c>
      <c r="BE18" s="49">
        <v>0</v>
      </c>
      <c r="BF18" s="48">
        <v>1</v>
      </c>
      <c r="BG18" s="49">
        <v>3.225806451612903</v>
      </c>
      <c r="BH18" s="48">
        <v>0</v>
      </c>
      <c r="BI18" s="49">
        <v>0</v>
      </c>
      <c r="BJ18" s="48">
        <v>30</v>
      </c>
      <c r="BK18" s="49">
        <v>96.7741935483871</v>
      </c>
      <c r="BL18" s="48">
        <v>31</v>
      </c>
    </row>
    <row r="19" spans="1:64" ht="15">
      <c r="A19" s="64" t="s">
        <v>215</v>
      </c>
      <c r="B19" s="64" t="s">
        <v>249</v>
      </c>
      <c r="C19" s="65" t="s">
        <v>1690</v>
      </c>
      <c r="D19" s="66">
        <v>3</v>
      </c>
      <c r="E19" s="67" t="s">
        <v>132</v>
      </c>
      <c r="F19" s="68">
        <v>35</v>
      </c>
      <c r="G19" s="65"/>
      <c r="H19" s="69"/>
      <c r="I19" s="70"/>
      <c r="J19" s="70"/>
      <c r="K19" s="34" t="s">
        <v>65</v>
      </c>
      <c r="L19" s="77">
        <v>19</v>
      </c>
      <c r="M19" s="77"/>
      <c r="N19" s="72"/>
      <c r="O19" s="79" t="s">
        <v>253</v>
      </c>
      <c r="P19" s="81">
        <v>43678.76188657407</v>
      </c>
      <c r="Q19" s="79" t="s">
        <v>258</v>
      </c>
      <c r="R19" s="79"/>
      <c r="S19" s="79"/>
      <c r="T19" s="79" t="s">
        <v>457</v>
      </c>
      <c r="U19" s="79"/>
      <c r="V19" s="82" t="s">
        <v>513</v>
      </c>
      <c r="W19" s="81">
        <v>43678.76188657407</v>
      </c>
      <c r="X19" s="82" t="s">
        <v>544</v>
      </c>
      <c r="Y19" s="79"/>
      <c r="Z19" s="79"/>
      <c r="AA19" s="85" t="s">
        <v>684</v>
      </c>
      <c r="AB19" s="79"/>
      <c r="AC19" s="79" t="b">
        <v>0</v>
      </c>
      <c r="AD19" s="79">
        <v>0</v>
      </c>
      <c r="AE19" s="85" t="s">
        <v>823</v>
      </c>
      <c r="AF19" s="79" t="b">
        <v>0</v>
      </c>
      <c r="AG19" s="79" t="s">
        <v>829</v>
      </c>
      <c r="AH19" s="79"/>
      <c r="AI19" s="85" t="s">
        <v>823</v>
      </c>
      <c r="AJ19" s="79" t="b">
        <v>0</v>
      </c>
      <c r="AK19" s="79">
        <v>1</v>
      </c>
      <c r="AL19" s="85" t="s">
        <v>682</v>
      </c>
      <c r="AM19" s="79" t="s">
        <v>832</v>
      </c>
      <c r="AN19" s="79" t="b">
        <v>0</v>
      </c>
      <c r="AO19" s="85" t="s">
        <v>682</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1</v>
      </c>
      <c r="BG19" s="49">
        <v>5.555555555555555</v>
      </c>
      <c r="BH19" s="48">
        <v>0</v>
      </c>
      <c r="BI19" s="49">
        <v>0</v>
      </c>
      <c r="BJ19" s="48">
        <v>17</v>
      </c>
      <c r="BK19" s="49">
        <v>94.44444444444444</v>
      </c>
      <c r="BL19" s="48">
        <v>18</v>
      </c>
    </row>
    <row r="20" spans="1:64" ht="15">
      <c r="A20" s="64" t="s">
        <v>214</v>
      </c>
      <c r="B20" s="64" t="s">
        <v>241</v>
      </c>
      <c r="C20" s="65" t="s">
        <v>1690</v>
      </c>
      <c r="D20" s="66">
        <v>3</v>
      </c>
      <c r="E20" s="67" t="s">
        <v>136</v>
      </c>
      <c r="F20" s="68">
        <v>35</v>
      </c>
      <c r="G20" s="65"/>
      <c r="H20" s="69"/>
      <c r="I20" s="70"/>
      <c r="J20" s="70"/>
      <c r="K20" s="34" t="s">
        <v>65</v>
      </c>
      <c r="L20" s="77">
        <v>20</v>
      </c>
      <c r="M20" s="77"/>
      <c r="N20" s="72"/>
      <c r="O20" s="79" t="s">
        <v>253</v>
      </c>
      <c r="P20" s="81">
        <v>43678.75915509259</v>
      </c>
      <c r="Q20" s="79" t="s">
        <v>256</v>
      </c>
      <c r="R20" s="79"/>
      <c r="S20" s="79"/>
      <c r="T20" s="79" t="s">
        <v>457</v>
      </c>
      <c r="U20" s="79"/>
      <c r="V20" s="82" t="s">
        <v>512</v>
      </c>
      <c r="W20" s="81">
        <v>43678.75915509259</v>
      </c>
      <c r="X20" s="82" t="s">
        <v>542</v>
      </c>
      <c r="Y20" s="79"/>
      <c r="Z20" s="79"/>
      <c r="AA20" s="85" t="s">
        <v>682</v>
      </c>
      <c r="AB20" s="79"/>
      <c r="AC20" s="79" t="b">
        <v>0</v>
      </c>
      <c r="AD20" s="79">
        <v>0</v>
      </c>
      <c r="AE20" s="85" t="s">
        <v>823</v>
      </c>
      <c r="AF20" s="79" t="b">
        <v>0</v>
      </c>
      <c r="AG20" s="79" t="s">
        <v>829</v>
      </c>
      <c r="AH20" s="79"/>
      <c r="AI20" s="85" t="s">
        <v>823</v>
      </c>
      <c r="AJ20" s="79" t="b">
        <v>0</v>
      </c>
      <c r="AK20" s="79">
        <v>1</v>
      </c>
      <c r="AL20" s="85" t="s">
        <v>823</v>
      </c>
      <c r="AM20" s="79" t="s">
        <v>831</v>
      </c>
      <c r="AN20" s="79" t="b">
        <v>0</v>
      </c>
      <c r="AO20" s="85" t="s">
        <v>682</v>
      </c>
      <c r="AP20" s="79" t="s">
        <v>176</v>
      </c>
      <c r="AQ20" s="79">
        <v>0</v>
      </c>
      <c r="AR20" s="79">
        <v>0</v>
      </c>
      <c r="AS20" s="79"/>
      <c r="AT20" s="79"/>
      <c r="AU20" s="79"/>
      <c r="AV20" s="79"/>
      <c r="AW20" s="79"/>
      <c r="AX20" s="79"/>
      <c r="AY20" s="79"/>
      <c r="AZ20" s="79"/>
      <c r="BA20">
        <v>2</v>
      </c>
      <c r="BB20" s="78" t="str">
        <f>REPLACE(INDEX(GroupVertices[Group],MATCH(Edges[[#This Row],[Vertex 1]],GroupVertices[Vertex],0)),1,1,"")</f>
        <v>2</v>
      </c>
      <c r="BC20" s="78" t="str">
        <f>REPLACE(INDEX(GroupVertices[Group],MATCH(Edges[[#This Row],[Vertex 2]],GroupVertices[Vertex],0)),1,1,"")</f>
        <v>1</v>
      </c>
      <c r="BD20" s="48"/>
      <c r="BE20" s="49"/>
      <c r="BF20" s="48"/>
      <c r="BG20" s="49"/>
      <c r="BH20" s="48"/>
      <c r="BI20" s="49"/>
      <c r="BJ20" s="48"/>
      <c r="BK20" s="49"/>
      <c r="BL20" s="48"/>
    </row>
    <row r="21" spans="1:64" ht="15">
      <c r="A21" s="64" t="s">
        <v>214</v>
      </c>
      <c r="B21" s="64" t="s">
        <v>241</v>
      </c>
      <c r="C21" s="65" t="s">
        <v>1690</v>
      </c>
      <c r="D21" s="66">
        <v>3</v>
      </c>
      <c r="E21" s="67" t="s">
        <v>136</v>
      </c>
      <c r="F21" s="68">
        <v>35</v>
      </c>
      <c r="G21" s="65"/>
      <c r="H21" s="69"/>
      <c r="I21" s="70"/>
      <c r="J21" s="70"/>
      <c r="K21" s="34" t="s">
        <v>65</v>
      </c>
      <c r="L21" s="77">
        <v>21</v>
      </c>
      <c r="M21" s="77"/>
      <c r="N21" s="72"/>
      <c r="O21" s="79" t="s">
        <v>253</v>
      </c>
      <c r="P21" s="81">
        <v>43678.76039351852</v>
      </c>
      <c r="Q21" s="79" t="s">
        <v>257</v>
      </c>
      <c r="R21" s="79"/>
      <c r="S21" s="79"/>
      <c r="T21" s="79" t="s">
        <v>457</v>
      </c>
      <c r="U21" s="79"/>
      <c r="V21" s="82" t="s">
        <v>512</v>
      </c>
      <c r="W21" s="81">
        <v>43678.76039351852</v>
      </c>
      <c r="X21" s="82" t="s">
        <v>543</v>
      </c>
      <c r="Y21" s="79"/>
      <c r="Z21" s="79"/>
      <c r="AA21" s="85" t="s">
        <v>683</v>
      </c>
      <c r="AB21" s="79"/>
      <c r="AC21" s="79" t="b">
        <v>0</v>
      </c>
      <c r="AD21" s="79">
        <v>0</v>
      </c>
      <c r="AE21" s="85" t="s">
        <v>823</v>
      </c>
      <c r="AF21" s="79" t="b">
        <v>0</v>
      </c>
      <c r="AG21" s="79" t="s">
        <v>829</v>
      </c>
      <c r="AH21" s="79"/>
      <c r="AI21" s="85" t="s">
        <v>823</v>
      </c>
      <c r="AJ21" s="79" t="b">
        <v>0</v>
      </c>
      <c r="AK21" s="79">
        <v>1</v>
      </c>
      <c r="AL21" s="85" t="s">
        <v>823</v>
      </c>
      <c r="AM21" s="79" t="s">
        <v>831</v>
      </c>
      <c r="AN21" s="79" t="b">
        <v>0</v>
      </c>
      <c r="AO21" s="85" t="s">
        <v>683</v>
      </c>
      <c r="AP21" s="79" t="s">
        <v>176</v>
      </c>
      <c r="AQ21" s="79">
        <v>0</v>
      </c>
      <c r="AR21" s="79">
        <v>0</v>
      </c>
      <c r="AS21" s="79"/>
      <c r="AT21" s="79"/>
      <c r="AU21" s="79"/>
      <c r="AV21" s="79"/>
      <c r="AW21" s="79"/>
      <c r="AX21" s="79"/>
      <c r="AY21" s="79"/>
      <c r="AZ21" s="79"/>
      <c r="BA21">
        <v>2</v>
      </c>
      <c r="BB21" s="78" t="str">
        <f>REPLACE(INDEX(GroupVertices[Group],MATCH(Edges[[#This Row],[Vertex 1]],GroupVertices[Vertex],0)),1,1,"")</f>
        <v>2</v>
      </c>
      <c r="BC21" s="78" t="str">
        <f>REPLACE(INDEX(GroupVertices[Group],MATCH(Edges[[#This Row],[Vertex 2]],GroupVertices[Vertex],0)),1,1,"")</f>
        <v>1</v>
      </c>
      <c r="BD21" s="48"/>
      <c r="BE21" s="49"/>
      <c r="BF21" s="48"/>
      <c r="BG21" s="49"/>
      <c r="BH21" s="48"/>
      <c r="BI21" s="49"/>
      <c r="BJ21" s="48"/>
      <c r="BK21" s="49"/>
      <c r="BL21" s="48"/>
    </row>
    <row r="22" spans="1:64" ht="15">
      <c r="A22" s="64" t="s">
        <v>215</v>
      </c>
      <c r="B22" s="64" t="s">
        <v>214</v>
      </c>
      <c r="C22" s="65" t="s">
        <v>1690</v>
      </c>
      <c r="D22" s="66">
        <v>3</v>
      </c>
      <c r="E22" s="67" t="s">
        <v>136</v>
      </c>
      <c r="F22" s="68">
        <v>35</v>
      </c>
      <c r="G22" s="65"/>
      <c r="H22" s="69"/>
      <c r="I22" s="70"/>
      <c r="J22" s="70"/>
      <c r="K22" s="34" t="s">
        <v>65</v>
      </c>
      <c r="L22" s="77">
        <v>22</v>
      </c>
      <c r="M22" s="77"/>
      <c r="N22" s="72"/>
      <c r="O22" s="79" t="s">
        <v>253</v>
      </c>
      <c r="P22" s="81">
        <v>43678.761770833335</v>
      </c>
      <c r="Q22" s="79" t="s">
        <v>259</v>
      </c>
      <c r="R22" s="79"/>
      <c r="S22" s="79"/>
      <c r="T22" s="79"/>
      <c r="U22" s="79"/>
      <c r="V22" s="82" t="s">
        <v>513</v>
      </c>
      <c r="W22" s="81">
        <v>43678.761770833335</v>
      </c>
      <c r="X22" s="82" t="s">
        <v>545</v>
      </c>
      <c r="Y22" s="79"/>
      <c r="Z22" s="79"/>
      <c r="AA22" s="85" t="s">
        <v>685</v>
      </c>
      <c r="AB22" s="79"/>
      <c r="AC22" s="79" t="b">
        <v>0</v>
      </c>
      <c r="AD22" s="79">
        <v>0</v>
      </c>
      <c r="AE22" s="85" t="s">
        <v>823</v>
      </c>
      <c r="AF22" s="79" t="b">
        <v>0</v>
      </c>
      <c r="AG22" s="79" t="s">
        <v>829</v>
      </c>
      <c r="AH22" s="79"/>
      <c r="AI22" s="85" t="s">
        <v>823</v>
      </c>
      <c r="AJ22" s="79" t="b">
        <v>0</v>
      </c>
      <c r="AK22" s="79">
        <v>1</v>
      </c>
      <c r="AL22" s="85" t="s">
        <v>683</v>
      </c>
      <c r="AM22" s="79" t="s">
        <v>832</v>
      </c>
      <c r="AN22" s="79" t="b">
        <v>0</v>
      </c>
      <c r="AO22" s="85" t="s">
        <v>683</v>
      </c>
      <c r="AP22" s="79" t="s">
        <v>176</v>
      </c>
      <c r="AQ22" s="79">
        <v>0</v>
      </c>
      <c r="AR22" s="79">
        <v>0</v>
      </c>
      <c r="AS22" s="79"/>
      <c r="AT22" s="79"/>
      <c r="AU22" s="79"/>
      <c r="AV22" s="79"/>
      <c r="AW22" s="79"/>
      <c r="AX22" s="79"/>
      <c r="AY22" s="79"/>
      <c r="AZ22" s="79"/>
      <c r="BA22">
        <v>2</v>
      </c>
      <c r="BB22" s="78" t="str">
        <f>REPLACE(INDEX(GroupVertices[Group],MATCH(Edges[[#This Row],[Vertex 1]],GroupVertices[Vertex],0)),1,1,"")</f>
        <v>2</v>
      </c>
      <c r="BC22" s="78" t="str">
        <f>REPLACE(INDEX(GroupVertices[Group],MATCH(Edges[[#This Row],[Vertex 2]],GroupVertices[Vertex],0)),1,1,"")</f>
        <v>2</v>
      </c>
      <c r="BD22" s="48">
        <v>0</v>
      </c>
      <c r="BE22" s="49">
        <v>0</v>
      </c>
      <c r="BF22" s="48">
        <v>1</v>
      </c>
      <c r="BG22" s="49">
        <v>3.7037037037037037</v>
      </c>
      <c r="BH22" s="48">
        <v>0</v>
      </c>
      <c r="BI22" s="49">
        <v>0</v>
      </c>
      <c r="BJ22" s="48">
        <v>26</v>
      </c>
      <c r="BK22" s="49">
        <v>96.29629629629629</v>
      </c>
      <c r="BL22" s="48">
        <v>27</v>
      </c>
    </row>
    <row r="23" spans="1:64" ht="15">
      <c r="A23" s="64" t="s">
        <v>215</v>
      </c>
      <c r="B23" s="64" t="s">
        <v>214</v>
      </c>
      <c r="C23" s="65" t="s">
        <v>1690</v>
      </c>
      <c r="D23" s="66">
        <v>3</v>
      </c>
      <c r="E23" s="67" t="s">
        <v>136</v>
      </c>
      <c r="F23" s="68">
        <v>35</v>
      </c>
      <c r="G23" s="65"/>
      <c r="H23" s="69"/>
      <c r="I23" s="70"/>
      <c r="J23" s="70"/>
      <c r="K23" s="34" t="s">
        <v>65</v>
      </c>
      <c r="L23" s="77">
        <v>23</v>
      </c>
      <c r="M23" s="77"/>
      <c r="N23" s="72"/>
      <c r="O23" s="79" t="s">
        <v>253</v>
      </c>
      <c r="P23" s="81">
        <v>43678.76188657407</v>
      </c>
      <c r="Q23" s="79" t="s">
        <v>258</v>
      </c>
      <c r="R23" s="79"/>
      <c r="S23" s="79"/>
      <c r="T23" s="79" t="s">
        <v>457</v>
      </c>
      <c r="U23" s="79"/>
      <c r="V23" s="82" t="s">
        <v>513</v>
      </c>
      <c r="W23" s="81">
        <v>43678.76188657407</v>
      </c>
      <c r="X23" s="82" t="s">
        <v>544</v>
      </c>
      <c r="Y23" s="79"/>
      <c r="Z23" s="79"/>
      <c r="AA23" s="85" t="s">
        <v>684</v>
      </c>
      <c r="AB23" s="79"/>
      <c r="AC23" s="79" t="b">
        <v>0</v>
      </c>
      <c r="AD23" s="79">
        <v>0</v>
      </c>
      <c r="AE23" s="85" t="s">
        <v>823</v>
      </c>
      <c r="AF23" s="79" t="b">
        <v>0</v>
      </c>
      <c r="AG23" s="79" t="s">
        <v>829</v>
      </c>
      <c r="AH23" s="79"/>
      <c r="AI23" s="85" t="s">
        <v>823</v>
      </c>
      <c r="AJ23" s="79" t="b">
        <v>0</v>
      </c>
      <c r="AK23" s="79">
        <v>1</v>
      </c>
      <c r="AL23" s="85" t="s">
        <v>682</v>
      </c>
      <c r="AM23" s="79" t="s">
        <v>832</v>
      </c>
      <c r="AN23" s="79" t="b">
        <v>0</v>
      </c>
      <c r="AO23" s="85" t="s">
        <v>682</v>
      </c>
      <c r="AP23" s="79" t="s">
        <v>176</v>
      </c>
      <c r="AQ23" s="79">
        <v>0</v>
      </c>
      <c r="AR23" s="79">
        <v>0</v>
      </c>
      <c r="AS23" s="79"/>
      <c r="AT23" s="79"/>
      <c r="AU23" s="79"/>
      <c r="AV23" s="79"/>
      <c r="AW23" s="79"/>
      <c r="AX23" s="79"/>
      <c r="AY23" s="79"/>
      <c r="AZ23" s="79"/>
      <c r="BA23">
        <v>2</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215</v>
      </c>
      <c r="B24" s="64" t="s">
        <v>241</v>
      </c>
      <c r="C24" s="65" t="s">
        <v>1690</v>
      </c>
      <c r="D24" s="66">
        <v>3</v>
      </c>
      <c r="E24" s="67" t="s">
        <v>132</v>
      </c>
      <c r="F24" s="68">
        <v>35</v>
      </c>
      <c r="G24" s="65"/>
      <c r="H24" s="69"/>
      <c r="I24" s="70"/>
      <c r="J24" s="70"/>
      <c r="K24" s="34" t="s">
        <v>65</v>
      </c>
      <c r="L24" s="77">
        <v>24</v>
      </c>
      <c r="M24" s="77"/>
      <c r="N24" s="72"/>
      <c r="O24" s="79" t="s">
        <v>253</v>
      </c>
      <c r="P24" s="81">
        <v>43678.76188657407</v>
      </c>
      <c r="Q24" s="79" t="s">
        <v>258</v>
      </c>
      <c r="R24" s="79"/>
      <c r="S24" s="79"/>
      <c r="T24" s="79" t="s">
        <v>457</v>
      </c>
      <c r="U24" s="79"/>
      <c r="V24" s="82" t="s">
        <v>513</v>
      </c>
      <c r="W24" s="81">
        <v>43678.76188657407</v>
      </c>
      <c r="X24" s="82" t="s">
        <v>544</v>
      </c>
      <c r="Y24" s="79"/>
      <c r="Z24" s="79"/>
      <c r="AA24" s="85" t="s">
        <v>684</v>
      </c>
      <c r="AB24" s="79"/>
      <c r="AC24" s="79" t="b">
        <v>0</v>
      </c>
      <c r="AD24" s="79">
        <v>0</v>
      </c>
      <c r="AE24" s="85" t="s">
        <v>823</v>
      </c>
      <c r="AF24" s="79" t="b">
        <v>0</v>
      </c>
      <c r="AG24" s="79" t="s">
        <v>829</v>
      </c>
      <c r="AH24" s="79"/>
      <c r="AI24" s="85" t="s">
        <v>823</v>
      </c>
      <c r="AJ24" s="79" t="b">
        <v>0</v>
      </c>
      <c r="AK24" s="79">
        <v>1</v>
      </c>
      <c r="AL24" s="85" t="s">
        <v>682</v>
      </c>
      <c r="AM24" s="79" t="s">
        <v>832</v>
      </c>
      <c r="AN24" s="79" t="b">
        <v>0</v>
      </c>
      <c r="AO24" s="85" t="s">
        <v>682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1</v>
      </c>
      <c r="BD24" s="48"/>
      <c r="BE24" s="49"/>
      <c r="BF24" s="48"/>
      <c r="BG24" s="49"/>
      <c r="BH24" s="48"/>
      <c r="BI24" s="49"/>
      <c r="BJ24" s="48"/>
      <c r="BK24" s="49"/>
      <c r="BL24" s="48"/>
    </row>
    <row r="25" spans="1:64" ht="15">
      <c r="A25" s="64" t="s">
        <v>216</v>
      </c>
      <c r="B25" s="64" t="s">
        <v>241</v>
      </c>
      <c r="C25" s="65" t="s">
        <v>1690</v>
      </c>
      <c r="D25" s="66">
        <v>3</v>
      </c>
      <c r="E25" s="67" t="s">
        <v>136</v>
      </c>
      <c r="F25" s="68">
        <v>35</v>
      </c>
      <c r="G25" s="65"/>
      <c r="H25" s="69"/>
      <c r="I25" s="70"/>
      <c r="J25" s="70"/>
      <c r="K25" s="34" t="s">
        <v>65</v>
      </c>
      <c r="L25" s="77">
        <v>25</v>
      </c>
      <c r="M25" s="77"/>
      <c r="N25" s="72"/>
      <c r="O25" s="79" t="s">
        <v>252</v>
      </c>
      <c r="P25" s="81">
        <v>43678.708958333336</v>
      </c>
      <c r="Q25" s="79" t="s">
        <v>260</v>
      </c>
      <c r="R25" s="79"/>
      <c r="S25" s="79"/>
      <c r="T25" s="79"/>
      <c r="U25" s="79"/>
      <c r="V25" s="82" t="s">
        <v>514</v>
      </c>
      <c r="W25" s="81">
        <v>43678.708958333336</v>
      </c>
      <c r="X25" s="82" t="s">
        <v>546</v>
      </c>
      <c r="Y25" s="79"/>
      <c r="Z25" s="79"/>
      <c r="AA25" s="85" t="s">
        <v>686</v>
      </c>
      <c r="AB25" s="85" t="s">
        <v>740</v>
      </c>
      <c r="AC25" s="79" t="b">
        <v>0</v>
      </c>
      <c r="AD25" s="79">
        <v>0</v>
      </c>
      <c r="AE25" s="85" t="s">
        <v>824</v>
      </c>
      <c r="AF25" s="79" t="b">
        <v>0</v>
      </c>
      <c r="AG25" s="79" t="s">
        <v>828</v>
      </c>
      <c r="AH25" s="79"/>
      <c r="AI25" s="85" t="s">
        <v>823</v>
      </c>
      <c r="AJ25" s="79" t="b">
        <v>0</v>
      </c>
      <c r="AK25" s="79">
        <v>0</v>
      </c>
      <c r="AL25" s="85" t="s">
        <v>823</v>
      </c>
      <c r="AM25" s="79" t="s">
        <v>830</v>
      </c>
      <c r="AN25" s="79" t="b">
        <v>0</v>
      </c>
      <c r="AO25" s="85" t="s">
        <v>740</v>
      </c>
      <c r="AP25" s="79" t="s">
        <v>176</v>
      </c>
      <c r="AQ25" s="79">
        <v>0</v>
      </c>
      <c r="AR25" s="79">
        <v>0</v>
      </c>
      <c r="AS25" s="79"/>
      <c r="AT25" s="79"/>
      <c r="AU25" s="79"/>
      <c r="AV25" s="79"/>
      <c r="AW25" s="79"/>
      <c r="AX25" s="79"/>
      <c r="AY25" s="79"/>
      <c r="AZ25" s="79"/>
      <c r="BA25">
        <v>2</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9</v>
      </c>
      <c r="BK25" s="49">
        <v>100</v>
      </c>
      <c r="BL25" s="48">
        <v>9</v>
      </c>
    </row>
    <row r="26" spans="1:64" ht="15">
      <c r="A26" s="64" t="s">
        <v>216</v>
      </c>
      <c r="B26" s="64" t="s">
        <v>241</v>
      </c>
      <c r="C26" s="65" t="s">
        <v>1690</v>
      </c>
      <c r="D26" s="66">
        <v>3</v>
      </c>
      <c r="E26" s="67" t="s">
        <v>136</v>
      </c>
      <c r="F26" s="68">
        <v>35</v>
      </c>
      <c r="G26" s="65"/>
      <c r="H26" s="69"/>
      <c r="I26" s="70"/>
      <c r="J26" s="70"/>
      <c r="K26" s="34" t="s">
        <v>65</v>
      </c>
      <c r="L26" s="77">
        <v>26</v>
      </c>
      <c r="M26" s="77"/>
      <c r="N26" s="72"/>
      <c r="O26" s="79" t="s">
        <v>252</v>
      </c>
      <c r="P26" s="81">
        <v>43678.80396990741</v>
      </c>
      <c r="Q26" s="79" t="s">
        <v>261</v>
      </c>
      <c r="R26" s="79"/>
      <c r="S26" s="79"/>
      <c r="T26" s="79"/>
      <c r="U26" s="79"/>
      <c r="V26" s="82" t="s">
        <v>514</v>
      </c>
      <c r="W26" s="81">
        <v>43678.80396990741</v>
      </c>
      <c r="X26" s="82" t="s">
        <v>547</v>
      </c>
      <c r="Y26" s="79"/>
      <c r="Z26" s="79"/>
      <c r="AA26" s="85" t="s">
        <v>687</v>
      </c>
      <c r="AB26" s="85" t="s">
        <v>744</v>
      </c>
      <c r="AC26" s="79" t="b">
        <v>0</v>
      </c>
      <c r="AD26" s="79">
        <v>0</v>
      </c>
      <c r="AE26" s="85" t="s">
        <v>824</v>
      </c>
      <c r="AF26" s="79" t="b">
        <v>0</v>
      </c>
      <c r="AG26" s="79" t="s">
        <v>828</v>
      </c>
      <c r="AH26" s="79"/>
      <c r="AI26" s="85" t="s">
        <v>823</v>
      </c>
      <c r="AJ26" s="79" t="b">
        <v>0</v>
      </c>
      <c r="AK26" s="79">
        <v>0</v>
      </c>
      <c r="AL26" s="85" t="s">
        <v>823</v>
      </c>
      <c r="AM26" s="79" t="s">
        <v>830</v>
      </c>
      <c r="AN26" s="79" t="b">
        <v>0</v>
      </c>
      <c r="AO26" s="85" t="s">
        <v>744</v>
      </c>
      <c r="AP26" s="79" t="s">
        <v>176</v>
      </c>
      <c r="AQ26" s="79">
        <v>0</v>
      </c>
      <c r="AR26" s="79">
        <v>0</v>
      </c>
      <c r="AS26" s="79"/>
      <c r="AT26" s="79"/>
      <c r="AU26" s="79"/>
      <c r="AV26" s="79"/>
      <c r="AW26" s="79"/>
      <c r="AX26" s="79"/>
      <c r="AY26" s="79"/>
      <c r="AZ26" s="79"/>
      <c r="BA26">
        <v>2</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4</v>
      </c>
      <c r="BK26" s="49">
        <v>100</v>
      </c>
      <c r="BL26" s="48">
        <v>4</v>
      </c>
    </row>
    <row r="27" spans="1:64" ht="15">
      <c r="A27" s="64" t="s">
        <v>217</v>
      </c>
      <c r="B27" s="64" t="s">
        <v>241</v>
      </c>
      <c r="C27" s="65" t="s">
        <v>1690</v>
      </c>
      <c r="D27" s="66">
        <v>3</v>
      </c>
      <c r="E27" s="67" t="s">
        <v>132</v>
      </c>
      <c r="F27" s="68">
        <v>35</v>
      </c>
      <c r="G27" s="65"/>
      <c r="H27" s="69"/>
      <c r="I27" s="70"/>
      <c r="J27" s="70"/>
      <c r="K27" s="34" t="s">
        <v>65</v>
      </c>
      <c r="L27" s="77">
        <v>27</v>
      </c>
      <c r="M27" s="77"/>
      <c r="N27" s="72"/>
      <c r="O27" s="79" t="s">
        <v>252</v>
      </c>
      <c r="P27" s="81">
        <v>43679.36207175926</v>
      </c>
      <c r="Q27" s="79" t="s">
        <v>262</v>
      </c>
      <c r="R27" s="79"/>
      <c r="S27" s="79"/>
      <c r="T27" s="79"/>
      <c r="U27" s="79"/>
      <c r="V27" s="82" t="s">
        <v>515</v>
      </c>
      <c r="W27" s="81">
        <v>43679.36207175926</v>
      </c>
      <c r="X27" s="82" t="s">
        <v>548</v>
      </c>
      <c r="Y27" s="79"/>
      <c r="Z27" s="79"/>
      <c r="AA27" s="85" t="s">
        <v>688</v>
      </c>
      <c r="AB27" s="79"/>
      <c r="AC27" s="79" t="b">
        <v>0</v>
      </c>
      <c r="AD27" s="79">
        <v>0</v>
      </c>
      <c r="AE27" s="85" t="s">
        <v>824</v>
      </c>
      <c r="AF27" s="79" t="b">
        <v>0</v>
      </c>
      <c r="AG27" s="79" t="s">
        <v>828</v>
      </c>
      <c r="AH27" s="79"/>
      <c r="AI27" s="85" t="s">
        <v>823</v>
      </c>
      <c r="AJ27" s="79" t="b">
        <v>0</v>
      </c>
      <c r="AK27" s="79">
        <v>0</v>
      </c>
      <c r="AL27" s="85" t="s">
        <v>823</v>
      </c>
      <c r="AM27" s="79" t="s">
        <v>830</v>
      </c>
      <c r="AN27" s="79" t="b">
        <v>0</v>
      </c>
      <c r="AO27" s="85" t="s">
        <v>688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0</v>
      </c>
      <c r="BE27" s="49">
        <v>0</v>
      </c>
      <c r="BF27" s="48">
        <v>0</v>
      </c>
      <c r="BG27" s="49">
        <v>0</v>
      </c>
      <c r="BH27" s="48">
        <v>0</v>
      </c>
      <c r="BI27" s="49">
        <v>0</v>
      </c>
      <c r="BJ27" s="48">
        <v>22</v>
      </c>
      <c r="BK27" s="49">
        <v>100</v>
      </c>
      <c r="BL27" s="48">
        <v>22</v>
      </c>
    </row>
    <row r="28" spans="1:64" ht="15">
      <c r="A28" s="64" t="s">
        <v>218</v>
      </c>
      <c r="B28" s="64" t="s">
        <v>241</v>
      </c>
      <c r="C28" s="65" t="s">
        <v>1690</v>
      </c>
      <c r="D28" s="66">
        <v>3</v>
      </c>
      <c r="E28" s="67" t="s">
        <v>132</v>
      </c>
      <c r="F28" s="68">
        <v>35</v>
      </c>
      <c r="G28" s="65"/>
      <c r="H28" s="69"/>
      <c r="I28" s="70"/>
      <c r="J28" s="70"/>
      <c r="K28" s="34" t="s">
        <v>65</v>
      </c>
      <c r="L28" s="77">
        <v>28</v>
      </c>
      <c r="M28" s="77"/>
      <c r="N28" s="72"/>
      <c r="O28" s="79" t="s">
        <v>252</v>
      </c>
      <c r="P28" s="81">
        <v>43682.798680555556</v>
      </c>
      <c r="Q28" s="79" t="s">
        <v>263</v>
      </c>
      <c r="R28" s="79"/>
      <c r="S28" s="79"/>
      <c r="T28" s="79"/>
      <c r="U28" s="79"/>
      <c r="V28" s="82" t="s">
        <v>516</v>
      </c>
      <c r="W28" s="81">
        <v>43682.798680555556</v>
      </c>
      <c r="X28" s="82" t="s">
        <v>549</v>
      </c>
      <c r="Y28" s="79"/>
      <c r="Z28" s="79"/>
      <c r="AA28" s="85" t="s">
        <v>689</v>
      </c>
      <c r="AB28" s="79"/>
      <c r="AC28" s="79" t="b">
        <v>0</v>
      </c>
      <c r="AD28" s="79">
        <v>0</v>
      </c>
      <c r="AE28" s="85" t="s">
        <v>824</v>
      </c>
      <c r="AF28" s="79" t="b">
        <v>0</v>
      </c>
      <c r="AG28" s="79" t="s">
        <v>828</v>
      </c>
      <c r="AH28" s="79"/>
      <c r="AI28" s="85" t="s">
        <v>823</v>
      </c>
      <c r="AJ28" s="79" t="b">
        <v>0</v>
      </c>
      <c r="AK28" s="79">
        <v>0</v>
      </c>
      <c r="AL28" s="85" t="s">
        <v>823</v>
      </c>
      <c r="AM28" s="79" t="s">
        <v>830</v>
      </c>
      <c r="AN28" s="79" t="b">
        <v>0</v>
      </c>
      <c r="AO28" s="85" t="s">
        <v>689</v>
      </c>
      <c r="AP28" s="79" t="s">
        <v>176</v>
      </c>
      <c r="AQ28" s="79">
        <v>0</v>
      </c>
      <c r="AR28" s="79">
        <v>0</v>
      </c>
      <c r="AS28" s="79" t="s">
        <v>837</v>
      </c>
      <c r="AT28" s="79"/>
      <c r="AU28" s="79"/>
      <c r="AV28" s="79" t="s">
        <v>838</v>
      </c>
      <c r="AW28" s="79" t="s">
        <v>839</v>
      </c>
      <c r="AX28" s="79" t="s">
        <v>838</v>
      </c>
      <c r="AY28" s="79" t="s">
        <v>840</v>
      </c>
      <c r="AZ28" s="82" t="s">
        <v>841</v>
      </c>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50</v>
      </c>
      <c r="BK28" s="49">
        <v>100</v>
      </c>
      <c r="BL28" s="48">
        <v>50</v>
      </c>
    </row>
    <row r="29" spans="1:64" ht="15">
      <c r="A29" s="64" t="s">
        <v>219</v>
      </c>
      <c r="B29" s="64" t="s">
        <v>241</v>
      </c>
      <c r="C29" s="65" t="s">
        <v>1690</v>
      </c>
      <c r="D29" s="66">
        <v>3</v>
      </c>
      <c r="E29" s="67" t="s">
        <v>132</v>
      </c>
      <c r="F29" s="68">
        <v>35</v>
      </c>
      <c r="G29" s="65"/>
      <c r="H29" s="69"/>
      <c r="I29" s="70"/>
      <c r="J29" s="70"/>
      <c r="K29" s="34" t="s">
        <v>65</v>
      </c>
      <c r="L29" s="77">
        <v>29</v>
      </c>
      <c r="M29" s="77"/>
      <c r="N29" s="72"/>
      <c r="O29" s="79" t="s">
        <v>253</v>
      </c>
      <c r="P29" s="81">
        <v>43682.820335648146</v>
      </c>
      <c r="Q29" s="79" t="s">
        <v>264</v>
      </c>
      <c r="R29" s="79"/>
      <c r="S29" s="79"/>
      <c r="T29" s="79"/>
      <c r="U29" s="79"/>
      <c r="V29" s="82" t="s">
        <v>517</v>
      </c>
      <c r="W29" s="81">
        <v>43682.820335648146</v>
      </c>
      <c r="X29" s="82" t="s">
        <v>550</v>
      </c>
      <c r="Y29" s="79"/>
      <c r="Z29" s="79"/>
      <c r="AA29" s="85" t="s">
        <v>690</v>
      </c>
      <c r="AB29" s="79"/>
      <c r="AC29" s="79" t="b">
        <v>0</v>
      </c>
      <c r="AD29" s="79">
        <v>0</v>
      </c>
      <c r="AE29" s="85" t="s">
        <v>823</v>
      </c>
      <c r="AF29" s="79" t="b">
        <v>0</v>
      </c>
      <c r="AG29" s="79" t="s">
        <v>828</v>
      </c>
      <c r="AH29" s="79"/>
      <c r="AI29" s="85" t="s">
        <v>823</v>
      </c>
      <c r="AJ29" s="79" t="b">
        <v>0</v>
      </c>
      <c r="AK29" s="79">
        <v>1</v>
      </c>
      <c r="AL29" s="85" t="s">
        <v>757</v>
      </c>
      <c r="AM29" s="79" t="s">
        <v>832</v>
      </c>
      <c r="AN29" s="79" t="b">
        <v>0</v>
      </c>
      <c r="AO29" s="85" t="s">
        <v>757</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90</v>
      </c>
      <c r="BK29" s="49">
        <v>100</v>
      </c>
      <c r="BL29" s="48">
        <v>90</v>
      </c>
    </row>
    <row r="30" spans="1:64" ht="15">
      <c r="A30" s="64" t="s">
        <v>220</v>
      </c>
      <c r="B30" s="64" t="s">
        <v>220</v>
      </c>
      <c r="C30" s="65" t="s">
        <v>1690</v>
      </c>
      <c r="D30" s="66">
        <v>3</v>
      </c>
      <c r="E30" s="67" t="s">
        <v>132</v>
      </c>
      <c r="F30" s="68">
        <v>35</v>
      </c>
      <c r="G30" s="65"/>
      <c r="H30" s="69"/>
      <c r="I30" s="70"/>
      <c r="J30" s="70"/>
      <c r="K30" s="34" t="s">
        <v>65</v>
      </c>
      <c r="L30" s="77">
        <v>30</v>
      </c>
      <c r="M30" s="77"/>
      <c r="N30" s="72"/>
      <c r="O30" s="79" t="s">
        <v>176</v>
      </c>
      <c r="P30" s="81">
        <v>43682.83806712963</v>
      </c>
      <c r="Q30" s="82" t="s">
        <v>265</v>
      </c>
      <c r="R30" s="82" t="s">
        <v>390</v>
      </c>
      <c r="S30" s="79" t="s">
        <v>453</v>
      </c>
      <c r="T30" s="79"/>
      <c r="U30" s="79"/>
      <c r="V30" s="82" t="s">
        <v>518</v>
      </c>
      <c r="W30" s="81">
        <v>43682.83806712963</v>
      </c>
      <c r="X30" s="82" t="s">
        <v>551</v>
      </c>
      <c r="Y30" s="79"/>
      <c r="Z30" s="79"/>
      <c r="AA30" s="85" t="s">
        <v>691</v>
      </c>
      <c r="AB30" s="79"/>
      <c r="AC30" s="79" t="b">
        <v>0</v>
      </c>
      <c r="AD30" s="79">
        <v>0</v>
      </c>
      <c r="AE30" s="85" t="s">
        <v>823</v>
      </c>
      <c r="AF30" s="79" t="b">
        <v>0</v>
      </c>
      <c r="AG30" s="79" t="s">
        <v>827</v>
      </c>
      <c r="AH30" s="79"/>
      <c r="AI30" s="85" t="s">
        <v>823</v>
      </c>
      <c r="AJ30" s="79" t="b">
        <v>0</v>
      </c>
      <c r="AK30" s="79">
        <v>0</v>
      </c>
      <c r="AL30" s="85" t="s">
        <v>823</v>
      </c>
      <c r="AM30" s="79" t="s">
        <v>830</v>
      </c>
      <c r="AN30" s="79" t="b">
        <v>0</v>
      </c>
      <c r="AO30" s="85" t="s">
        <v>691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0</v>
      </c>
      <c r="BE30" s="49">
        <v>0</v>
      </c>
      <c r="BF30" s="48">
        <v>0</v>
      </c>
      <c r="BG30" s="49">
        <v>0</v>
      </c>
      <c r="BH30" s="48">
        <v>0</v>
      </c>
      <c r="BI30" s="49">
        <v>0</v>
      </c>
      <c r="BJ30" s="48">
        <v>0</v>
      </c>
      <c r="BK30" s="49">
        <v>0</v>
      </c>
      <c r="BL30" s="48">
        <v>0</v>
      </c>
    </row>
    <row r="31" spans="1:64" ht="15">
      <c r="A31" s="64" t="s">
        <v>221</v>
      </c>
      <c r="B31" s="64" t="s">
        <v>241</v>
      </c>
      <c r="C31" s="65" t="s">
        <v>1690</v>
      </c>
      <c r="D31" s="66">
        <v>3</v>
      </c>
      <c r="E31" s="67" t="s">
        <v>136</v>
      </c>
      <c r="F31" s="68">
        <v>35</v>
      </c>
      <c r="G31" s="65"/>
      <c r="H31" s="69"/>
      <c r="I31" s="70"/>
      <c r="J31" s="70"/>
      <c r="K31" s="34" t="s">
        <v>65</v>
      </c>
      <c r="L31" s="77">
        <v>31</v>
      </c>
      <c r="M31" s="77"/>
      <c r="N31" s="72"/>
      <c r="O31" s="79" t="s">
        <v>253</v>
      </c>
      <c r="P31" s="81">
        <v>43679.87347222222</v>
      </c>
      <c r="Q31" s="79" t="s">
        <v>266</v>
      </c>
      <c r="R31" s="79"/>
      <c r="S31" s="79"/>
      <c r="T31" s="79" t="s">
        <v>458</v>
      </c>
      <c r="U31" s="79"/>
      <c r="V31" s="82" t="s">
        <v>519</v>
      </c>
      <c r="W31" s="81">
        <v>43679.87347222222</v>
      </c>
      <c r="X31" s="82" t="s">
        <v>552</v>
      </c>
      <c r="Y31" s="79"/>
      <c r="Z31" s="79"/>
      <c r="AA31" s="85" t="s">
        <v>692</v>
      </c>
      <c r="AB31" s="79"/>
      <c r="AC31" s="79" t="b">
        <v>0</v>
      </c>
      <c r="AD31" s="79">
        <v>0</v>
      </c>
      <c r="AE31" s="85" t="s">
        <v>823</v>
      </c>
      <c r="AF31" s="79" t="b">
        <v>0</v>
      </c>
      <c r="AG31" s="79" t="s">
        <v>828</v>
      </c>
      <c r="AH31" s="79"/>
      <c r="AI31" s="85" t="s">
        <v>823</v>
      </c>
      <c r="AJ31" s="79" t="b">
        <v>0</v>
      </c>
      <c r="AK31" s="79">
        <v>2</v>
      </c>
      <c r="AL31" s="85" t="s">
        <v>744</v>
      </c>
      <c r="AM31" s="79" t="s">
        <v>830</v>
      </c>
      <c r="AN31" s="79" t="b">
        <v>0</v>
      </c>
      <c r="AO31" s="85" t="s">
        <v>744</v>
      </c>
      <c r="AP31" s="79" t="s">
        <v>176</v>
      </c>
      <c r="AQ31" s="79">
        <v>0</v>
      </c>
      <c r="AR31" s="79">
        <v>0</v>
      </c>
      <c r="AS31" s="79"/>
      <c r="AT31" s="79"/>
      <c r="AU31" s="79"/>
      <c r="AV31" s="79"/>
      <c r="AW31" s="79"/>
      <c r="AX31" s="79"/>
      <c r="AY31" s="79"/>
      <c r="AZ31" s="79"/>
      <c r="BA31">
        <v>2</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24</v>
      </c>
      <c r="BK31" s="49">
        <v>100</v>
      </c>
      <c r="BL31" s="48">
        <v>24</v>
      </c>
    </row>
    <row r="32" spans="1:64" ht="15">
      <c r="A32" s="64" t="s">
        <v>221</v>
      </c>
      <c r="B32" s="64" t="s">
        <v>241</v>
      </c>
      <c r="C32" s="65" t="s">
        <v>1690</v>
      </c>
      <c r="D32" s="66">
        <v>3</v>
      </c>
      <c r="E32" s="67" t="s">
        <v>136</v>
      </c>
      <c r="F32" s="68">
        <v>35</v>
      </c>
      <c r="G32" s="65"/>
      <c r="H32" s="69"/>
      <c r="I32" s="70"/>
      <c r="J32" s="70"/>
      <c r="K32" s="34" t="s">
        <v>65</v>
      </c>
      <c r="L32" s="77">
        <v>32</v>
      </c>
      <c r="M32" s="77"/>
      <c r="N32" s="72"/>
      <c r="O32" s="79" t="s">
        <v>253</v>
      </c>
      <c r="P32" s="81">
        <v>43683.094247685185</v>
      </c>
      <c r="Q32" s="79" t="s">
        <v>267</v>
      </c>
      <c r="R32" s="82" t="s">
        <v>391</v>
      </c>
      <c r="S32" s="79" t="s">
        <v>454</v>
      </c>
      <c r="T32" s="79"/>
      <c r="U32" s="79"/>
      <c r="V32" s="82" t="s">
        <v>519</v>
      </c>
      <c r="W32" s="81">
        <v>43683.094247685185</v>
      </c>
      <c r="X32" s="82" t="s">
        <v>553</v>
      </c>
      <c r="Y32" s="79"/>
      <c r="Z32" s="79"/>
      <c r="AA32" s="85" t="s">
        <v>693</v>
      </c>
      <c r="AB32" s="79"/>
      <c r="AC32" s="79" t="b">
        <v>0</v>
      </c>
      <c r="AD32" s="79">
        <v>0</v>
      </c>
      <c r="AE32" s="85" t="s">
        <v>823</v>
      </c>
      <c r="AF32" s="79" t="b">
        <v>1</v>
      </c>
      <c r="AG32" s="79" t="s">
        <v>828</v>
      </c>
      <c r="AH32" s="79"/>
      <c r="AI32" s="85" t="s">
        <v>757</v>
      </c>
      <c r="AJ32" s="79" t="b">
        <v>0</v>
      </c>
      <c r="AK32" s="79">
        <v>0</v>
      </c>
      <c r="AL32" s="85" t="s">
        <v>823</v>
      </c>
      <c r="AM32" s="79" t="s">
        <v>831</v>
      </c>
      <c r="AN32" s="79" t="b">
        <v>0</v>
      </c>
      <c r="AO32" s="85" t="s">
        <v>693</v>
      </c>
      <c r="AP32" s="79" t="s">
        <v>176</v>
      </c>
      <c r="AQ32" s="79">
        <v>0</v>
      </c>
      <c r="AR32" s="79">
        <v>0</v>
      </c>
      <c r="AS32" s="79"/>
      <c r="AT32" s="79"/>
      <c r="AU32" s="79"/>
      <c r="AV32" s="79"/>
      <c r="AW32" s="79"/>
      <c r="AX32" s="79"/>
      <c r="AY32" s="79"/>
      <c r="AZ32" s="79"/>
      <c r="BA32">
        <v>2</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19</v>
      </c>
      <c r="BK32" s="49">
        <v>100</v>
      </c>
      <c r="BL32" s="48">
        <v>19</v>
      </c>
    </row>
    <row r="33" spans="1:64" ht="15">
      <c r="A33" s="64" t="s">
        <v>222</v>
      </c>
      <c r="B33" s="64" t="s">
        <v>222</v>
      </c>
      <c r="C33" s="65" t="s">
        <v>1690</v>
      </c>
      <c r="D33" s="66">
        <v>3</v>
      </c>
      <c r="E33" s="67" t="s">
        <v>132</v>
      </c>
      <c r="F33" s="68">
        <v>35</v>
      </c>
      <c r="G33" s="65"/>
      <c r="H33" s="69"/>
      <c r="I33" s="70"/>
      <c r="J33" s="70"/>
      <c r="K33" s="34" t="s">
        <v>65</v>
      </c>
      <c r="L33" s="77">
        <v>33</v>
      </c>
      <c r="M33" s="77"/>
      <c r="N33" s="72"/>
      <c r="O33" s="79" t="s">
        <v>176</v>
      </c>
      <c r="P33" s="81">
        <v>43683.139814814815</v>
      </c>
      <c r="Q33" s="79" t="s">
        <v>268</v>
      </c>
      <c r="R33" s="82" t="s">
        <v>392</v>
      </c>
      <c r="S33" s="79" t="s">
        <v>453</v>
      </c>
      <c r="T33" s="79"/>
      <c r="U33" s="79"/>
      <c r="V33" s="82" t="s">
        <v>520</v>
      </c>
      <c r="W33" s="81">
        <v>43683.139814814815</v>
      </c>
      <c r="X33" s="82" t="s">
        <v>554</v>
      </c>
      <c r="Y33" s="79"/>
      <c r="Z33" s="79"/>
      <c r="AA33" s="85" t="s">
        <v>694</v>
      </c>
      <c r="AB33" s="79"/>
      <c r="AC33" s="79" t="b">
        <v>0</v>
      </c>
      <c r="AD33" s="79">
        <v>0</v>
      </c>
      <c r="AE33" s="85" t="s">
        <v>823</v>
      </c>
      <c r="AF33" s="79" t="b">
        <v>0</v>
      </c>
      <c r="AG33" s="79" t="s">
        <v>828</v>
      </c>
      <c r="AH33" s="79"/>
      <c r="AI33" s="85" t="s">
        <v>823</v>
      </c>
      <c r="AJ33" s="79" t="b">
        <v>0</v>
      </c>
      <c r="AK33" s="79">
        <v>0</v>
      </c>
      <c r="AL33" s="85" t="s">
        <v>823</v>
      </c>
      <c r="AM33" s="79" t="s">
        <v>830</v>
      </c>
      <c r="AN33" s="79" t="b">
        <v>0</v>
      </c>
      <c r="AO33" s="85" t="s">
        <v>694</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86</v>
      </c>
      <c r="BK33" s="49">
        <v>100</v>
      </c>
      <c r="BL33" s="48">
        <v>86</v>
      </c>
    </row>
    <row r="34" spans="1:64" ht="15">
      <c r="A34" s="64" t="s">
        <v>223</v>
      </c>
      <c r="B34" s="64" t="s">
        <v>241</v>
      </c>
      <c r="C34" s="65" t="s">
        <v>1690</v>
      </c>
      <c r="D34" s="66">
        <v>3</v>
      </c>
      <c r="E34" s="67" t="s">
        <v>132</v>
      </c>
      <c r="F34" s="68">
        <v>35</v>
      </c>
      <c r="G34" s="65"/>
      <c r="H34" s="69"/>
      <c r="I34" s="70"/>
      <c r="J34" s="70"/>
      <c r="K34" s="34" t="s">
        <v>65</v>
      </c>
      <c r="L34" s="77">
        <v>34</v>
      </c>
      <c r="M34" s="77"/>
      <c r="N34" s="72"/>
      <c r="O34" s="79" t="s">
        <v>253</v>
      </c>
      <c r="P34" s="81">
        <v>43683.76248842593</v>
      </c>
      <c r="Q34" s="79" t="s">
        <v>269</v>
      </c>
      <c r="R34" s="79"/>
      <c r="S34" s="79"/>
      <c r="T34" s="79" t="s">
        <v>459</v>
      </c>
      <c r="U34" s="79"/>
      <c r="V34" s="82" t="s">
        <v>521</v>
      </c>
      <c r="W34" s="81">
        <v>43683.76248842593</v>
      </c>
      <c r="X34" s="82" t="s">
        <v>555</v>
      </c>
      <c r="Y34" s="79"/>
      <c r="Z34" s="79"/>
      <c r="AA34" s="85" t="s">
        <v>695</v>
      </c>
      <c r="AB34" s="79"/>
      <c r="AC34" s="79" t="b">
        <v>0</v>
      </c>
      <c r="AD34" s="79">
        <v>0</v>
      </c>
      <c r="AE34" s="85" t="s">
        <v>823</v>
      </c>
      <c r="AF34" s="79" t="b">
        <v>0</v>
      </c>
      <c r="AG34" s="79" t="s">
        <v>828</v>
      </c>
      <c r="AH34" s="79"/>
      <c r="AI34" s="85" t="s">
        <v>823</v>
      </c>
      <c r="AJ34" s="79" t="b">
        <v>0</v>
      </c>
      <c r="AK34" s="79">
        <v>1</v>
      </c>
      <c r="AL34" s="85" t="s">
        <v>764</v>
      </c>
      <c r="AM34" s="79" t="s">
        <v>831</v>
      </c>
      <c r="AN34" s="79" t="b">
        <v>0</v>
      </c>
      <c r="AO34" s="85" t="s">
        <v>764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85</v>
      </c>
      <c r="BK34" s="49">
        <v>100</v>
      </c>
      <c r="BL34" s="48">
        <v>85</v>
      </c>
    </row>
    <row r="35" spans="1:64" ht="15">
      <c r="A35" s="64" t="s">
        <v>224</v>
      </c>
      <c r="B35" s="64" t="s">
        <v>224</v>
      </c>
      <c r="C35" s="65" t="s">
        <v>1690</v>
      </c>
      <c r="D35" s="66">
        <v>3</v>
      </c>
      <c r="E35" s="67" t="s">
        <v>132</v>
      </c>
      <c r="F35" s="68">
        <v>35</v>
      </c>
      <c r="G35" s="65"/>
      <c r="H35" s="69"/>
      <c r="I35" s="70"/>
      <c r="J35" s="70"/>
      <c r="K35" s="34" t="s">
        <v>65</v>
      </c>
      <c r="L35" s="77">
        <v>35</v>
      </c>
      <c r="M35" s="77"/>
      <c r="N35" s="72"/>
      <c r="O35" s="79" t="s">
        <v>176</v>
      </c>
      <c r="P35" s="81">
        <v>43684.205625</v>
      </c>
      <c r="Q35" s="79" t="s">
        <v>270</v>
      </c>
      <c r="R35" s="82" t="s">
        <v>393</v>
      </c>
      <c r="S35" s="79" t="s">
        <v>455</v>
      </c>
      <c r="T35" s="79"/>
      <c r="U35" s="79"/>
      <c r="V35" s="82" t="s">
        <v>522</v>
      </c>
      <c r="W35" s="81">
        <v>43684.205625</v>
      </c>
      <c r="X35" s="82" t="s">
        <v>556</v>
      </c>
      <c r="Y35" s="79"/>
      <c r="Z35" s="79"/>
      <c r="AA35" s="85" t="s">
        <v>696</v>
      </c>
      <c r="AB35" s="79"/>
      <c r="AC35" s="79" t="b">
        <v>0</v>
      </c>
      <c r="AD35" s="79">
        <v>0</v>
      </c>
      <c r="AE35" s="85" t="s">
        <v>823</v>
      </c>
      <c r="AF35" s="79" t="b">
        <v>0</v>
      </c>
      <c r="AG35" s="79" t="s">
        <v>828</v>
      </c>
      <c r="AH35" s="79"/>
      <c r="AI35" s="85" t="s">
        <v>823</v>
      </c>
      <c r="AJ35" s="79" t="b">
        <v>0</v>
      </c>
      <c r="AK35" s="79">
        <v>0</v>
      </c>
      <c r="AL35" s="85" t="s">
        <v>823</v>
      </c>
      <c r="AM35" s="79" t="s">
        <v>830</v>
      </c>
      <c r="AN35" s="79" t="b">
        <v>0</v>
      </c>
      <c r="AO35" s="85" t="s">
        <v>696</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38</v>
      </c>
      <c r="BK35" s="49">
        <v>100</v>
      </c>
      <c r="BL35" s="48">
        <v>38</v>
      </c>
    </row>
    <row r="36" spans="1:64" ht="15">
      <c r="A36" s="64" t="s">
        <v>225</v>
      </c>
      <c r="B36" s="64" t="s">
        <v>241</v>
      </c>
      <c r="C36" s="65" t="s">
        <v>1690</v>
      </c>
      <c r="D36" s="66">
        <v>3</v>
      </c>
      <c r="E36" s="67" t="s">
        <v>132</v>
      </c>
      <c r="F36" s="68">
        <v>35</v>
      </c>
      <c r="G36" s="65"/>
      <c r="H36" s="69"/>
      <c r="I36" s="70"/>
      <c r="J36" s="70"/>
      <c r="K36" s="34" t="s">
        <v>65</v>
      </c>
      <c r="L36" s="77">
        <v>36</v>
      </c>
      <c r="M36" s="77"/>
      <c r="N36" s="72"/>
      <c r="O36" s="79" t="s">
        <v>252</v>
      </c>
      <c r="P36" s="81">
        <v>43684.67496527778</v>
      </c>
      <c r="Q36" s="79" t="s">
        <v>271</v>
      </c>
      <c r="R36" s="79"/>
      <c r="S36" s="79"/>
      <c r="T36" s="79"/>
      <c r="U36" s="79"/>
      <c r="V36" s="82" t="s">
        <v>523</v>
      </c>
      <c r="W36" s="81">
        <v>43684.67496527778</v>
      </c>
      <c r="X36" s="82" t="s">
        <v>557</v>
      </c>
      <c r="Y36" s="79"/>
      <c r="Z36" s="79"/>
      <c r="AA36" s="85" t="s">
        <v>697</v>
      </c>
      <c r="AB36" s="85" t="s">
        <v>774</v>
      </c>
      <c r="AC36" s="79" t="b">
        <v>0</v>
      </c>
      <c r="AD36" s="79">
        <v>0</v>
      </c>
      <c r="AE36" s="85" t="s">
        <v>824</v>
      </c>
      <c r="AF36" s="79" t="b">
        <v>0</v>
      </c>
      <c r="AG36" s="79" t="s">
        <v>828</v>
      </c>
      <c r="AH36" s="79"/>
      <c r="AI36" s="85" t="s">
        <v>823</v>
      </c>
      <c r="AJ36" s="79" t="b">
        <v>0</v>
      </c>
      <c r="AK36" s="79">
        <v>0</v>
      </c>
      <c r="AL36" s="85" t="s">
        <v>823</v>
      </c>
      <c r="AM36" s="79" t="s">
        <v>831</v>
      </c>
      <c r="AN36" s="79" t="b">
        <v>0</v>
      </c>
      <c r="AO36" s="85" t="s">
        <v>774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0</v>
      </c>
      <c r="BE36" s="49">
        <v>0</v>
      </c>
      <c r="BF36" s="48">
        <v>0</v>
      </c>
      <c r="BG36" s="49">
        <v>0</v>
      </c>
      <c r="BH36" s="48">
        <v>0</v>
      </c>
      <c r="BI36" s="49">
        <v>0</v>
      </c>
      <c r="BJ36" s="48">
        <v>71</v>
      </c>
      <c r="BK36" s="49">
        <v>100</v>
      </c>
      <c r="BL36" s="48">
        <v>71</v>
      </c>
    </row>
    <row r="37" spans="1:64" ht="15">
      <c r="A37" s="64" t="s">
        <v>226</v>
      </c>
      <c r="B37" s="64" t="s">
        <v>250</v>
      </c>
      <c r="C37" s="65" t="s">
        <v>1690</v>
      </c>
      <c r="D37" s="66">
        <v>3</v>
      </c>
      <c r="E37" s="67" t="s">
        <v>132</v>
      </c>
      <c r="F37" s="68">
        <v>35</v>
      </c>
      <c r="G37" s="65"/>
      <c r="H37" s="69"/>
      <c r="I37" s="70"/>
      <c r="J37" s="70"/>
      <c r="K37" s="34" t="s">
        <v>65</v>
      </c>
      <c r="L37" s="77">
        <v>37</v>
      </c>
      <c r="M37" s="77"/>
      <c r="N37" s="72"/>
      <c r="O37" s="79" t="s">
        <v>252</v>
      </c>
      <c r="P37" s="81">
        <v>43684.65347222222</v>
      </c>
      <c r="Q37" s="79" t="s">
        <v>272</v>
      </c>
      <c r="R37" s="82" t="s">
        <v>394</v>
      </c>
      <c r="S37" s="79" t="s">
        <v>455</v>
      </c>
      <c r="T37" s="79"/>
      <c r="U37" s="79"/>
      <c r="V37" s="82" t="s">
        <v>524</v>
      </c>
      <c r="W37" s="81">
        <v>43684.65347222222</v>
      </c>
      <c r="X37" s="82" t="s">
        <v>558</v>
      </c>
      <c r="Y37" s="79"/>
      <c r="Z37" s="79"/>
      <c r="AA37" s="85" t="s">
        <v>698</v>
      </c>
      <c r="AB37" s="85" t="s">
        <v>820</v>
      </c>
      <c r="AC37" s="79" t="b">
        <v>0</v>
      </c>
      <c r="AD37" s="79">
        <v>0</v>
      </c>
      <c r="AE37" s="85" t="s">
        <v>825</v>
      </c>
      <c r="AF37" s="79" t="b">
        <v>0</v>
      </c>
      <c r="AG37" s="79" t="s">
        <v>828</v>
      </c>
      <c r="AH37" s="79"/>
      <c r="AI37" s="85" t="s">
        <v>823</v>
      </c>
      <c r="AJ37" s="79" t="b">
        <v>0</v>
      </c>
      <c r="AK37" s="79">
        <v>0</v>
      </c>
      <c r="AL37" s="85" t="s">
        <v>823</v>
      </c>
      <c r="AM37" s="79" t="s">
        <v>830</v>
      </c>
      <c r="AN37" s="79" t="b">
        <v>0</v>
      </c>
      <c r="AO37" s="85" t="s">
        <v>820</v>
      </c>
      <c r="AP37" s="79" t="s">
        <v>176</v>
      </c>
      <c r="AQ37" s="79">
        <v>0</v>
      </c>
      <c r="AR37" s="79">
        <v>0</v>
      </c>
      <c r="AS37" s="79"/>
      <c r="AT37" s="79"/>
      <c r="AU37" s="79"/>
      <c r="AV37" s="79"/>
      <c r="AW37" s="79"/>
      <c r="AX37" s="79"/>
      <c r="AY37" s="79"/>
      <c r="AZ37" s="79"/>
      <c r="BA37">
        <v>1</v>
      </c>
      <c r="BB37" s="78" t="str">
        <f>REPLACE(INDEX(GroupVertices[Group],MATCH(Edges[[#This Row],[Vertex 1]],GroupVertices[Vertex],0)),1,1,"")</f>
        <v>5</v>
      </c>
      <c r="BC37" s="78" t="str">
        <f>REPLACE(INDEX(GroupVertices[Group],MATCH(Edges[[#This Row],[Vertex 2]],GroupVertices[Vertex],0)),1,1,"")</f>
        <v>5</v>
      </c>
      <c r="BD37" s="48">
        <v>0</v>
      </c>
      <c r="BE37" s="49">
        <v>0</v>
      </c>
      <c r="BF37" s="48">
        <v>0</v>
      </c>
      <c r="BG37" s="49">
        <v>0</v>
      </c>
      <c r="BH37" s="48">
        <v>0</v>
      </c>
      <c r="BI37" s="49">
        <v>0</v>
      </c>
      <c r="BJ37" s="48">
        <v>72</v>
      </c>
      <c r="BK37" s="49">
        <v>100</v>
      </c>
      <c r="BL37" s="48">
        <v>72</v>
      </c>
    </row>
    <row r="38" spans="1:64" ht="15">
      <c r="A38" s="64" t="s">
        <v>226</v>
      </c>
      <c r="B38" s="64" t="s">
        <v>251</v>
      </c>
      <c r="C38" s="65" t="s">
        <v>1690</v>
      </c>
      <c r="D38" s="66">
        <v>3</v>
      </c>
      <c r="E38" s="67" t="s">
        <v>132</v>
      </c>
      <c r="F38" s="68">
        <v>35</v>
      </c>
      <c r="G38" s="65"/>
      <c r="H38" s="69"/>
      <c r="I38" s="70"/>
      <c r="J38" s="70"/>
      <c r="K38" s="34" t="s">
        <v>65</v>
      </c>
      <c r="L38" s="77">
        <v>38</v>
      </c>
      <c r="M38" s="77"/>
      <c r="N38" s="72"/>
      <c r="O38" s="79" t="s">
        <v>252</v>
      </c>
      <c r="P38" s="81">
        <v>43684.87409722222</v>
      </c>
      <c r="Q38" s="79" t="s">
        <v>273</v>
      </c>
      <c r="R38" s="82" t="s">
        <v>395</v>
      </c>
      <c r="S38" s="79" t="s">
        <v>455</v>
      </c>
      <c r="T38" s="79" t="s">
        <v>460</v>
      </c>
      <c r="U38" s="79"/>
      <c r="V38" s="82" t="s">
        <v>524</v>
      </c>
      <c r="W38" s="81">
        <v>43684.87409722222</v>
      </c>
      <c r="X38" s="82" t="s">
        <v>559</v>
      </c>
      <c r="Y38" s="79"/>
      <c r="Z38" s="79"/>
      <c r="AA38" s="85" t="s">
        <v>699</v>
      </c>
      <c r="AB38" s="85" t="s">
        <v>821</v>
      </c>
      <c r="AC38" s="79" t="b">
        <v>0</v>
      </c>
      <c r="AD38" s="79">
        <v>0</v>
      </c>
      <c r="AE38" s="85" t="s">
        <v>826</v>
      </c>
      <c r="AF38" s="79" t="b">
        <v>0</v>
      </c>
      <c r="AG38" s="79" t="s">
        <v>828</v>
      </c>
      <c r="AH38" s="79"/>
      <c r="AI38" s="85" t="s">
        <v>823</v>
      </c>
      <c r="AJ38" s="79" t="b">
        <v>0</v>
      </c>
      <c r="AK38" s="79">
        <v>0</v>
      </c>
      <c r="AL38" s="85" t="s">
        <v>823</v>
      </c>
      <c r="AM38" s="79" t="s">
        <v>831</v>
      </c>
      <c r="AN38" s="79" t="b">
        <v>0</v>
      </c>
      <c r="AO38" s="85" t="s">
        <v>821</v>
      </c>
      <c r="AP38" s="79" t="s">
        <v>176</v>
      </c>
      <c r="AQ38" s="79">
        <v>0</v>
      </c>
      <c r="AR38" s="79">
        <v>0</v>
      </c>
      <c r="AS38" s="79"/>
      <c r="AT38" s="79"/>
      <c r="AU38" s="79"/>
      <c r="AV38" s="79"/>
      <c r="AW38" s="79"/>
      <c r="AX38" s="79"/>
      <c r="AY38" s="79"/>
      <c r="AZ38" s="79"/>
      <c r="BA38">
        <v>1</v>
      </c>
      <c r="BB38" s="78" t="str">
        <f>REPLACE(INDEX(GroupVertices[Group],MATCH(Edges[[#This Row],[Vertex 1]],GroupVertices[Vertex],0)),1,1,"")</f>
        <v>5</v>
      </c>
      <c r="BC38" s="78" t="str">
        <f>REPLACE(INDEX(GroupVertices[Group],MATCH(Edges[[#This Row],[Vertex 2]],GroupVertices[Vertex],0)),1,1,"")</f>
        <v>5</v>
      </c>
      <c r="BD38" s="48">
        <v>0</v>
      </c>
      <c r="BE38" s="49">
        <v>0</v>
      </c>
      <c r="BF38" s="48">
        <v>0</v>
      </c>
      <c r="BG38" s="49">
        <v>0</v>
      </c>
      <c r="BH38" s="48">
        <v>0</v>
      </c>
      <c r="BI38" s="49">
        <v>0</v>
      </c>
      <c r="BJ38" s="48">
        <v>101</v>
      </c>
      <c r="BK38" s="49">
        <v>100</v>
      </c>
      <c r="BL38" s="48">
        <v>101</v>
      </c>
    </row>
    <row r="39" spans="1:64" ht="15">
      <c r="A39" s="64" t="s">
        <v>227</v>
      </c>
      <c r="B39" s="64" t="s">
        <v>241</v>
      </c>
      <c r="C39" s="65" t="s">
        <v>1690</v>
      </c>
      <c r="D39" s="66">
        <v>3</v>
      </c>
      <c r="E39" s="67" t="s">
        <v>136</v>
      </c>
      <c r="F39" s="68">
        <v>35</v>
      </c>
      <c r="G39" s="65"/>
      <c r="H39" s="69"/>
      <c r="I39" s="70"/>
      <c r="J39" s="70"/>
      <c r="K39" s="34" t="s">
        <v>65</v>
      </c>
      <c r="L39" s="77">
        <v>39</v>
      </c>
      <c r="M39" s="77"/>
      <c r="N39" s="72"/>
      <c r="O39" s="79" t="s">
        <v>253</v>
      </c>
      <c r="P39" s="81">
        <v>43677.772731481484</v>
      </c>
      <c r="Q39" s="79" t="s">
        <v>274</v>
      </c>
      <c r="R39" s="82" t="s">
        <v>396</v>
      </c>
      <c r="S39" s="79" t="s">
        <v>455</v>
      </c>
      <c r="T39" s="79" t="s">
        <v>461</v>
      </c>
      <c r="U39" s="79"/>
      <c r="V39" s="82" t="s">
        <v>525</v>
      </c>
      <c r="W39" s="81">
        <v>43677.772731481484</v>
      </c>
      <c r="X39" s="82" t="s">
        <v>560</v>
      </c>
      <c r="Y39" s="79"/>
      <c r="Z39" s="79"/>
      <c r="AA39" s="85" t="s">
        <v>700</v>
      </c>
      <c r="AB39" s="79"/>
      <c r="AC39" s="79" t="b">
        <v>0</v>
      </c>
      <c r="AD39" s="79">
        <v>0</v>
      </c>
      <c r="AE39" s="85" t="s">
        <v>823</v>
      </c>
      <c r="AF39" s="79" t="b">
        <v>0</v>
      </c>
      <c r="AG39" s="79" t="s">
        <v>828</v>
      </c>
      <c r="AH39" s="79"/>
      <c r="AI39" s="85" t="s">
        <v>823</v>
      </c>
      <c r="AJ39" s="79" t="b">
        <v>0</v>
      </c>
      <c r="AK39" s="79">
        <v>1</v>
      </c>
      <c r="AL39" s="85" t="s">
        <v>734</v>
      </c>
      <c r="AM39" s="79" t="s">
        <v>832</v>
      </c>
      <c r="AN39" s="79" t="b">
        <v>0</v>
      </c>
      <c r="AO39" s="85" t="s">
        <v>734</v>
      </c>
      <c r="AP39" s="79" t="s">
        <v>176</v>
      </c>
      <c r="AQ39" s="79">
        <v>0</v>
      </c>
      <c r="AR39" s="79">
        <v>0</v>
      </c>
      <c r="AS39" s="79"/>
      <c r="AT39" s="79"/>
      <c r="AU39" s="79"/>
      <c r="AV39" s="79"/>
      <c r="AW39" s="79"/>
      <c r="AX39" s="79"/>
      <c r="AY39" s="79"/>
      <c r="AZ39" s="79"/>
      <c r="BA39">
        <v>2</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9</v>
      </c>
      <c r="BK39" s="49">
        <v>100</v>
      </c>
      <c r="BL39" s="48">
        <v>9</v>
      </c>
    </row>
    <row r="40" spans="1:64" ht="15">
      <c r="A40" s="64" t="s">
        <v>227</v>
      </c>
      <c r="B40" s="64" t="s">
        <v>241</v>
      </c>
      <c r="C40" s="65" t="s">
        <v>1690</v>
      </c>
      <c r="D40" s="66">
        <v>3</v>
      </c>
      <c r="E40" s="67" t="s">
        <v>136</v>
      </c>
      <c r="F40" s="68">
        <v>35</v>
      </c>
      <c r="G40" s="65"/>
      <c r="H40" s="69"/>
      <c r="I40" s="70"/>
      <c r="J40" s="70"/>
      <c r="K40" s="34" t="s">
        <v>65</v>
      </c>
      <c r="L40" s="77">
        <v>40</v>
      </c>
      <c r="M40" s="77"/>
      <c r="N40" s="72"/>
      <c r="O40" s="79" t="s">
        <v>253</v>
      </c>
      <c r="P40" s="81">
        <v>43685.80878472222</v>
      </c>
      <c r="Q40" s="79" t="s">
        <v>275</v>
      </c>
      <c r="R40" s="79"/>
      <c r="S40" s="79"/>
      <c r="T40" s="79" t="s">
        <v>462</v>
      </c>
      <c r="U40" s="79"/>
      <c r="V40" s="82" t="s">
        <v>525</v>
      </c>
      <c r="W40" s="81">
        <v>43685.80878472222</v>
      </c>
      <c r="X40" s="82" t="s">
        <v>561</v>
      </c>
      <c r="Y40" s="79"/>
      <c r="Z40" s="79"/>
      <c r="AA40" s="85" t="s">
        <v>701</v>
      </c>
      <c r="AB40" s="79"/>
      <c r="AC40" s="79" t="b">
        <v>0</v>
      </c>
      <c r="AD40" s="79">
        <v>0</v>
      </c>
      <c r="AE40" s="85" t="s">
        <v>823</v>
      </c>
      <c r="AF40" s="79" t="b">
        <v>0</v>
      </c>
      <c r="AG40" s="79" t="s">
        <v>828</v>
      </c>
      <c r="AH40" s="79"/>
      <c r="AI40" s="85" t="s">
        <v>823</v>
      </c>
      <c r="AJ40" s="79" t="b">
        <v>0</v>
      </c>
      <c r="AK40" s="79">
        <v>2</v>
      </c>
      <c r="AL40" s="85" t="s">
        <v>785</v>
      </c>
      <c r="AM40" s="79" t="s">
        <v>832</v>
      </c>
      <c r="AN40" s="79" t="b">
        <v>0</v>
      </c>
      <c r="AO40" s="85" t="s">
        <v>785</v>
      </c>
      <c r="AP40" s="79" t="s">
        <v>176</v>
      </c>
      <c r="AQ40" s="79">
        <v>0</v>
      </c>
      <c r="AR40" s="79">
        <v>0</v>
      </c>
      <c r="AS40" s="79"/>
      <c r="AT40" s="79"/>
      <c r="AU40" s="79"/>
      <c r="AV40" s="79"/>
      <c r="AW40" s="79"/>
      <c r="AX40" s="79"/>
      <c r="AY40" s="79"/>
      <c r="AZ40" s="79"/>
      <c r="BA40">
        <v>2</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23</v>
      </c>
      <c r="BK40" s="49">
        <v>100</v>
      </c>
      <c r="BL40" s="48">
        <v>23</v>
      </c>
    </row>
    <row r="41" spans="1:64" ht="15">
      <c r="A41" s="64" t="s">
        <v>228</v>
      </c>
      <c r="B41" s="64" t="s">
        <v>228</v>
      </c>
      <c r="C41" s="65" t="s">
        <v>1690</v>
      </c>
      <c r="D41" s="66">
        <v>3</v>
      </c>
      <c r="E41" s="67" t="s">
        <v>132</v>
      </c>
      <c r="F41" s="68">
        <v>35</v>
      </c>
      <c r="G41" s="65"/>
      <c r="H41" s="69"/>
      <c r="I41" s="70"/>
      <c r="J41" s="70"/>
      <c r="K41" s="34" t="s">
        <v>65</v>
      </c>
      <c r="L41" s="77">
        <v>41</v>
      </c>
      <c r="M41" s="77"/>
      <c r="N41" s="72"/>
      <c r="O41" s="79" t="s">
        <v>176</v>
      </c>
      <c r="P41" s="81">
        <v>43685.9946875</v>
      </c>
      <c r="Q41" s="79" t="s">
        <v>276</v>
      </c>
      <c r="R41" s="82" t="s">
        <v>397</v>
      </c>
      <c r="S41" s="79" t="s">
        <v>453</v>
      </c>
      <c r="T41" s="79" t="s">
        <v>463</v>
      </c>
      <c r="U41" s="79"/>
      <c r="V41" s="82" t="s">
        <v>526</v>
      </c>
      <c r="W41" s="81">
        <v>43685.9946875</v>
      </c>
      <c r="X41" s="82" t="s">
        <v>562</v>
      </c>
      <c r="Y41" s="79"/>
      <c r="Z41" s="79"/>
      <c r="AA41" s="85" t="s">
        <v>702</v>
      </c>
      <c r="AB41" s="79"/>
      <c r="AC41" s="79" t="b">
        <v>0</v>
      </c>
      <c r="AD41" s="79">
        <v>0</v>
      </c>
      <c r="AE41" s="85" t="s">
        <v>823</v>
      </c>
      <c r="AF41" s="79" t="b">
        <v>0</v>
      </c>
      <c r="AG41" s="79" t="s">
        <v>828</v>
      </c>
      <c r="AH41" s="79"/>
      <c r="AI41" s="85" t="s">
        <v>823</v>
      </c>
      <c r="AJ41" s="79" t="b">
        <v>0</v>
      </c>
      <c r="AK41" s="79">
        <v>0</v>
      </c>
      <c r="AL41" s="85" t="s">
        <v>823</v>
      </c>
      <c r="AM41" s="79" t="s">
        <v>830</v>
      </c>
      <c r="AN41" s="79" t="b">
        <v>0</v>
      </c>
      <c r="AO41" s="85" t="s">
        <v>702</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v>0</v>
      </c>
      <c r="BE41" s="49">
        <v>0</v>
      </c>
      <c r="BF41" s="48">
        <v>0</v>
      </c>
      <c r="BG41" s="49">
        <v>0</v>
      </c>
      <c r="BH41" s="48">
        <v>0</v>
      </c>
      <c r="BI41" s="49">
        <v>0</v>
      </c>
      <c r="BJ41" s="48">
        <v>19</v>
      </c>
      <c r="BK41" s="49">
        <v>100</v>
      </c>
      <c r="BL41" s="48">
        <v>19</v>
      </c>
    </row>
    <row r="42" spans="1:64" ht="15">
      <c r="A42" s="64" t="s">
        <v>229</v>
      </c>
      <c r="B42" s="64" t="s">
        <v>241</v>
      </c>
      <c r="C42" s="65" t="s">
        <v>1690</v>
      </c>
      <c r="D42" s="66">
        <v>3</v>
      </c>
      <c r="E42" s="67" t="s">
        <v>132</v>
      </c>
      <c r="F42" s="68">
        <v>35</v>
      </c>
      <c r="G42" s="65"/>
      <c r="H42" s="69"/>
      <c r="I42" s="70"/>
      <c r="J42" s="70"/>
      <c r="K42" s="34" t="s">
        <v>65</v>
      </c>
      <c r="L42" s="77">
        <v>42</v>
      </c>
      <c r="M42" s="77"/>
      <c r="N42" s="72"/>
      <c r="O42" s="79" t="s">
        <v>253</v>
      </c>
      <c r="P42" s="81">
        <v>43688.305393518516</v>
      </c>
      <c r="Q42" s="79" t="s">
        <v>277</v>
      </c>
      <c r="R42" s="79"/>
      <c r="S42" s="79"/>
      <c r="T42" s="79" t="s">
        <v>464</v>
      </c>
      <c r="U42" s="82" t="s">
        <v>475</v>
      </c>
      <c r="V42" s="82" t="s">
        <v>475</v>
      </c>
      <c r="W42" s="81">
        <v>43688.305393518516</v>
      </c>
      <c r="X42" s="82" t="s">
        <v>563</v>
      </c>
      <c r="Y42" s="79"/>
      <c r="Z42" s="79"/>
      <c r="AA42" s="85" t="s">
        <v>703</v>
      </c>
      <c r="AB42" s="79"/>
      <c r="AC42" s="79" t="b">
        <v>0</v>
      </c>
      <c r="AD42" s="79">
        <v>0</v>
      </c>
      <c r="AE42" s="85" t="s">
        <v>823</v>
      </c>
      <c r="AF42" s="79" t="b">
        <v>0</v>
      </c>
      <c r="AG42" s="79" t="s">
        <v>829</v>
      </c>
      <c r="AH42" s="79"/>
      <c r="AI42" s="85" t="s">
        <v>823</v>
      </c>
      <c r="AJ42" s="79" t="b">
        <v>0</v>
      </c>
      <c r="AK42" s="79">
        <v>0</v>
      </c>
      <c r="AL42" s="85" t="s">
        <v>823</v>
      </c>
      <c r="AM42" s="79" t="s">
        <v>831</v>
      </c>
      <c r="AN42" s="79" t="b">
        <v>0</v>
      </c>
      <c r="AO42" s="85" t="s">
        <v>703</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25</v>
      </c>
      <c r="BF42" s="48">
        <v>0</v>
      </c>
      <c r="BG42" s="49">
        <v>0</v>
      </c>
      <c r="BH42" s="48">
        <v>0</v>
      </c>
      <c r="BI42" s="49">
        <v>0</v>
      </c>
      <c r="BJ42" s="48">
        <v>3</v>
      </c>
      <c r="BK42" s="49">
        <v>75</v>
      </c>
      <c r="BL42" s="48">
        <v>4</v>
      </c>
    </row>
    <row r="43" spans="1:64" ht="15">
      <c r="A43" s="64" t="s">
        <v>230</v>
      </c>
      <c r="B43" s="64" t="s">
        <v>230</v>
      </c>
      <c r="C43" s="65" t="s">
        <v>1690</v>
      </c>
      <c r="D43" s="66">
        <v>3</v>
      </c>
      <c r="E43" s="67" t="s">
        <v>132</v>
      </c>
      <c r="F43" s="68">
        <v>35</v>
      </c>
      <c r="G43" s="65"/>
      <c r="H43" s="69"/>
      <c r="I43" s="70"/>
      <c r="J43" s="70"/>
      <c r="K43" s="34" t="s">
        <v>65</v>
      </c>
      <c r="L43" s="77">
        <v>43</v>
      </c>
      <c r="M43" s="77"/>
      <c r="N43" s="72"/>
      <c r="O43" s="79" t="s">
        <v>176</v>
      </c>
      <c r="P43" s="81">
        <v>43689.39208333333</v>
      </c>
      <c r="Q43" s="79" t="s">
        <v>278</v>
      </c>
      <c r="R43" s="82" t="s">
        <v>398</v>
      </c>
      <c r="S43" s="79" t="s">
        <v>455</v>
      </c>
      <c r="T43" s="79"/>
      <c r="U43" s="79"/>
      <c r="V43" s="82" t="s">
        <v>527</v>
      </c>
      <c r="W43" s="81">
        <v>43689.39208333333</v>
      </c>
      <c r="X43" s="82" t="s">
        <v>564</v>
      </c>
      <c r="Y43" s="79"/>
      <c r="Z43" s="79"/>
      <c r="AA43" s="85" t="s">
        <v>704</v>
      </c>
      <c r="AB43" s="79"/>
      <c r="AC43" s="79" t="b">
        <v>0</v>
      </c>
      <c r="AD43" s="79">
        <v>0</v>
      </c>
      <c r="AE43" s="85" t="s">
        <v>823</v>
      </c>
      <c r="AF43" s="79" t="b">
        <v>0</v>
      </c>
      <c r="AG43" s="79" t="s">
        <v>828</v>
      </c>
      <c r="AH43" s="79"/>
      <c r="AI43" s="85" t="s">
        <v>823</v>
      </c>
      <c r="AJ43" s="79" t="b">
        <v>0</v>
      </c>
      <c r="AK43" s="79">
        <v>0</v>
      </c>
      <c r="AL43" s="85" t="s">
        <v>823</v>
      </c>
      <c r="AM43" s="79" t="s">
        <v>833</v>
      </c>
      <c r="AN43" s="79" t="b">
        <v>0</v>
      </c>
      <c r="AO43" s="85" t="s">
        <v>704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17</v>
      </c>
      <c r="BK43" s="49">
        <v>100</v>
      </c>
      <c r="BL43" s="48">
        <v>17</v>
      </c>
    </row>
    <row r="44" spans="1:64" ht="15">
      <c r="A44" s="64" t="s">
        <v>231</v>
      </c>
      <c r="B44" s="64" t="s">
        <v>241</v>
      </c>
      <c r="C44" s="65" t="s">
        <v>1690</v>
      </c>
      <c r="D44" s="66">
        <v>3</v>
      </c>
      <c r="E44" s="67" t="s">
        <v>132</v>
      </c>
      <c r="F44" s="68">
        <v>35</v>
      </c>
      <c r="G44" s="65"/>
      <c r="H44" s="69"/>
      <c r="I44" s="70"/>
      <c r="J44" s="70"/>
      <c r="K44" s="34" t="s">
        <v>65</v>
      </c>
      <c r="L44" s="77">
        <v>44</v>
      </c>
      <c r="M44" s="77"/>
      <c r="N44" s="72"/>
      <c r="O44" s="79" t="s">
        <v>252</v>
      </c>
      <c r="P44" s="81">
        <v>43689.54068287037</v>
      </c>
      <c r="Q44" s="79" t="s">
        <v>279</v>
      </c>
      <c r="R44" s="79"/>
      <c r="S44" s="79"/>
      <c r="T44" s="79"/>
      <c r="U44" s="79"/>
      <c r="V44" s="82" t="s">
        <v>528</v>
      </c>
      <c r="W44" s="81">
        <v>43689.54068287037</v>
      </c>
      <c r="X44" s="82" t="s">
        <v>565</v>
      </c>
      <c r="Y44" s="79"/>
      <c r="Z44" s="79"/>
      <c r="AA44" s="85" t="s">
        <v>705</v>
      </c>
      <c r="AB44" s="85" t="s">
        <v>788</v>
      </c>
      <c r="AC44" s="79" t="b">
        <v>0</v>
      </c>
      <c r="AD44" s="79">
        <v>0</v>
      </c>
      <c r="AE44" s="85" t="s">
        <v>824</v>
      </c>
      <c r="AF44" s="79" t="b">
        <v>0</v>
      </c>
      <c r="AG44" s="79" t="s">
        <v>828</v>
      </c>
      <c r="AH44" s="79"/>
      <c r="AI44" s="85" t="s">
        <v>823</v>
      </c>
      <c r="AJ44" s="79" t="b">
        <v>0</v>
      </c>
      <c r="AK44" s="79">
        <v>0</v>
      </c>
      <c r="AL44" s="85" t="s">
        <v>823</v>
      </c>
      <c r="AM44" s="79" t="s">
        <v>831</v>
      </c>
      <c r="AN44" s="79" t="b">
        <v>0</v>
      </c>
      <c r="AO44" s="85" t="s">
        <v>788</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8</v>
      </c>
      <c r="BK44" s="49">
        <v>100</v>
      </c>
      <c r="BL44" s="48">
        <v>8</v>
      </c>
    </row>
    <row r="45" spans="1:64" ht="15">
      <c r="A45" s="64" t="s">
        <v>232</v>
      </c>
      <c r="B45" s="64" t="s">
        <v>241</v>
      </c>
      <c r="C45" s="65" t="s">
        <v>1690</v>
      </c>
      <c r="D45" s="66">
        <v>3</v>
      </c>
      <c r="E45" s="67" t="s">
        <v>132</v>
      </c>
      <c r="F45" s="68">
        <v>35</v>
      </c>
      <c r="G45" s="65"/>
      <c r="H45" s="69"/>
      <c r="I45" s="70"/>
      <c r="J45" s="70"/>
      <c r="K45" s="34" t="s">
        <v>65</v>
      </c>
      <c r="L45" s="77">
        <v>45</v>
      </c>
      <c r="M45" s="77"/>
      <c r="N45" s="72"/>
      <c r="O45" s="79" t="s">
        <v>253</v>
      </c>
      <c r="P45" s="81">
        <v>43689.650555555556</v>
      </c>
      <c r="Q45" s="79" t="s">
        <v>280</v>
      </c>
      <c r="R45" s="79"/>
      <c r="S45" s="79"/>
      <c r="T45" s="79" t="s">
        <v>458</v>
      </c>
      <c r="U45" s="79"/>
      <c r="V45" s="82" t="s">
        <v>529</v>
      </c>
      <c r="W45" s="81">
        <v>43689.650555555556</v>
      </c>
      <c r="X45" s="82" t="s">
        <v>566</v>
      </c>
      <c r="Y45" s="79"/>
      <c r="Z45" s="79"/>
      <c r="AA45" s="85" t="s">
        <v>706</v>
      </c>
      <c r="AB45" s="79"/>
      <c r="AC45" s="79" t="b">
        <v>0</v>
      </c>
      <c r="AD45" s="79">
        <v>0</v>
      </c>
      <c r="AE45" s="85" t="s">
        <v>823</v>
      </c>
      <c r="AF45" s="79" t="b">
        <v>0</v>
      </c>
      <c r="AG45" s="79" t="s">
        <v>828</v>
      </c>
      <c r="AH45" s="79"/>
      <c r="AI45" s="85" t="s">
        <v>823</v>
      </c>
      <c r="AJ45" s="79" t="b">
        <v>0</v>
      </c>
      <c r="AK45" s="79">
        <v>0</v>
      </c>
      <c r="AL45" s="85" t="s">
        <v>790</v>
      </c>
      <c r="AM45" s="79" t="s">
        <v>832</v>
      </c>
      <c r="AN45" s="79" t="b">
        <v>0</v>
      </c>
      <c r="AO45" s="85" t="s">
        <v>790</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21</v>
      </c>
      <c r="BK45" s="49">
        <v>100</v>
      </c>
      <c r="BL45" s="48">
        <v>21</v>
      </c>
    </row>
    <row r="46" spans="1:64" ht="15">
      <c r="A46" s="64" t="s">
        <v>233</v>
      </c>
      <c r="B46" s="64" t="s">
        <v>234</v>
      </c>
      <c r="C46" s="65" t="s">
        <v>1690</v>
      </c>
      <c r="D46" s="66">
        <v>3</v>
      </c>
      <c r="E46" s="67" t="s">
        <v>132</v>
      </c>
      <c r="F46" s="68">
        <v>35</v>
      </c>
      <c r="G46" s="65"/>
      <c r="H46" s="69"/>
      <c r="I46" s="70"/>
      <c r="J46" s="70"/>
      <c r="K46" s="34" t="s">
        <v>65</v>
      </c>
      <c r="L46" s="77">
        <v>46</v>
      </c>
      <c r="M46" s="77"/>
      <c r="N46" s="72"/>
      <c r="O46" s="79" t="s">
        <v>253</v>
      </c>
      <c r="P46" s="81">
        <v>43690.348958333336</v>
      </c>
      <c r="Q46" s="79" t="s">
        <v>281</v>
      </c>
      <c r="R46" s="82" t="s">
        <v>399</v>
      </c>
      <c r="S46" s="79" t="s">
        <v>455</v>
      </c>
      <c r="T46" s="79"/>
      <c r="U46" s="79"/>
      <c r="V46" s="82" t="s">
        <v>530</v>
      </c>
      <c r="W46" s="81">
        <v>43690.348958333336</v>
      </c>
      <c r="X46" s="82" t="s">
        <v>567</v>
      </c>
      <c r="Y46" s="79"/>
      <c r="Z46" s="79"/>
      <c r="AA46" s="85" t="s">
        <v>707</v>
      </c>
      <c r="AB46" s="79"/>
      <c r="AC46" s="79" t="b">
        <v>0</v>
      </c>
      <c r="AD46" s="79">
        <v>0</v>
      </c>
      <c r="AE46" s="85" t="s">
        <v>823</v>
      </c>
      <c r="AF46" s="79" t="b">
        <v>0</v>
      </c>
      <c r="AG46" s="79" t="s">
        <v>828</v>
      </c>
      <c r="AH46" s="79"/>
      <c r="AI46" s="85" t="s">
        <v>823</v>
      </c>
      <c r="AJ46" s="79" t="b">
        <v>0</v>
      </c>
      <c r="AK46" s="79">
        <v>0</v>
      </c>
      <c r="AL46" s="85" t="s">
        <v>708</v>
      </c>
      <c r="AM46" s="79" t="s">
        <v>830</v>
      </c>
      <c r="AN46" s="79" t="b">
        <v>0</v>
      </c>
      <c r="AO46" s="85" t="s">
        <v>708</v>
      </c>
      <c r="AP46" s="79" t="s">
        <v>176</v>
      </c>
      <c r="AQ46" s="79">
        <v>0</v>
      </c>
      <c r="AR46" s="79">
        <v>0</v>
      </c>
      <c r="AS46" s="79"/>
      <c r="AT46" s="79"/>
      <c r="AU46" s="79"/>
      <c r="AV46" s="79"/>
      <c r="AW46" s="79"/>
      <c r="AX46" s="79"/>
      <c r="AY46" s="79"/>
      <c r="AZ46" s="79"/>
      <c r="BA46">
        <v>1</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9</v>
      </c>
      <c r="BK46" s="49">
        <v>100</v>
      </c>
      <c r="BL46" s="48">
        <v>9</v>
      </c>
    </row>
    <row r="47" spans="1:64" ht="15">
      <c r="A47" s="64" t="s">
        <v>234</v>
      </c>
      <c r="B47" s="64" t="s">
        <v>234</v>
      </c>
      <c r="C47" s="65" t="s">
        <v>1690</v>
      </c>
      <c r="D47" s="66">
        <v>3</v>
      </c>
      <c r="E47" s="67" t="s">
        <v>132</v>
      </c>
      <c r="F47" s="68">
        <v>35</v>
      </c>
      <c r="G47" s="65"/>
      <c r="H47" s="69"/>
      <c r="I47" s="70"/>
      <c r="J47" s="70"/>
      <c r="K47" s="34" t="s">
        <v>65</v>
      </c>
      <c r="L47" s="77">
        <v>47</v>
      </c>
      <c r="M47" s="77"/>
      <c r="N47" s="72"/>
      <c r="O47" s="79" t="s">
        <v>176</v>
      </c>
      <c r="P47" s="81">
        <v>43690.34826388889</v>
      </c>
      <c r="Q47" s="79" t="s">
        <v>282</v>
      </c>
      <c r="R47" s="82" t="s">
        <v>399</v>
      </c>
      <c r="S47" s="79" t="s">
        <v>455</v>
      </c>
      <c r="T47" s="79"/>
      <c r="U47" s="79"/>
      <c r="V47" s="82" t="s">
        <v>531</v>
      </c>
      <c r="W47" s="81">
        <v>43690.34826388889</v>
      </c>
      <c r="X47" s="82" t="s">
        <v>568</v>
      </c>
      <c r="Y47" s="79"/>
      <c r="Z47" s="79"/>
      <c r="AA47" s="85" t="s">
        <v>708</v>
      </c>
      <c r="AB47" s="79"/>
      <c r="AC47" s="79" t="b">
        <v>0</v>
      </c>
      <c r="AD47" s="79">
        <v>0</v>
      </c>
      <c r="AE47" s="85" t="s">
        <v>823</v>
      </c>
      <c r="AF47" s="79" t="b">
        <v>0</v>
      </c>
      <c r="AG47" s="79" t="s">
        <v>828</v>
      </c>
      <c r="AH47" s="79"/>
      <c r="AI47" s="85" t="s">
        <v>823</v>
      </c>
      <c r="AJ47" s="79" t="b">
        <v>0</v>
      </c>
      <c r="AK47" s="79">
        <v>0</v>
      </c>
      <c r="AL47" s="85" t="s">
        <v>823</v>
      </c>
      <c r="AM47" s="79" t="s">
        <v>832</v>
      </c>
      <c r="AN47" s="79" t="b">
        <v>0</v>
      </c>
      <c r="AO47" s="85" t="s">
        <v>708</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0</v>
      </c>
      <c r="BG47" s="49">
        <v>0</v>
      </c>
      <c r="BH47" s="48">
        <v>0</v>
      </c>
      <c r="BI47" s="49">
        <v>0</v>
      </c>
      <c r="BJ47" s="48">
        <v>7</v>
      </c>
      <c r="BK47" s="49">
        <v>100</v>
      </c>
      <c r="BL47" s="48">
        <v>7</v>
      </c>
    </row>
    <row r="48" spans="1:64" ht="15">
      <c r="A48" s="64" t="s">
        <v>235</v>
      </c>
      <c r="B48" s="64" t="s">
        <v>234</v>
      </c>
      <c r="C48" s="65" t="s">
        <v>1690</v>
      </c>
      <c r="D48" s="66">
        <v>3</v>
      </c>
      <c r="E48" s="67" t="s">
        <v>132</v>
      </c>
      <c r="F48" s="68">
        <v>35</v>
      </c>
      <c r="G48" s="65"/>
      <c r="H48" s="69"/>
      <c r="I48" s="70"/>
      <c r="J48" s="70"/>
      <c r="K48" s="34" t="s">
        <v>65</v>
      </c>
      <c r="L48" s="77">
        <v>48</v>
      </c>
      <c r="M48" s="77"/>
      <c r="N48" s="72"/>
      <c r="O48" s="79" t="s">
        <v>253</v>
      </c>
      <c r="P48" s="81">
        <v>43690.34908564815</v>
      </c>
      <c r="Q48" s="79" t="s">
        <v>281</v>
      </c>
      <c r="R48" s="82" t="s">
        <v>399</v>
      </c>
      <c r="S48" s="79" t="s">
        <v>455</v>
      </c>
      <c r="T48" s="79"/>
      <c r="U48" s="79"/>
      <c r="V48" s="82" t="s">
        <v>532</v>
      </c>
      <c r="W48" s="81">
        <v>43690.34908564815</v>
      </c>
      <c r="X48" s="82" t="s">
        <v>569</v>
      </c>
      <c r="Y48" s="79"/>
      <c r="Z48" s="79"/>
      <c r="AA48" s="85" t="s">
        <v>709</v>
      </c>
      <c r="AB48" s="79"/>
      <c r="AC48" s="79" t="b">
        <v>0</v>
      </c>
      <c r="AD48" s="79">
        <v>0</v>
      </c>
      <c r="AE48" s="85" t="s">
        <v>823</v>
      </c>
      <c r="AF48" s="79" t="b">
        <v>0</v>
      </c>
      <c r="AG48" s="79" t="s">
        <v>828</v>
      </c>
      <c r="AH48" s="79"/>
      <c r="AI48" s="85" t="s">
        <v>823</v>
      </c>
      <c r="AJ48" s="79" t="b">
        <v>0</v>
      </c>
      <c r="AK48" s="79">
        <v>0</v>
      </c>
      <c r="AL48" s="85" t="s">
        <v>708</v>
      </c>
      <c r="AM48" s="79" t="s">
        <v>832</v>
      </c>
      <c r="AN48" s="79" t="b">
        <v>0</v>
      </c>
      <c r="AO48" s="85" t="s">
        <v>708</v>
      </c>
      <c r="AP48" s="79" t="s">
        <v>176</v>
      </c>
      <c r="AQ48" s="79">
        <v>0</v>
      </c>
      <c r="AR48" s="79">
        <v>0</v>
      </c>
      <c r="AS48" s="79"/>
      <c r="AT48" s="79"/>
      <c r="AU48" s="79"/>
      <c r="AV48" s="79"/>
      <c r="AW48" s="79"/>
      <c r="AX48" s="79"/>
      <c r="AY48" s="79"/>
      <c r="AZ48" s="79"/>
      <c r="BA48">
        <v>1</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9</v>
      </c>
      <c r="BK48" s="49">
        <v>100</v>
      </c>
      <c r="BL48" s="48">
        <v>9</v>
      </c>
    </row>
    <row r="49" spans="1:64" ht="15">
      <c r="A49" s="64" t="s">
        <v>236</v>
      </c>
      <c r="B49" s="64" t="s">
        <v>241</v>
      </c>
      <c r="C49" s="65" t="s">
        <v>1690</v>
      </c>
      <c r="D49" s="66">
        <v>3</v>
      </c>
      <c r="E49" s="67" t="s">
        <v>136</v>
      </c>
      <c r="F49" s="68">
        <v>35</v>
      </c>
      <c r="G49" s="65"/>
      <c r="H49" s="69"/>
      <c r="I49" s="70"/>
      <c r="J49" s="70"/>
      <c r="K49" s="34" t="s">
        <v>65</v>
      </c>
      <c r="L49" s="77">
        <v>49</v>
      </c>
      <c r="M49" s="77"/>
      <c r="N49" s="72"/>
      <c r="O49" s="79" t="s">
        <v>253</v>
      </c>
      <c r="P49" s="81">
        <v>43677.750069444446</v>
      </c>
      <c r="Q49" s="79" t="s">
        <v>283</v>
      </c>
      <c r="R49" s="79"/>
      <c r="S49" s="79"/>
      <c r="T49" s="79" t="s">
        <v>462</v>
      </c>
      <c r="U49" s="79"/>
      <c r="V49" s="82" t="s">
        <v>533</v>
      </c>
      <c r="W49" s="81">
        <v>43677.750069444446</v>
      </c>
      <c r="X49" s="82" t="s">
        <v>570</v>
      </c>
      <c r="Y49" s="79"/>
      <c r="Z49" s="79"/>
      <c r="AA49" s="85" t="s">
        <v>710</v>
      </c>
      <c r="AB49" s="79"/>
      <c r="AC49" s="79" t="b">
        <v>0</v>
      </c>
      <c r="AD49" s="79">
        <v>0</v>
      </c>
      <c r="AE49" s="85" t="s">
        <v>823</v>
      </c>
      <c r="AF49" s="79" t="b">
        <v>0</v>
      </c>
      <c r="AG49" s="79" t="s">
        <v>828</v>
      </c>
      <c r="AH49" s="79"/>
      <c r="AI49" s="85" t="s">
        <v>823</v>
      </c>
      <c r="AJ49" s="79" t="b">
        <v>0</v>
      </c>
      <c r="AK49" s="79">
        <v>0</v>
      </c>
      <c r="AL49" s="85" t="s">
        <v>732</v>
      </c>
      <c r="AM49" s="79" t="s">
        <v>832</v>
      </c>
      <c r="AN49" s="79" t="b">
        <v>0</v>
      </c>
      <c r="AO49" s="85" t="s">
        <v>732</v>
      </c>
      <c r="AP49" s="79" t="s">
        <v>176</v>
      </c>
      <c r="AQ49" s="79">
        <v>0</v>
      </c>
      <c r="AR49" s="79">
        <v>0</v>
      </c>
      <c r="AS49" s="79"/>
      <c r="AT49" s="79"/>
      <c r="AU49" s="79"/>
      <c r="AV49" s="79"/>
      <c r="AW49" s="79"/>
      <c r="AX49" s="79"/>
      <c r="AY49" s="79"/>
      <c r="AZ49" s="79"/>
      <c r="BA49">
        <v>3</v>
      </c>
      <c r="BB49" s="78" t="str">
        <f>REPLACE(INDEX(GroupVertices[Group],MATCH(Edges[[#This Row],[Vertex 1]],GroupVertices[Vertex],0)),1,1,"")</f>
        <v>1</v>
      </c>
      <c r="BC49" s="78" t="str">
        <f>REPLACE(INDEX(GroupVertices[Group],MATCH(Edges[[#This Row],[Vertex 2]],GroupVertices[Vertex],0)),1,1,"")</f>
        <v>1</v>
      </c>
      <c r="BD49" s="48">
        <v>0</v>
      </c>
      <c r="BE49" s="49">
        <v>0</v>
      </c>
      <c r="BF49" s="48">
        <v>0</v>
      </c>
      <c r="BG49" s="49">
        <v>0</v>
      </c>
      <c r="BH49" s="48">
        <v>0</v>
      </c>
      <c r="BI49" s="49">
        <v>0</v>
      </c>
      <c r="BJ49" s="48">
        <v>23</v>
      </c>
      <c r="BK49" s="49">
        <v>100</v>
      </c>
      <c r="BL49" s="48">
        <v>23</v>
      </c>
    </row>
    <row r="50" spans="1:64" ht="15">
      <c r="A50" s="64" t="s">
        <v>236</v>
      </c>
      <c r="B50" s="64" t="s">
        <v>241</v>
      </c>
      <c r="C50" s="65" t="s">
        <v>1690</v>
      </c>
      <c r="D50" s="66">
        <v>3</v>
      </c>
      <c r="E50" s="67" t="s">
        <v>136</v>
      </c>
      <c r="F50" s="68">
        <v>35</v>
      </c>
      <c r="G50" s="65"/>
      <c r="H50" s="69"/>
      <c r="I50" s="70"/>
      <c r="J50" s="70"/>
      <c r="K50" s="34" t="s">
        <v>65</v>
      </c>
      <c r="L50" s="77">
        <v>50</v>
      </c>
      <c r="M50" s="77"/>
      <c r="N50" s="72"/>
      <c r="O50" s="79" t="s">
        <v>253</v>
      </c>
      <c r="P50" s="81">
        <v>43689.647152777776</v>
      </c>
      <c r="Q50" s="79" t="s">
        <v>280</v>
      </c>
      <c r="R50" s="79"/>
      <c r="S50" s="79"/>
      <c r="T50" s="79" t="s">
        <v>458</v>
      </c>
      <c r="U50" s="79"/>
      <c r="V50" s="82" t="s">
        <v>533</v>
      </c>
      <c r="W50" s="81">
        <v>43689.647152777776</v>
      </c>
      <c r="X50" s="82" t="s">
        <v>571</v>
      </c>
      <c r="Y50" s="79"/>
      <c r="Z50" s="79"/>
      <c r="AA50" s="85" t="s">
        <v>711</v>
      </c>
      <c r="AB50" s="79"/>
      <c r="AC50" s="79" t="b">
        <v>0</v>
      </c>
      <c r="AD50" s="79">
        <v>0</v>
      </c>
      <c r="AE50" s="85" t="s">
        <v>823</v>
      </c>
      <c r="AF50" s="79" t="b">
        <v>0</v>
      </c>
      <c r="AG50" s="79" t="s">
        <v>828</v>
      </c>
      <c r="AH50" s="79"/>
      <c r="AI50" s="85" t="s">
        <v>823</v>
      </c>
      <c r="AJ50" s="79" t="b">
        <v>0</v>
      </c>
      <c r="AK50" s="79">
        <v>0</v>
      </c>
      <c r="AL50" s="85" t="s">
        <v>790</v>
      </c>
      <c r="AM50" s="79" t="s">
        <v>831</v>
      </c>
      <c r="AN50" s="79" t="b">
        <v>0</v>
      </c>
      <c r="AO50" s="85" t="s">
        <v>790</v>
      </c>
      <c r="AP50" s="79" t="s">
        <v>176</v>
      </c>
      <c r="AQ50" s="79">
        <v>0</v>
      </c>
      <c r="AR50" s="79">
        <v>0</v>
      </c>
      <c r="AS50" s="79"/>
      <c r="AT50" s="79"/>
      <c r="AU50" s="79"/>
      <c r="AV50" s="79"/>
      <c r="AW50" s="79"/>
      <c r="AX50" s="79"/>
      <c r="AY50" s="79"/>
      <c r="AZ50" s="79"/>
      <c r="BA50">
        <v>3</v>
      </c>
      <c r="BB50" s="78" t="str">
        <f>REPLACE(INDEX(GroupVertices[Group],MATCH(Edges[[#This Row],[Vertex 1]],GroupVertices[Vertex],0)),1,1,"")</f>
        <v>1</v>
      </c>
      <c r="BC50" s="78" t="str">
        <f>REPLACE(INDEX(GroupVertices[Group],MATCH(Edges[[#This Row],[Vertex 2]],GroupVertices[Vertex],0)),1,1,"")</f>
        <v>1</v>
      </c>
      <c r="BD50" s="48">
        <v>0</v>
      </c>
      <c r="BE50" s="49">
        <v>0</v>
      </c>
      <c r="BF50" s="48">
        <v>0</v>
      </c>
      <c r="BG50" s="49">
        <v>0</v>
      </c>
      <c r="BH50" s="48">
        <v>0</v>
      </c>
      <c r="BI50" s="49">
        <v>0</v>
      </c>
      <c r="BJ50" s="48">
        <v>21</v>
      </c>
      <c r="BK50" s="49">
        <v>100</v>
      </c>
      <c r="BL50" s="48">
        <v>21</v>
      </c>
    </row>
    <row r="51" spans="1:64" ht="15">
      <c r="A51" s="64" t="s">
        <v>236</v>
      </c>
      <c r="B51" s="64" t="s">
        <v>241</v>
      </c>
      <c r="C51" s="65" t="s">
        <v>1690</v>
      </c>
      <c r="D51" s="66">
        <v>3</v>
      </c>
      <c r="E51" s="67" t="s">
        <v>136</v>
      </c>
      <c r="F51" s="68">
        <v>35</v>
      </c>
      <c r="G51" s="65"/>
      <c r="H51" s="69"/>
      <c r="I51" s="70"/>
      <c r="J51" s="70"/>
      <c r="K51" s="34" t="s">
        <v>65</v>
      </c>
      <c r="L51" s="77">
        <v>51</v>
      </c>
      <c r="M51" s="77"/>
      <c r="N51" s="72"/>
      <c r="O51" s="79" t="s">
        <v>253</v>
      </c>
      <c r="P51" s="81">
        <v>43690.59730324074</v>
      </c>
      <c r="Q51" s="79" t="s">
        <v>284</v>
      </c>
      <c r="R51" s="79"/>
      <c r="S51" s="79"/>
      <c r="T51" s="79" t="s">
        <v>456</v>
      </c>
      <c r="U51" s="79"/>
      <c r="V51" s="82" t="s">
        <v>533</v>
      </c>
      <c r="W51" s="81">
        <v>43690.59730324074</v>
      </c>
      <c r="X51" s="82" t="s">
        <v>572</v>
      </c>
      <c r="Y51" s="79"/>
      <c r="Z51" s="79"/>
      <c r="AA51" s="85" t="s">
        <v>712</v>
      </c>
      <c r="AB51" s="79"/>
      <c r="AC51" s="79" t="b">
        <v>0</v>
      </c>
      <c r="AD51" s="79">
        <v>0</v>
      </c>
      <c r="AE51" s="85" t="s">
        <v>823</v>
      </c>
      <c r="AF51" s="79" t="b">
        <v>0</v>
      </c>
      <c r="AG51" s="79" t="s">
        <v>828</v>
      </c>
      <c r="AH51" s="79"/>
      <c r="AI51" s="85" t="s">
        <v>823</v>
      </c>
      <c r="AJ51" s="79" t="b">
        <v>0</v>
      </c>
      <c r="AK51" s="79">
        <v>0</v>
      </c>
      <c r="AL51" s="85" t="s">
        <v>801</v>
      </c>
      <c r="AM51" s="79" t="s">
        <v>831</v>
      </c>
      <c r="AN51" s="79" t="b">
        <v>0</v>
      </c>
      <c r="AO51" s="85" t="s">
        <v>801</v>
      </c>
      <c r="AP51" s="79" t="s">
        <v>176</v>
      </c>
      <c r="AQ51" s="79">
        <v>0</v>
      </c>
      <c r="AR51" s="79">
        <v>0</v>
      </c>
      <c r="AS51" s="79"/>
      <c r="AT51" s="79"/>
      <c r="AU51" s="79"/>
      <c r="AV51" s="79"/>
      <c r="AW51" s="79"/>
      <c r="AX51" s="79"/>
      <c r="AY51" s="79"/>
      <c r="AZ51" s="79"/>
      <c r="BA51">
        <v>3</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23</v>
      </c>
      <c r="BK51" s="49">
        <v>100</v>
      </c>
      <c r="BL51" s="48">
        <v>23</v>
      </c>
    </row>
    <row r="52" spans="1:64" ht="15">
      <c r="A52" s="64" t="s">
        <v>236</v>
      </c>
      <c r="B52" s="64" t="s">
        <v>241</v>
      </c>
      <c r="C52" s="65" t="s">
        <v>1690</v>
      </c>
      <c r="D52" s="66">
        <v>3</v>
      </c>
      <c r="E52" s="67" t="s">
        <v>132</v>
      </c>
      <c r="F52" s="68">
        <v>35</v>
      </c>
      <c r="G52" s="65"/>
      <c r="H52" s="69"/>
      <c r="I52" s="70"/>
      <c r="J52" s="70"/>
      <c r="K52" s="34" t="s">
        <v>65</v>
      </c>
      <c r="L52" s="77">
        <v>52</v>
      </c>
      <c r="M52" s="77"/>
      <c r="N52" s="72"/>
      <c r="O52" s="79" t="s">
        <v>252</v>
      </c>
      <c r="P52" s="81">
        <v>43690.651504629626</v>
      </c>
      <c r="Q52" s="79" t="s">
        <v>285</v>
      </c>
      <c r="R52" s="79"/>
      <c r="S52" s="79"/>
      <c r="T52" s="79" t="s">
        <v>465</v>
      </c>
      <c r="U52" s="82" t="s">
        <v>476</v>
      </c>
      <c r="V52" s="82" t="s">
        <v>476</v>
      </c>
      <c r="W52" s="81">
        <v>43690.651504629626</v>
      </c>
      <c r="X52" s="82" t="s">
        <v>573</v>
      </c>
      <c r="Y52" s="79"/>
      <c r="Z52" s="79"/>
      <c r="AA52" s="85" t="s">
        <v>713</v>
      </c>
      <c r="AB52" s="85" t="s">
        <v>802</v>
      </c>
      <c r="AC52" s="79" t="b">
        <v>0</v>
      </c>
      <c r="AD52" s="79">
        <v>0</v>
      </c>
      <c r="AE52" s="85" t="s">
        <v>824</v>
      </c>
      <c r="AF52" s="79" t="b">
        <v>0</v>
      </c>
      <c r="AG52" s="79" t="s">
        <v>828</v>
      </c>
      <c r="AH52" s="79"/>
      <c r="AI52" s="85" t="s">
        <v>823</v>
      </c>
      <c r="AJ52" s="79" t="b">
        <v>0</v>
      </c>
      <c r="AK52" s="79">
        <v>0</v>
      </c>
      <c r="AL52" s="85" t="s">
        <v>823</v>
      </c>
      <c r="AM52" s="79" t="s">
        <v>832</v>
      </c>
      <c r="AN52" s="79" t="b">
        <v>0</v>
      </c>
      <c r="AO52" s="85" t="s">
        <v>802</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0</v>
      </c>
      <c r="BG52" s="49">
        <v>0</v>
      </c>
      <c r="BH52" s="48">
        <v>0</v>
      </c>
      <c r="BI52" s="49">
        <v>0</v>
      </c>
      <c r="BJ52" s="48">
        <v>10</v>
      </c>
      <c r="BK52" s="49">
        <v>100</v>
      </c>
      <c r="BL52" s="48">
        <v>10</v>
      </c>
    </row>
    <row r="53" spans="1:64" ht="15">
      <c r="A53" s="64" t="s">
        <v>237</v>
      </c>
      <c r="B53" s="64" t="s">
        <v>237</v>
      </c>
      <c r="C53" s="65" t="s">
        <v>1690</v>
      </c>
      <c r="D53" s="66">
        <v>3</v>
      </c>
      <c r="E53" s="67" t="s">
        <v>136</v>
      </c>
      <c r="F53" s="68">
        <v>35</v>
      </c>
      <c r="G53" s="65"/>
      <c r="H53" s="69"/>
      <c r="I53" s="70"/>
      <c r="J53" s="70"/>
      <c r="K53" s="34" t="s">
        <v>65</v>
      </c>
      <c r="L53" s="77">
        <v>53</v>
      </c>
      <c r="M53" s="77"/>
      <c r="N53" s="72"/>
      <c r="O53" s="79" t="s">
        <v>176</v>
      </c>
      <c r="P53" s="81">
        <v>43682.758738425924</v>
      </c>
      <c r="Q53" s="79" t="s">
        <v>286</v>
      </c>
      <c r="R53" s="82" t="s">
        <v>400</v>
      </c>
      <c r="S53" s="79" t="s">
        <v>455</v>
      </c>
      <c r="T53" s="79"/>
      <c r="U53" s="79"/>
      <c r="V53" s="82" t="s">
        <v>534</v>
      </c>
      <c r="W53" s="81">
        <v>43682.758738425924</v>
      </c>
      <c r="X53" s="82" t="s">
        <v>574</v>
      </c>
      <c r="Y53" s="79"/>
      <c r="Z53" s="79"/>
      <c r="AA53" s="85" t="s">
        <v>714</v>
      </c>
      <c r="AB53" s="79"/>
      <c r="AC53" s="79" t="b">
        <v>0</v>
      </c>
      <c r="AD53" s="79">
        <v>0</v>
      </c>
      <c r="AE53" s="85" t="s">
        <v>823</v>
      </c>
      <c r="AF53" s="79" t="b">
        <v>0</v>
      </c>
      <c r="AG53" s="79" t="s">
        <v>828</v>
      </c>
      <c r="AH53" s="79"/>
      <c r="AI53" s="85" t="s">
        <v>823</v>
      </c>
      <c r="AJ53" s="79" t="b">
        <v>0</v>
      </c>
      <c r="AK53" s="79">
        <v>0</v>
      </c>
      <c r="AL53" s="85" t="s">
        <v>823</v>
      </c>
      <c r="AM53" s="79" t="s">
        <v>830</v>
      </c>
      <c r="AN53" s="79" t="b">
        <v>0</v>
      </c>
      <c r="AO53" s="85" t="s">
        <v>714</v>
      </c>
      <c r="AP53" s="79" t="s">
        <v>176</v>
      </c>
      <c r="AQ53" s="79">
        <v>0</v>
      </c>
      <c r="AR53" s="79">
        <v>0</v>
      </c>
      <c r="AS53" s="79"/>
      <c r="AT53" s="79"/>
      <c r="AU53" s="79"/>
      <c r="AV53" s="79"/>
      <c r="AW53" s="79"/>
      <c r="AX53" s="79"/>
      <c r="AY53" s="79"/>
      <c r="AZ53" s="79"/>
      <c r="BA53">
        <v>2</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34</v>
      </c>
      <c r="BK53" s="49">
        <v>100</v>
      </c>
      <c r="BL53" s="48">
        <v>34</v>
      </c>
    </row>
    <row r="54" spans="1:64" ht="15">
      <c r="A54" s="64" t="s">
        <v>237</v>
      </c>
      <c r="B54" s="64" t="s">
        <v>237</v>
      </c>
      <c r="C54" s="65" t="s">
        <v>1690</v>
      </c>
      <c r="D54" s="66">
        <v>3</v>
      </c>
      <c r="E54" s="67" t="s">
        <v>136</v>
      </c>
      <c r="F54" s="68">
        <v>35</v>
      </c>
      <c r="G54" s="65"/>
      <c r="H54" s="69"/>
      <c r="I54" s="70"/>
      <c r="J54" s="70"/>
      <c r="K54" s="34" t="s">
        <v>65</v>
      </c>
      <c r="L54" s="77">
        <v>54</v>
      </c>
      <c r="M54" s="77"/>
      <c r="N54" s="72"/>
      <c r="O54" s="79" t="s">
        <v>176</v>
      </c>
      <c r="P54" s="81">
        <v>43690.65447916667</v>
      </c>
      <c r="Q54" s="79" t="s">
        <v>287</v>
      </c>
      <c r="R54" s="82" t="s">
        <v>401</v>
      </c>
      <c r="S54" s="79" t="s">
        <v>455</v>
      </c>
      <c r="T54" s="79"/>
      <c r="U54" s="79"/>
      <c r="V54" s="82" t="s">
        <v>534</v>
      </c>
      <c r="W54" s="81">
        <v>43690.65447916667</v>
      </c>
      <c r="X54" s="82" t="s">
        <v>575</v>
      </c>
      <c r="Y54" s="79"/>
      <c r="Z54" s="79"/>
      <c r="AA54" s="85" t="s">
        <v>715</v>
      </c>
      <c r="AB54" s="79"/>
      <c r="AC54" s="79" t="b">
        <v>0</v>
      </c>
      <c r="AD54" s="79">
        <v>0</v>
      </c>
      <c r="AE54" s="85" t="s">
        <v>823</v>
      </c>
      <c r="AF54" s="79" t="b">
        <v>0</v>
      </c>
      <c r="AG54" s="79" t="s">
        <v>828</v>
      </c>
      <c r="AH54" s="79"/>
      <c r="AI54" s="85" t="s">
        <v>823</v>
      </c>
      <c r="AJ54" s="79" t="b">
        <v>0</v>
      </c>
      <c r="AK54" s="79">
        <v>0</v>
      </c>
      <c r="AL54" s="85" t="s">
        <v>823</v>
      </c>
      <c r="AM54" s="79" t="s">
        <v>834</v>
      </c>
      <c r="AN54" s="79" t="b">
        <v>0</v>
      </c>
      <c r="AO54" s="85" t="s">
        <v>715</v>
      </c>
      <c r="AP54" s="79" t="s">
        <v>176</v>
      </c>
      <c r="AQ54" s="79">
        <v>0</v>
      </c>
      <c r="AR54" s="79">
        <v>0</v>
      </c>
      <c r="AS54" s="79"/>
      <c r="AT54" s="79"/>
      <c r="AU54" s="79"/>
      <c r="AV54" s="79"/>
      <c r="AW54" s="79"/>
      <c r="AX54" s="79"/>
      <c r="AY54" s="79"/>
      <c r="AZ54" s="79"/>
      <c r="BA54">
        <v>2</v>
      </c>
      <c r="BB54" s="78" t="str">
        <f>REPLACE(INDEX(GroupVertices[Group],MATCH(Edges[[#This Row],[Vertex 1]],GroupVertices[Vertex],0)),1,1,"")</f>
        <v>3</v>
      </c>
      <c r="BC54" s="78" t="str">
        <f>REPLACE(INDEX(GroupVertices[Group],MATCH(Edges[[#This Row],[Vertex 2]],GroupVertices[Vertex],0)),1,1,"")</f>
        <v>3</v>
      </c>
      <c r="BD54" s="48">
        <v>0</v>
      </c>
      <c r="BE54" s="49">
        <v>0</v>
      </c>
      <c r="BF54" s="48">
        <v>0</v>
      </c>
      <c r="BG54" s="49">
        <v>0</v>
      </c>
      <c r="BH54" s="48">
        <v>0</v>
      </c>
      <c r="BI54" s="49">
        <v>0</v>
      </c>
      <c r="BJ54" s="48">
        <v>9</v>
      </c>
      <c r="BK54" s="49">
        <v>100</v>
      </c>
      <c r="BL54" s="48">
        <v>9</v>
      </c>
    </row>
    <row r="55" spans="1:64" ht="15">
      <c r="A55" s="64" t="s">
        <v>238</v>
      </c>
      <c r="B55" s="64" t="s">
        <v>241</v>
      </c>
      <c r="C55" s="65" t="s">
        <v>1690</v>
      </c>
      <c r="D55" s="66">
        <v>3</v>
      </c>
      <c r="E55" s="67" t="s">
        <v>136</v>
      </c>
      <c r="F55" s="68">
        <v>35</v>
      </c>
      <c r="G55" s="65"/>
      <c r="H55" s="69"/>
      <c r="I55" s="70"/>
      <c r="J55" s="70"/>
      <c r="K55" s="34" t="s">
        <v>65</v>
      </c>
      <c r="L55" s="77">
        <v>55</v>
      </c>
      <c r="M55" s="77"/>
      <c r="N55" s="72"/>
      <c r="O55" s="79" t="s">
        <v>252</v>
      </c>
      <c r="P55" s="81">
        <v>43690.67799768518</v>
      </c>
      <c r="Q55" s="79" t="s">
        <v>288</v>
      </c>
      <c r="R55" s="79"/>
      <c r="S55" s="79"/>
      <c r="T55" s="79"/>
      <c r="U55" s="79"/>
      <c r="V55" s="82" t="s">
        <v>535</v>
      </c>
      <c r="W55" s="81">
        <v>43690.67799768518</v>
      </c>
      <c r="X55" s="82" t="s">
        <v>576</v>
      </c>
      <c r="Y55" s="79"/>
      <c r="Z55" s="79"/>
      <c r="AA55" s="85" t="s">
        <v>716</v>
      </c>
      <c r="AB55" s="85" t="s">
        <v>802</v>
      </c>
      <c r="AC55" s="79" t="b">
        <v>0</v>
      </c>
      <c r="AD55" s="79">
        <v>0</v>
      </c>
      <c r="AE55" s="85" t="s">
        <v>824</v>
      </c>
      <c r="AF55" s="79" t="b">
        <v>0</v>
      </c>
      <c r="AG55" s="79" t="s">
        <v>828</v>
      </c>
      <c r="AH55" s="79"/>
      <c r="AI55" s="85" t="s">
        <v>823</v>
      </c>
      <c r="AJ55" s="79" t="b">
        <v>0</v>
      </c>
      <c r="AK55" s="79">
        <v>0</v>
      </c>
      <c r="AL55" s="85" t="s">
        <v>823</v>
      </c>
      <c r="AM55" s="79" t="s">
        <v>832</v>
      </c>
      <c r="AN55" s="79" t="b">
        <v>0</v>
      </c>
      <c r="AO55" s="85" t="s">
        <v>802</v>
      </c>
      <c r="AP55" s="79" t="s">
        <v>176</v>
      </c>
      <c r="AQ55" s="79">
        <v>0</v>
      </c>
      <c r="AR55" s="79">
        <v>0</v>
      </c>
      <c r="AS55" s="79"/>
      <c r="AT55" s="79"/>
      <c r="AU55" s="79"/>
      <c r="AV55" s="79"/>
      <c r="AW55" s="79"/>
      <c r="AX55" s="79"/>
      <c r="AY55" s="79"/>
      <c r="AZ55" s="79"/>
      <c r="BA55">
        <v>2</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38</v>
      </c>
      <c r="BK55" s="49">
        <v>100</v>
      </c>
      <c r="BL55" s="48">
        <v>38</v>
      </c>
    </row>
    <row r="56" spans="1:64" ht="15">
      <c r="A56" s="64" t="s">
        <v>238</v>
      </c>
      <c r="B56" s="64" t="s">
        <v>241</v>
      </c>
      <c r="C56" s="65" t="s">
        <v>1690</v>
      </c>
      <c r="D56" s="66">
        <v>3</v>
      </c>
      <c r="E56" s="67" t="s">
        <v>136</v>
      </c>
      <c r="F56" s="68">
        <v>35</v>
      </c>
      <c r="G56" s="65"/>
      <c r="H56" s="69"/>
      <c r="I56" s="70"/>
      <c r="J56" s="70"/>
      <c r="K56" s="34" t="s">
        <v>65</v>
      </c>
      <c r="L56" s="77">
        <v>56</v>
      </c>
      <c r="M56" s="77"/>
      <c r="N56" s="72"/>
      <c r="O56" s="79" t="s">
        <v>252</v>
      </c>
      <c r="P56" s="81">
        <v>43690.680439814816</v>
      </c>
      <c r="Q56" s="79" t="s">
        <v>289</v>
      </c>
      <c r="R56" s="82" t="s">
        <v>402</v>
      </c>
      <c r="S56" s="79" t="s">
        <v>454</v>
      </c>
      <c r="T56" s="79"/>
      <c r="U56" s="79"/>
      <c r="V56" s="82" t="s">
        <v>535</v>
      </c>
      <c r="W56" s="81">
        <v>43690.680439814816</v>
      </c>
      <c r="X56" s="82" t="s">
        <v>577</v>
      </c>
      <c r="Y56" s="79"/>
      <c r="Z56" s="79"/>
      <c r="AA56" s="85" t="s">
        <v>717</v>
      </c>
      <c r="AB56" s="85" t="s">
        <v>802</v>
      </c>
      <c r="AC56" s="79" t="b">
        <v>0</v>
      </c>
      <c r="AD56" s="79">
        <v>0</v>
      </c>
      <c r="AE56" s="85" t="s">
        <v>824</v>
      </c>
      <c r="AF56" s="79" t="b">
        <v>0</v>
      </c>
      <c r="AG56" s="79" t="s">
        <v>828</v>
      </c>
      <c r="AH56" s="79"/>
      <c r="AI56" s="85" t="s">
        <v>823</v>
      </c>
      <c r="AJ56" s="79" t="b">
        <v>0</v>
      </c>
      <c r="AK56" s="79">
        <v>0</v>
      </c>
      <c r="AL56" s="85" t="s">
        <v>823</v>
      </c>
      <c r="AM56" s="79" t="s">
        <v>832</v>
      </c>
      <c r="AN56" s="79" t="b">
        <v>1</v>
      </c>
      <c r="AO56" s="85" t="s">
        <v>802</v>
      </c>
      <c r="AP56" s="79" t="s">
        <v>176</v>
      </c>
      <c r="AQ56" s="79">
        <v>0</v>
      </c>
      <c r="AR56" s="79">
        <v>0</v>
      </c>
      <c r="AS56" s="79"/>
      <c r="AT56" s="79"/>
      <c r="AU56" s="79"/>
      <c r="AV56" s="79"/>
      <c r="AW56" s="79"/>
      <c r="AX56" s="79"/>
      <c r="AY56" s="79"/>
      <c r="AZ56" s="79"/>
      <c r="BA56">
        <v>2</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19</v>
      </c>
      <c r="BK56" s="49">
        <v>100</v>
      </c>
      <c r="BL56" s="48">
        <v>19</v>
      </c>
    </row>
    <row r="57" spans="1:64" ht="15">
      <c r="A57" s="64" t="s">
        <v>239</v>
      </c>
      <c r="B57" s="64" t="s">
        <v>241</v>
      </c>
      <c r="C57" s="65" t="s">
        <v>1690</v>
      </c>
      <c r="D57" s="66">
        <v>3</v>
      </c>
      <c r="E57" s="67" t="s">
        <v>132</v>
      </c>
      <c r="F57" s="68">
        <v>35</v>
      </c>
      <c r="G57" s="65"/>
      <c r="H57" s="69"/>
      <c r="I57" s="70"/>
      <c r="J57" s="70"/>
      <c r="K57" s="34" t="s">
        <v>65</v>
      </c>
      <c r="L57" s="77">
        <v>57</v>
      </c>
      <c r="M57" s="77"/>
      <c r="N57" s="72"/>
      <c r="O57" s="79" t="s">
        <v>253</v>
      </c>
      <c r="P57" s="81">
        <v>43690.73954861111</v>
      </c>
      <c r="Q57" s="79" t="s">
        <v>290</v>
      </c>
      <c r="R57" s="82" t="s">
        <v>403</v>
      </c>
      <c r="S57" s="79" t="s">
        <v>455</v>
      </c>
      <c r="T57" s="79" t="s">
        <v>466</v>
      </c>
      <c r="U57" s="82" t="s">
        <v>477</v>
      </c>
      <c r="V57" s="82" t="s">
        <v>477</v>
      </c>
      <c r="W57" s="81">
        <v>43690.73954861111</v>
      </c>
      <c r="X57" s="82" t="s">
        <v>578</v>
      </c>
      <c r="Y57" s="79"/>
      <c r="Z57" s="79"/>
      <c r="AA57" s="85" t="s">
        <v>718</v>
      </c>
      <c r="AB57" s="79"/>
      <c r="AC57" s="79" t="b">
        <v>0</v>
      </c>
      <c r="AD57" s="79">
        <v>0</v>
      </c>
      <c r="AE57" s="85" t="s">
        <v>823</v>
      </c>
      <c r="AF57" s="79" t="b">
        <v>0</v>
      </c>
      <c r="AG57" s="79" t="s">
        <v>828</v>
      </c>
      <c r="AH57" s="79"/>
      <c r="AI57" s="85" t="s">
        <v>823</v>
      </c>
      <c r="AJ57" s="79" t="b">
        <v>0</v>
      </c>
      <c r="AK57" s="79">
        <v>0</v>
      </c>
      <c r="AL57" s="85" t="s">
        <v>724</v>
      </c>
      <c r="AM57" s="79" t="s">
        <v>832</v>
      </c>
      <c r="AN57" s="79" t="b">
        <v>0</v>
      </c>
      <c r="AO57" s="85" t="s">
        <v>724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12</v>
      </c>
      <c r="BK57" s="49">
        <v>100</v>
      </c>
      <c r="BL57" s="48">
        <v>12</v>
      </c>
    </row>
    <row r="58" spans="1:64" ht="15">
      <c r="A58" s="64" t="s">
        <v>240</v>
      </c>
      <c r="B58" s="64" t="s">
        <v>241</v>
      </c>
      <c r="C58" s="65" t="s">
        <v>1690</v>
      </c>
      <c r="D58" s="66">
        <v>3</v>
      </c>
      <c r="E58" s="67" t="s">
        <v>136</v>
      </c>
      <c r="F58" s="68">
        <v>35</v>
      </c>
      <c r="G58" s="65"/>
      <c r="H58" s="69"/>
      <c r="I58" s="70"/>
      <c r="J58" s="70"/>
      <c r="K58" s="34" t="s">
        <v>65</v>
      </c>
      <c r="L58" s="77">
        <v>58</v>
      </c>
      <c r="M58" s="77"/>
      <c r="N58" s="72"/>
      <c r="O58" s="79" t="s">
        <v>252</v>
      </c>
      <c r="P58" s="81">
        <v>43683.85990740741</v>
      </c>
      <c r="Q58" s="79" t="s">
        <v>291</v>
      </c>
      <c r="R58" s="79"/>
      <c r="S58" s="79"/>
      <c r="T58" s="79"/>
      <c r="U58" s="79"/>
      <c r="V58" s="82" t="s">
        <v>536</v>
      </c>
      <c r="W58" s="81">
        <v>43683.85990740741</v>
      </c>
      <c r="X58" s="82" t="s">
        <v>579</v>
      </c>
      <c r="Y58" s="79"/>
      <c r="Z58" s="79"/>
      <c r="AA58" s="85" t="s">
        <v>719</v>
      </c>
      <c r="AB58" s="85" t="s">
        <v>766</v>
      </c>
      <c r="AC58" s="79" t="b">
        <v>0</v>
      </c>
      <c r="AD58" s="79">
        <v>0</v>
      </c>
      <c r="AE58" s="85" t="s">
        <v>824</v>
      </c>
      <c r="AF58" s="79" t="b">
        <v>0</v>
      </c>
      <c r="AG58" s="79" t="s">
        <v>828</v>
      </c>
      <c r="AH58" s="79"/>
      <c r="AI58" s="85" t="s">
        <v>823</v>
      </c>
      <c r="AJ58" s="79" t="b">
        <v>0</v>
      </c>
      <c r="AK58" s="79">
        <v>0</v>
      </c>
      <c r="AL58" s="85" t="s">
        <v>823</v>
      </c>
      <c r="AM58" s="79" t="s">
        <v>831</v>
      </c>
      <c r="AN58" s="79" t="b">
        <v>0</v>
      </c>
      <c r="AO58" s="85" t="s">
        <v>766</v>
      </c>
      <c r="AP58" s="79" t="s">
        <v>176</v>
      </c>
      <c r="AQ58" s="79">
        <v>0</v>
      </c>
      <c r="AR58" s="79">
        <v>0</v>
      </c>
      <c r="AS58" s="79"/>
      <c r="AT58" s="79"/>
      <c r="AU58" s="79"/>
      <c r="AV58" s="79"/>
      <c r="AW58" s="79"/>
      <c r="AX58" s="79"/>
      <c r="AY58" s="79"/>
      <c r="AZ58" s="79"/>
      <c r="BA58">
        <v>5</v>
      </c>
      <c r="BB58" s="78" t="str">
        <f>REPLACE(INDEX(GroupVertices[Group],MATCH(Edges[[#This Row],[Vertex 1]],GroupVertices[Vertex],0)),1,1,"")</f>
        <v>1</v>
      </c>
      <c r="BC58" s="78" t="str">
        <f>REPLACE(INDEX(GroupVertices[Group],MATCH(Edges[[#This Row],[Vertex 2]],GroupVertices[Vertex],0)),1,1,"")</f>
        <v>1</v>
      </c>
      <c r="BD58" s="48">
        <v>0</v>
      </c>
      <c r="BE58" s="49">
        <v>0</v>
      </c>
      <c r="BF58" s="48">
        <v>0</v>
      </c>
      <c r="BG58" s="49">
        <v>0</v>
      </c>
      <c r="BH58" s="48">
        <v>0</v>
      </c>
      <c r="BI58" s="49">
        <v>0</v>
      </c>
      <c r="BJ58" s="48">
        <v>28</v>
      </c>
      <c r="BK58" s="49">
        <v>100</v>
      </c>
      <c r="BL58" s="48">
        <v>28</v>
      </c>
    </row>
    <row r="59" spans="1:64" ht="15">
      <c r="A59" s="64" t="s">
        <v>240</v>
      </c>
      <c r="B59" s="64" t="s">
        <v>241</v>
      </c>
      <c r="C59" s="65" t="s">
        <v>1690</v>
      </c>
      <c r="D59" s="66">
        <v>3</v>
      </c>
      <c r="E59" s="67" t="s">
        <v>136</v>
      </c>
      <c r="F59" s="68">
        <v>35</v>
      </c>
      <c r="G59" s="65"/>
      <c r="H59" s="69"/>
      <c r="I59" s="70"/>
      <c r="J59" s="70"/>
      <c r="K59" s="34" t="s">
        <v>65</v>
      </c>
      <c r="L59" s="77">
        <v>59</v>
      </c>
      <c r="M59" s="77"/>
      <c r="N59" s="72"/>
      <c r="O59" s="79" t="s">
        <v>252</v>
      </c>
      <c r="P59" s="81">
        <v>43685.88111111111</v>
      </c>
      <c r="Q59" s="79" t="s">
        <v>292</v>
      </c>
      <c r="R59" s="79"/>
      <c r="S59" s="79"/>
      <c r="T59" s="79"/>
      <c r="U59" s="79"/>
      <c r="V59" s="82" t="s">
        <v>536</v>
      </c>
      <c r="W59" s="81">
        <v>43685.88111111111</v>
      </c>
      <c r="X59" s="82" t="s">
        <v>580</v>
      </c>
      <c r="Y59" s="79"/>
      <c r="Z59" s="79"/>
      <c r="AA59" s="85" t="s">
        <v>720</v>
      </c>
      <c r="AB59" s="85" t="s">
        <v>785</v>
      </c>
      <c r="AC59" s="79" t="b">
        <v>0</v>
      </c>
      <c r="AD59" s="79">
        <v>0</v>
      </c>
      <c r="AE59" s="85" t="s">
        <v>824</v>
      </c>
      <c r="AF59" s="79" t="b">
        <v>0</v>
      </c>
      <c r="AG59" s="79" t="s">
        <v>828</v>
      </c>
      <c r="AH59" s="79"/>
      <c r="AI59" s="85" t="s">
        <v>823</v>
      </c>
      <c r="AJ59" s="79" t="b">
        <v>0</v>
      </c>
      <c r="AK59" s="79">
        <v>0</v>
      </c>
      <c r="AL59" s="85" t="s">
        <v>823</v>
      </c>
      <c r="AM59" s="79" t="s">
        <v>831</v>
      </c>
      <c r="AN59" s="79" t="b">
        <v>0</v>
      </c>
      <c r="AO59" s="85" t="s">
        <v>785</v>
      </c>
      <c r="AP59" s="79" t="s">
        <v>176</v>
      </c>
      <c r="AQ59" s="79">
        <v>0</v>
      </c>
      <c r="AR59" s="79">
        <v>0</v>
      </c>
      <c r="AS59" s="79"/>
      <c r="AT59" s="79"/>
      <c r="AU59" s="79"/>
      <c r="AV59" s="79"/>
      <c r="AW59" s="79"/>
      <c r="AX59" s="79"/>
      <c r="AY59" s="79"/>
      <c r="AZ59" s="79"/>
      <c r="BA59">
        <v>5</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6</v>
      </c>
      <c r="BK59" s="49">
        <v>100</v>
      </c>
      <c r="BL59" s="48">
        <v>6</v>
      </c>
    </row>
    <row r="60" spans="1:64" ht="15">
      <c r="A60" s="64" t="s">
        <v>240</v>
      </c>
      <c r="B60" s="64" t="s">
        <v>241</v>
      </c>
      <c r="C60" s="65" t="s">
        <v>1690</v>
      </c>
      <c r="D60" s="66">
        <v>3</v>
      </c>
      <c r="E60" s="67" t="s">
        <v>136</v>
      </c>
      <c r="F60" s="68">
        <v>35</v>
      </c>
      <c r="G60" s="65"/>
      <c r="H60" s="69"/>
      <c r="I60" s="70"/>
      <c r="J60" s="70"/>
      <c r="K60" s="34" t="s">
        <v>65</v>
      </c>
      <c r="L60" s="77">
        <v>60</v>
      </c>
      <c r="M60" s="77"/>
      <c r="N60" s="72"/>
      <c r="O60" s="79" t="s">
        <v>252</v>
      </c>
      <c r="P60" s="81">
        <v>43689.75145833333</v>
      </c>
      <c r="Q60" s="79" t="s">
        <v>293</v>
      </c>
      <c r="R60" s="79"/>
      <c r="S60" s="79"/>
      <c r="T60" s="79"/>
      <c r="U60" s="79"/>
      <c r="V60" s="82" t="s">
        <v>536</v>
      </c>
      <c r="W60" s="81">
        <v>43689.75145833333</v>
      </c>
      <c r="X60" s="82" t="s">
        <v>581</v>
      </c>
      <c r="Y60" s="79"/>
      <c r="Z60" s="79"/>
      <c r="AA60" s="85" t="s">
        <v>721</v>
      </c>
      <c r="AB60" s="85" t="s">
        <v>788</v>
      </c>
      <c r="AC60" s="79" t="b">
        <v>0</v>
      </c>
      <c r="AD60" s="79">
        <v>0</v>
      </c>
      <c r="AE60" s="85" t="s">
        <v>824</v>
      </c>
      <c r="AF60" s="79" t="b">
        <v>0</v>
      </c>
      <c r="AG60" s="79" t="s">
        <v>828</v>
      </c>
      <c r="AH60" s="79"/>
      <c r="AI60" s="85" t="s">
        <v>823</v>
      </c>
      <c r="AJ60" s="79" t="b">
        <v>0</v>
      </c>
      <c r="AK60" s="79">
        <v>0</v>
      </c>
      <c r="AL60" s="85" t="s">
        <v>823</v>
      </c>
      <c r="AM60" s="79" t="s">
        <v>831</v>
      </c>
      <c r="AN60" s="79" t="b">
        <v>0</v>
      </c>
      <c r="AO60" s="85" t="s">
        <v>788</v>
      </c>
      <c r="AP60" s="79" t="s">
        <v>176</v>
      </c>
      <c r="AQ60" s="79">
        <v>0</v>
      </c>
      <c r="AR60" s="79">
        <v>0</v>
      </c>
      <c r="AS60" s="79"/>
      <c r="AT60" s="79"/>
      <c r="AU60" s="79"/>
      <c r="AV60" s="79"/>
      <c r="AW60" s="79"/>
      <c r="AX60" s="79"/>
      <c r="AY60" s="79"/>
      <c r="AZ60" s="79"/>
      <c r="BA60">
        <v>5</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4</v>
      </c>
      <c r="BK60" s="49">
        <v>100</v>
      </c>
      <c r="BL60" s="48">
        <v>4</v>
      </c>
    </row>
    <row r="61" spans="1:64" ht="15">
      <c r="A61" s="64" t="s">
        <v>240</v>
      </c>
      <c r="B61" s="64" t="s">
        <v>241</v>
      </c>
      <c r="C61" s="65" t="s">
        <v>1690</v>
      </c>
      <c r="D61" s="66">
        <v>3</v>
      </c>
      <c r="E61" s="67" t="s">
        <v>136</v>
      </c>
      <c r="F61" s="68">
        <v>35</v>
      </c>
      <c r="G61" s="65"/>
      <c r="H61" s="69"/>
      <c r="I61" s="70"/>
      <c r="J61" s="70"/>
      <c r="K61" s="34" t="s">
        <v>65</v>
      </c>
      <c r="L61" s="77">
        <v>61</v>
      </c>
      <c r="M61" s="77"/>
      <c r="N61" s="72"/>
      <c r="O61" s="79" t="s">
        <v>252</v>
      </c>
      <c r="P61" s="81">
        <v>43689.822546296295</v>
      </c>
      <c r="Q61" s="79" t="s">
        <v>294</v>
      </c>
      <c r="R61" s="79"/>
      <c r="S61" s="79"/>
      <c r="T61" s="79"/>
      <c r="U61" s="79"/>
      <c r="V61" s="82" t="s">
        <v>536</v>
      </c>
      <c r="W61" s="81">
        <v>43689.822546296295</v>
      </c>
      <c r="X61" s="82" t="s">
        <v>582</v>
      </c>
      <c r="Y61" s="79"/>
      <c r="Z61" s="79"/>
      <c r="AA61" s="85" t="s">
        <v>722</v>
      </c>
      <c r="AB61" s="85" t="s">
        <v>793</v>
      </c>
      <c r="AC61" s="79" t="b">
        <v>0</v>
      </c>
      <c r="AD61" s="79">
        <v>0</v>
      </c>
      <c r="AE61" s="85" t="s">
        <v>824</v>
      </c>
      <c r="AF61" s="79" t="b">
        <v>0</v>
      </c>
      <c r="AG61" s="79" t="s">
        <v>828</v>
      </c>
      <c r="AH61" s="79"/>
      <c r="AI61" s="85" t="s">
        <v>823</v>
      </c>
      <c r="AJ61" s="79" t="b">
        <v>0</v>
      </c>
      <c r="AK61" s="79">
        <v>0</v>
      </c>
      <c r="AL61" s="85" t="s">
        <v>823</v>
      </c>
      <c r="AM61" s="79" t="s">
        <v>831</v>
      </c>
      <c r="AN61" s="79" t="b">
        <v>0</v>
      </c>
      <c r="AO61" s="85" t="s">
        <v>793</v>
      </c>
      <c r="AP61" s="79" t="s">
        <v>176</v>
      </c>
      <c r="AQ61" s="79">
        <v>0</v>
      </c>
      <c r="AR61" s="79">
        <v>0</v>
      </c>
      <c r="AS61" s="79"/>
      <c r="AT61" s="79"/>
      <c r="AU61" s="79"/>
      <c r="AV61" s="79"/>
      <c r="AW61" s="79"/>
      <c r="AX61" s="79"/>
      <c r="AY61" s="79"/>
      <c r="AZ61" s="79"/>
      <c r="BA61">
        <v>5</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4</v>
      </c>
      <c r="BK61" s="49">
        <v>100</v>
      </c>
      <c r="BL61" s="48">
        <v>4</v>
      </c>
    </row>
    <row r="62" spans="1:64" ht="15">
      <c r="A62" s="64" t="s">
        <v>240</v>
      </c>
      <c r="B62" s="64" t="s">
        <v>241</v>
      </c>
      <c r="C62" s="65" t="s">
        <v>1690</v>
      </c>
      <c r="D62" s="66">
        <v>3</v>
      </c>
      <c r="E62" s="67" t="s">
        <v>136</v>
      </c>
      <c r="F62" s="68">
        <v>35</v>
      </c>
      <c r="G62" s="65"/>
      <c r="H62" s="69"/>
      <c r="I62" s="70"/>
      <c r="J62" s="70"/>
      <c r="K62" s="34" t="s">
        <v>65</v>
      </c>
      <c r="L62" s="77">
        <v>62</v>
      </c>
      <c r="M62" s="77"/>
      <c r="N62" s="72"/>
      <c r="O62" s="79" t="s">
        <v>252</v>
      </c>
      <c r="P62" s="81">
        <v>43690.752905092595</v>
      </c>
      <c r="Q62" s="79" t="s">
        <v>295</v>
      </c>
      <c r="R62" s="79"/>
      <c r="S62" s="79"/>
      <c r="T62" s="79"/>
      <c r="U62" s="79"/>
      <c r="V62" s="82" t="s">
        <v>536</v>
      </c>
      <c r="W62" s="81">
        <v>43690.752905092595</v>
      </c>
      <c r="X62" s="82" t="s">
        <v>583</v>
      </c>
      <c r="Y62" s="79"/>
      <c r="Z62" s="79"/>
      <c r="AA62" s="85" t="s">
        <v>723</v>
      </c>
      <c r="AB62" s="85" t="s">
        <v>803</v>
      </c>
      <c r="AC62" s="79" t="b">
        <v>0</v>
      </c>
      <c r="AD62" s="79">
        <v>0</v>
      </c>
      <c r="AE62" s="85" t="s">
        <v>824</v>
      </c>
      <c r="AF62" s="79" t="b">
        <v>0</v>
      </c>
      <c r="AG62" s="79" t="s">
        <v>828</v>
      </c>
      <c r="AH62" s="79"/>
      <c r="AI62" s="85" t="s">
        <v>823</v>
      </c>
      <c r="AJ62" s="79" t="b">
        <v>0</v>
      </c>
      <c r="AK62" s="79">
        <v>0</v>
      </c>
      <c r="AL62" s="85" t="s">
        <v>823</v>
      </c>
      <c r="AM62" s="79" t="s">
        <v>831</v>
      </c>
      <c r="AN62" s="79" t="b">
        <v>0</v>
      </c>
      <c r="AO62" s="85" t="s">
        <v>803</v>
      </c>
      <c r="AP62" s="79" t="s">
        <v>176</v>
      </c>
      <c r="AQ62" s="79">
        <v>0</v>
      </c>
      <c r="AR62" s="79">
        <v>0</v>
      </c>
      <c r="AS62" s="79"/>
      <c r="AT62" s="79"/>
      <c r="AU62" s="79"/>
      <c r="AV62" s="79"/>
      <c r="AW62" s="79"/>
      <c r="AX62" s="79"/>
      <c r="AY62" s="79"/>
      <c r="AZ62" s="79"/>
      <c r="BA62">
        <v>5</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v>
      </c>
      <c r="BK62" s="49">
        <v>100</v>
      </c>
      <c r="BL62" s="48">
        <v>2</v>
      </c>
    </row>
    <row r="63" spans="1:64" ht="15">
      <c r="A63" s="64" t="s">
        <v>241</v>
      </c>
      <c r="B63" s="64" t="s">
        <v>241</v>
      </c>
      <c r="C63" s="65" t="s">
        <v>1691</v>
      </c>
      <c r="D63" s="66">
        <v>10</v>
      </c>
      <c r="E63" s="67" t="s">
        <v>136</v>
      </c>
      <c r="F63" s="68">
        <v>12</v>
      </c>
      <c r="G63" s="65"/>
      <c r="H63" s="69"/>
      <c r="I63" s="70"/>
      <c r="J63" s="70"/>
      <c r="K63" s="34" t="s">
        <v>65</v>
      </c>
      <c r="L63" s="77">
        <v>63</v>
      </c>
      <c r="M63" s="77"/>
      <c r="N63" s="72"/>
      <c r="O63" s="79" t="s">
        <v>176</v>
      </c>
      <c r="P63" s="81">
        <v>43646.70778935185</v>
      </c>
      <c r="Q63" s="79" t="s">
        <v>296</v>
      </c>
      <c r="R63" s="82" t="s">
        <v>403</v>
      </c>
      <c r="S63" s="79" t="s">
        <v>455</v>
      </c>
      <c r="T63" s="79" t="s">
        <v>466</v>
      </c>
      <c r="U63" s="82" t="s">
        <v>477</v>
      </c>
      <c r="V63" s="82" t="s">
        <v>477</v>
      </c>
      <c r="W63" s="81">
        <v>43646.70778935185</v>
      </c>
      <c r="X63" s="82" t="s">
        <v>584</v>
      </c>
      <c r="Y63" s="79"/>
      <c r="Z63" s="79"/>
      <c r="AA63" s="85" t="s">
        <v>724</v>
      </c>
      <c r="AB63" s="79"/>
      <c r="AC63" s="79" t="b">
        <v>0</v>
      </c>
      <c r="AD63" s="79">
        <v>29</v>
      </c>
      <c r="AE63" s="85" t="s">
        <v>823</v>
      </c>
      <c r="AF63" s="79" t="b">
        <v>0</v>
      </c>
      <c r="AG63" s="79" t="s">
        <v>828</v>
      </c>
      <c r="AH63" s="79"/>
      <c r="AI63" s="85" t="s">
        <v>823</v>
      </c>
      <c r="AJ63" s="79" t="b">
        <v>0</v>
      </c>
      <c r="AK63" s="79">
        <v>28</v>
      </c>
      <c r="AL63" s="85" t="s">
        <v>823</v>
      </c>
      <c r="AM63" s="79" t="s">
        <v>831</v>
      </c>
      <c r="AN63" s="79" t="b">
        <v>0</v>
      </c>
      <c r="AO63" s="85" t="s">
        <v>724</v>
      </c>
      <c r="AP63" s="79" t="s">
        <v>836</v>
      </c>
      <c r="AQ63" s="79">
        <v>0</v>
      </c>
      <c r="AR63" s="79">
        <v>0</v>
      </c>
      <c r="AS63" s="79"/>
      <c r="AT63" s="79"/>
      <c r="AU63" s="79"/>
      <c r="AV63" s="79"/>
      <c r="AW63" s="79"/>
      <c r="AX63" s="79"/>
      <c r="AY63" s="79"/>
      <c r="AZ63" s="79"/>
      <c r="BA63">
        <v>85</v>
      </c>
      <c r="BB63" s="78" t="str">
        <f>REPLACE(INDEX(GroupVertices[Group],MATCH(Edges[[#This Row],[Vertex 1]],GroupVertices[Vertex],0)),1,1,"")</f>
        <v>1</v>
      </c>
      <c r="BC63" s="78" t="str">
        <f>REPLACE(INDEX(GroupVertices[Group],MATCH(Edges[[#This Row],[Vertex 2]],GroupVertices[Vertex],0)),1,1,"")</f>
        <v>1</v>
      </c>
      <c r="BD63" s="48">
        <v>0</v>
      </c>
      <c r="BE63" s="49">
        <v>0</v>
      </c>
      <c r="BF63" s="48">
        <v>0</v>
      </c>
      <c r="BG63" s="49">
        <v>0</v>
      </c>
      <c r="BH63" s="48">
        <v>0</v>
      </c>
      <c r="BI63" s="49">
        <v>0</v>
      </c>
      <c r="BJ63" s="48">
        <v>10</v>
      </c>
      <c r="BK63" s="49">
        <v>100</v>
      </c>
      <c r="BL63" s="48">
        <v>10</v>
      </c>
    </row>
    <row r="64" spans="1:64" ht="15">
      <c r="A64" s="64" t="s">
        <v>241</v>
      </c>
      <c r="B64" s="64" t="s">
        <v>241</v>
      </c>
      <c r="C64" s="65" t="s">
        <v>1691</v>
      </c>
      <c r="D64" s="66">
        <v>10</v>
      </c>
      <c r="E64" s="67" t="s">
        <v>136</v>
      </c>
      <c r="F64" s="68">
        <v>12</v>
      </c>
      <c r="G64" s="65"/>
      <c r="H64" s="69"/>
      <c r="I64" s="70"/>
      <c r="J64" s="70"/>
      <c r="K64" s="34" t="s">
        <v>65</v>
      </c>
      <c r="L64" s="77">
        <v>64</v>
      </c>
      <c r="M64" s="77"/>
      <c r="N64" s="72"/>
      <c r="O64" s="79" t="s">
        <v>176</v>
      </c>
      <c r="P64" s="81">
        <v>43677.516875</v>
      </c>
      <c r="Q64" s="79" t="s">
        <v>297</v>
      </c>
      <c r="R64" s="79"/>
      <c r="S64" s="79"/>
      <c r="T64" s="79" t="s">
        <v>456</v>
      </c>
      <c r="U64" s="82" t="s">
        <v>478</v>
      </c>
      <c r="V64" s="82" t="s">
        <v>478</v>
      </c>
      <c r="W64" s="81">
        <v>43677.516875</v>
      </c>
      <c r="X64" s="82" t="s">
        <v>585</v>
      </c>
      <c r="Y64" s="79"/>
      <c r="Z64" s="79"/>
      <c r="AA64" s="85" t="s">
        <v>725</v>
      </c>
      <c r="AB64" s="79"/>
      <c r="AC64" s="79" t="b">
        <v>0</v>
      </c>
      <c r="AD64" s="79">
        <v>2</v>
      </c>
      <c r="AE64" s="85" t="s">
        <v>823</v>
      </c>
      <c r="AF64" s="79" t="b">
        <v>0</v>
      </c>
      <c r="AG64" s="79" t="s">
        <v>828</v>
      </c>
      <c r="AH64" s="79"/>
      <c r="AI64" s="85" t="s">
        <v>823</v>
      </c>
      <c r="AJ64" s="79" t="b">
        <v>0</v>
      </c>
      <c r="AK64" s="79">
        <v>1</v>
      </c>
      <c r="AL64" s="85" t="s">
        <v>823</v>
      </c>
      <c r="AM64" s="79" t="s">
        <v>835</v>
      </c>
      <c r="AN64" s="79" t="b">
        <v>0</v>
      </c>
      <c r="AO64" s="85" t="s">
        <v>725</v>
      </c>
      <c r="AP64" s="79" t="s">
        <v>176</v>
      </c>
      <c r="AQ64" s="79">
        <v>0</v>
      </c>
      <c r="AR64" s="79">
        <v>0</v>
      </c>
      <c r="AS64" s="79"/>
      <c r="AT64" s="79"/>
      <c r="AU64" s="79"/>
      <c r="AV64" s="79"/>
      <c r="AW64" s="79"/>
      <c r="AX64" s="79"/>
      <c r="AY64" s="79"/>
      <c r="AZ64" s="79"/>
      <c r="BA64">
        <v>85</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24</v>
      </c>
      <c r="BK64" s="49">
        <v>100</v>
      </c>
      <c r="BL64" s="48">
        <v>24</v>
      </c>
    </row>
    <row r="65" spans="1:64" ht="15">
      <c r="A65" s="64" t="s">
        <v>241</v>
      </c>
      <c r="B65" s="64" t="s">
        <v>241</v>
      </c>
      <c r="C65" s="65" t="s">
        <v>1691</v>
      </c>
      <c r="D65" s="66">
        <v>10</v>
      </c>
      <c r="E65" s="67" t="s">
        <v>136</v>
      </c>
      <c r="F65" s="68">
        <v>12</v>
      </c>
      <c r="G65" s="65"/>
      <c r="H65" s="69"/>
      <c r="I65" s="70"/>
      <c r="J65" s="70"/>
      <c r="K65" s="34" t="s">
        <v>65</v>
      </c>
      <c r="L65" s="77">
        <v>65</v>
      </c>
      <c r="M65" s="77"/>
      <c r="N65" s="72"/>
      <c r="O65" s="79" t="s">
        <v>176</v>
      </c>
      <c r="P65" s="81">
        <v>43677.542719907404</v>
      </c>
      <c r="Q65" s="79" t="s">
        <v>298</v>
      </c>
      <c r="R65" s="79"/>
      <c r="S65" s="79"/>
      <c r="T65" s="79" t="s">
        <v>462</v>
      </c>
      <c r="U65" s="82" t="s">
        <v>479</v>
      </c>
      <c r="V65" s="82" t="s">
        <v>479</v>
      </c>
      <c r="W65" s="81">
        <v>43677.542719907404</v>
      </c>
      <c r="X65" s="82" t="s">
        <v>586</v>
      </c>
      <c r="Y65" s="79"/>
      <c r="Z65" s="79"/>
      <c r="AA65" s="85" t="s">
        <v>726</v>
      </c>
      <c r="AB65" s="79"/>
      <c r="AC65" s="79" t="b">
        <v>0</v>
      </c>
      <c r="AD65" s="79">
        <v>0</v>
      </c>
      <c r="AE65" s="85" t="s">
        <v>823</v>
      </c>
      <c r="AF65" s="79" t="b">
        <v>0</v>
      </c>
      <c r="AG65" s="79" t="s">
        <v>828</v>
      </c>
      <c r="AH65" s="79"/>
      <c r="AI65" s="85" t="s">
        <v>823</v>
      </c>
      <c r="AJ65" s="79" t="b">
        <v>0</v>
      </c>
      <c r="AK65" s="79">
        <v>0</v>
      </c>
      <c r="AL65" s="85" t="s">
        <v>823</v>
      </c>
      <c r="AM65" s="79" t="s">
        <v>835</v>
      </c>
      <c r="AN65" s="79" t="b">
        <v>0</v>
      </c>
      <c r="AO65" s="85" t="s">
        <v>726</v>
      </c>
      <c r="AP65" s="79" t="s">
        <v>176</v>
      </c>
      <c r="AQ65" s="79">
        <v>0</v>
      </c>
      <c r="AR65" s="79">
        <v>0</v>
      </c>
      <c r="AS65" s="79"/>
      <c r="AT65" s="79"/>
      <c r="AU65" s="79"/>
      <c r="AV65" s="79"/>
      <c r="AW65" s="79"/>
      <c r="AX65" s="79"/>
      <c r="AY65" s="79"/>
      <c r="AZ65" s="79"/>
      <c r="BA65">
        <v>85</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12</v>
      </c>
      <c r="BK65" s="49">
        <v>100</v>
      </c>
      <c r="BL65" s="48">
        <v>12</v>
      </c>
    </row>
    <row r="66" spans="1:64" ht="15">
      <c r="A66" s="64" t="s">
        <v>241</v>
      </c>
      <c r="B66" s="64" t="s">
        <v>241</v>
      </c>
      <c r="C66" s="65" t="s">
        <v>1691</v>
      </c>
      <c r="D66" s="66">
        <v>10</v>
      </c>
      <c r="E66" s="67" t="s">
        <v>136</v>
      </c>
      <c r="F66" s="68">
        <v>12</v>
      </c>
      <c r="G66" s="65"/>
      <c r="H66" s="69"/>
      <c r="I66" s="70"/>
      <c r="J66" s="70"/>
      <c r="K66" s="34" t="s">
        <v>65</v>
      </c>
      <c r="L66" s="77">
        <v>66</v>
      </c>
      <c r="M66" s="77"/>
      <c r="N66" s="72"/>
      <c r="O66" s="79" t="s">
        <v>176</v>
      </c>
      <c r="P66" s="81">
        <v>43677.58366898148</v>
      </c>
      <c r="Q66" s="79" t="s">
        <v>299</v>
      </c>
      <c r="R66" s="79"/>
      <c r="S66" s="79"/>
      <c r="T66" s="79" t="s">
        <v>456</v>
      </c>
      <c r="U66" s="82" t="s">
        <v>480</v>
      </c>
      <c r="V66" s="82" t="s">
        <v>480</v>
      </c>
      <c r="W66" s="81">
        <v>43677.58366898148</v>
      </c>
      <c r="X66" s="82" t="s">
        <v>587</v>
      </c>
      <c r="Y66" s="79"/>
      <c r="Z66" s="79"/>
      <c r="AA66" s="85" t="s">
        <v>727</v>
      </c>
      <c r="AB66" s="79"/>
      <c r="AC66" s="79" t="b">
        <v>0</v>
      </c>
      <c r="AD66" s="79">
        <v>2</v>
      </c>
      <c r="AE66" s="85" t="s">
        <v>823</v>
      </c>
      <c r="AF66" s="79" t="b">
        <v>0</v>
      </c>
      <c r="AG66" s="79" t="s">
        <v>828</v>
      </c>
      <c r="AH66" s="79"/>
      <c r="AI66" s="85" t="s">
        <v>823</v>
      </c>
      <c r="AJ66" s="79" t="b">
        <v>0</v>
      </c>
      <c r="AK66" s="79">
        <v>0</v>
      </c>
      <c r="AL66" s="85" t="s">
        <v>823</v>
      </c>
      <c r="AM66" s="79" t="s">
        <v>835</v>
      </c>
      <c r="AN66" s="79" t="b">
        <v>0</v>
      </c>
      <c r="AO66" s="85" t="s">
        <v>727</v>
      </c>
      <c r="AP66" s="79" t="s">
        <v>176</v>
      </c>
      <c r="AQ66" s="79">
        <v>0</v>
      </c>
      <c r="AR66" s="79">
        <v>0</v>
      </c>
      <c r="AS66" s="79"/>
      <c r="AT66" s="79"/>
      <c r="AU66" s="79"/>
      <c r="AV66" s="79"/>
      <c r="AW66" s="79"/>
      <c r="AX66" s="79"/>
      <c r="AY66" s="79"/>
      <c r="AZ66" s="79"/>
      <c r="BA66">
        <v>85</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23</v>
      </c>
      <c r="BK66" s="49">
        <v>100</v>
      </c>
      <c r="BL66" s="48">
        <v>23</v>
      </c>
    </row>
    <row r="67" spans="1:64" ht="15">
      <c r="A67" s="64" t="s">
        <v>241</v>
      </c>
      <c r="B67" s="64" t="s">
        <v>241</v>
      </c>
      <c r="C67" s="65" t="s">
        <v>1691</v>
      </c>
      <c r="D67" s="66">
        <v>10</v>
      </c>
      <c r="E67" s="67" t="s">
        <v>136</v>
      </c>
      <c r="F67" s="68">
        <v>12</v>
      </c>
      <c r="G67" s="65"/>
      <c r="H67" s="69"/>
      <c r="I67" s="70"/>
      <c r="J67" s="70"/>
      <c r="K67" s="34" t="s">
        <v>65</v>
      </c>
      <c r="L67" s="77">
        <v>67</v>
      </c>
      <c r="M67" s="77"/>
      <c r="N67" s="72"/>
      <c r="O67" s="79" t="s">
        <v>176</v>
      </c>
      <c r="P67" s="81">
        <v>43677.6703587963</v>
      </c>
      <c r="Q67" s="79" t="s">
        <v>300</v>
      </c>
      <c r="R67" s="79"/>
      <c r="S67" s="79"/>
      <c r="T67" s="79" t="s">
        <v>458</v>
      </c>
      <c r="U67" s="82" t="s">
        <v>481</v>
      </c>
      <c r="V67" s="82" t="s">
        <v>481</v>
      </c>
      <c r="W67" s="81">
        <v>43677.6703587963</v>
      </c>
      <c r="X67" s="82" t="s">
        <v>588</v>
      </c>
      <c r="Y67" s="79"/>
      <c r="Z67" s="79"/>
      <c r="AA67" s="85" t="s">
        <v>728</v>
      </c>
      <c r="AB67" s="79"/>
      <c r="AC67" s="79" t="b">
        <v>0</v>
      </c>
      <c r="AD67" s="79">
        <v>3</v>
      </c>
      <c r="AE67" s="85" t="s">
        <v>823</v>
      </c>
      <c r="AF67" s="79" t="b">
        <v>0</v>
      </c>
      <c r="AG67" s="79" t="s">
        <v>828</v>
      </c>
      <c r="AH67" s="79"/>
      <c r="AI67" s="85" t="s">
        <v>823</v>
      </c>
      <c r="AJ67" s="79" t="b">
        <v>0</v>
      </c>
      <c r="AK67" s="79">
        <v>1</v>
      </c>
      <c r="AL67" s="85" t="s">
        <v>823</v>
      </c>
      <c r="AM67" s="79" t="s">
        <v>835</v>
      </c>
      <c r="AN67" s="79" t="b">
        <v>0</v>
      </c>
      <c r="AO67" s="85" t="s">
        <v>728</v>
      </c>
      <c r="AP67" s="79" t="s">
        <v>176</v>
      </c>
      <c r="AQ67" s="79">
        <v>0</v>
      </c>
      <c r="AR67" s="79">
        <v>0</v>
      </c>
      <c r="AS67" s="79"/>
      <c r="AT67" s="79"/>
      <c r="AU67" s="79"/>
      <c r="AV67" s="79"/>
      <c r="AW67" s="79"/>
      <c r="AX67" s="79"/>
      <c r="AY67" s="79"/>
      <c r="AZ67" s="79"/>
      <c r="BA67">
        <v>85</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25</v>
      </c>
      <c r="BK67" s="49">
        <v>100</v>
      </c>
      <c r="BL67" s="48">
        <v>25</v>
      </c>
    </row>
    <row r="68" spans="1:64" ht="15">
      <c r="A68" s="64" t="s">
        <v>241</v>
      </c>
      <c r="B68" s="64" t="s">
        <v>241</v>
      </c>
      <c r="C68" s="65" t="s">
        <v>1691</v>
      </c>
      <c r="D68" s="66">
        <v>10</v>
      </c>
      <c r="E68" s="67" t="s">
        <v>136</v>
      </c>
      <c r="F68" s="68">
        <v>12</v>
      </c>
      <c r="G68" s="65"/>
      <c r="H68" s="69"/>
      <c r="I68" s="70"/>
      <c r="J68" s="70"/>
      <c r="K68" s="34" t="s">
        <v>65</v>
      </c>
      <c r="L68" s="77">
        <v>68</v>
      </c>
      <c r="M68" s="77"/>
      <c r="N68" s="72"/>
      <c r="O68" s="79" t="s">
        <v>176</v>
      </c>
      <c r="P68" s="81">
        <v>43677.687627314815</v>
      </c>
      <c r="Q68" s="79" t="s">
        <v>301</v>
      </c>
      <c r="R68" s="82" t="s">
        <v>404</v>
      </c>
      <c r="S68" s="79" t="s">
        <v>455</v>
      </c>
      <c r="T68" s="79" t="s">
        <v>456</v>
      </c>
      <c r="U68" s="79"/>
      <c r="V68" s="82" t="s">
        <v>537</v>
      </c>
      <c r="W68" s="81">
        <v>43677.687627314815</v>
      </c>
      <c r="X68" s="82" t="s">
        <v>589</v>
      </c>
      <c r="Y68" s="79"/>
      <c r="Z68" s="79"/>
      <c r="AA68" s="85" t="s">
        <v>729</v>
      </c>
      <c r="AB68" s="79"/>
      <c r="AC68" s="79" t="b">
        <v>0</v>
      </c>
      <c r="AD68" s="79">
        <v>1</v>
      </c>
      <c r="AE68" s="85" t="s">
        <v>823</v>
      </c>
      <c r="AF68" s="79" t="b">
        <v>0</v>
      </c>
      <c r="AG68" s="79" t="s">
        <v>828</v>
      </c>
      <c r="AH68" s="79"/>
      <c r="AI68" s="85" t="s">
        <v>823</v>
      </c>
      <c r="AJ68" s="79" t="b">
        <v>0</v>
      </c>
      <c r="AK68" s="79">
        <v>0</v>
      </c>
      <c r="AL68" s="85" t="s">
        <v>823</v>
      </c>
      <c r="AM68" s="79" t="s">
        <v>835</v>
      </c>
      <c r="AN68" s="79" t="b">
        <v>0</v>
      </c>
      <c r="AO68" s="85" t="s">
        <v>729</v>
      </c>
      <c r="AP68" s="79" t="s">
        <v>176</v>
      </c>
      <c r="AQ68" s="79">
        <v>0</v>
      </c>
      <c r="AR68" s="79">
        <v>0</v>
      </c>
      <c r="AS68" s="79"/>
      <c r="AT68" s="79"/>
      <c r="AU68" s="79"/>
      <c r="AV68" s="79"/>
      <c r="AW68" s="79"/>
      <c r="AX68" s="79"/>
      <c r="AY68" s="79"/>
      <c r="AZ68" s="79"/>
      <c r="BA68">
        <v>85</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10</v>
      </c>
      <c r="BK68" s="49">
        <v>100</v>
      </c>
      <c r="BL68" s="48">
        <v>10</v>
      </c>
    </row>
    <row r="69" spans="1:64" ht="15">
      <c r="A69" s="64" t="s">
        <v>241</v>
      </c>
      <c r="B69" s="64" t="s">
        <v>241</v>
      </c>
      <c r="C69" s="65" t="s">
        <v>1691</v>
      </c>
      <c r="D69" s="66">
        <v>10</v>
      </c>
      <c r="E69" s="67" t="s">
        <v>136</v>
      </c>
      <c r="F69" s="68">
        <v>12</v>
      </c>
      <c r="G69" s="65"/>
      <c r="H69" s="69"/>
      <c r="I69" s="70"/>
      <c r="J69" s="70"/>
      <c r="K69" s="34" t="s">
        <v>65</v>
      </c>
      <c r="L69" s="77">
        <v>69</v>
      </c>
      <c r="M69" s="77"/>
      <c r="N69" s="72"/>
      <c r="O69" s="79" t="s">
        <v>176</v>
      </c>
      <c r="P69" s="81">
        <v>43677.70862268518</v>
      </c>
      <c r="Q69" s="79" t="s">
        <v>302</v>
      </c>
      <c r="R69" s="82" t="s">
        <v>405</v>
      </c>
      <c r="S69" s="79" t="s">
        <v>455</v>
      </c>
      <c r="T69" s="79" t="s">
        <v>458</v>
      </c>
      <c r="U69" s="79"/>
      <c r="V69" s="82" t="s">
        <v>537</v>
      </c>
      <c r="W69" s="81">
        <v>43677.70862268518</v>
      </c>
      <c r="X69" s="82" t="s">
        <v>590</v>
      </c>
      <c r="Y69" s="79"/>
      <c r="Z69" s="79"/>
      <c r="AA69" s="85" t="s">
        <v>730</v>
      </c>
      <c r="AB69" s="79"/>
      <c r="AC69" s="79" t="b">
        <v>0</v>
      </c>
      <c r="AD69" s="79">
        <v>0</v>
      </c>
      <c r="AE69" s="85" t="s">
        <v>823</v>
      </c>
      <c r="AF69" s="79" t="b">
        <v>0</v>
      </c>
      <c r="AG69" s="79" t="s">
        <v>828</v>
      </c>
      <c r="AH69" s="79"/>
      <c r="AI69" s="85" t="s">
        <v>823</v>
      </c>
      <c r="AJ69" s="79" t="b">
        <v>0</v>
      </c>
      <c r="AK69" s="79">
        <v>0</v>
      </c>
      <c r="AL69" s="85" t="s">
        <v>823</v>
      </c>
      <c r="AM69" s="79" t="s">
        <v>835</v>
      </c>
      <c r="AN69" s="79" t="b">
        <v>0</v>
      </c>
      <c r="AO69" s="85" t="s">
        <v>730</v>
      </c>
      <c r="AP69" s="79" t="s">
        <v>176</v>
      </c>
      <c r="AQ69" s="79">
        <v>0</v>
      </c>
      <c r="AR69" s="79">
        <v>0</v>
      </c>
      <c r="AS69" s="79"/>
      <c r="AT69" s="79"/>
      <c r="AU69" s="79"/>
      <c r="AV69" s="79"/>
      <c r="AW69" s="79"/>
      <c r="AX69" s="79"/>
      <c r="AY69" s="79"/>
      <c r="AZ69" s="79"/>
      <c r="BA69">
        <v>85</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12</v>
      </c>
      <c r="BK69" s="49">
        <v>100</v>
      </c>
      <c r="BL69" s="48">
        <v>12</v>
      </c>
    </row>
    <row r="70" spans="1:64" ht="15">
      <c r="A70" s="64" t="s">
        <v>241</v>
      </c>
      <c r="B70" s="64" t="s">
        <v>241</v>
      </c>
      <c r="C70" s="65" t="s">
        <v>1691</v>
      </c>
      <c r="D70" s="66">
        <v>10</v>
      </c>
      <c r="E70" s="67" t="s">
        <v>136</v>
      </c>
      <c r="F70" s="68">
        <v>12</v>
      </c>
      <c r="G70" s="65"/>
      <c r="H70" s="69"/>
      <c r="I70" s="70"/>
      <c r="J70" s="70"/>
      <c r="K70" s="34" t="s">
        <v>65</v>
      </c>
      <c r="L70" s="77">
        <v>70</v>
      </c>
      <c r="M70" s="77"/>
      <c r="N70" s="72"/>
      <c r="O70" s="79" t="s">
        <v>176</v>
      </c>
      <c r="P70" s="81">
        <v>43677.72951388889</v>
      </c>
      <c r="Q70" s="79" t="s">
        <v>303</v>
      </c>
      <c r="R70" s="82" t="s">
        <v>406</v>
      </c>
      <c r="S70" s="79" t="s">
        <v>455</v>
      </c>
      <c r="T70" s="79" t="s">
        <v>467</v>
      </c>
      <c r="U70" s="79"/>
      <c r="V70" s="82" t="s">
        <v>537</v>
      </c>
      <c r="W70" s="81">
        <v>43677.72951388889</v>
      </c>
      <c r="X70" s="82" t="s">
        <v>591</v>
      </c>
      <c r="Y70" s="79"/>
      <c r="Z70" s="79"/>
      <c r="AA70" s="85" t="s">
        <v>731</v>
      </c>
      <c r="AB70" s="79"/>
      <c r="AC70" s="79" t="b">
        <v>0</v>
      </c>
      <c r="AD70" s="79">
        <v>3</v>
      </c>
      <c r="AE70" s="85" t="s">
        <v>823</v>
      </c>
      <c r="AF70" s="79" t="b">
        <v>0</v>
      </c>
      <c r="AG70" s="79" t="s">
        <v>828</v>
      </c>
      <c r="AH70" s="79"/>
      <c r="AI70" s="85" t="s">
        <v>823</v>
      </c>
      <c r="AJ70" s="79" t="b">
        <v>0</v>
      </c>
      <c r="AK70" s="79">
        <v>1</v>
      </c>
      <c r="AL70" s="85" t="s">
        <v>823</v>
      </c>
      <c r="AM70" s="79" t="s">
        <v>835</v>
      </c>
      <c r="AN70" s="79" t="b">
        <v>0</v>
      </c>
      <c r="AO70" s="85" t="s">
        <v>731</v>
      </c>
      <c r="AP70" s="79" t="s">
        <v>176</v>
      </c>
      <c r="AQ70" s="79">
        <v>0</v>
      </c>
      <c r="AR70" s="79">
        <v>0</v>
      </c>
      <c r="AS70" s="79"/>
      <c r="AT70" s="79"/>
      <c r="AU70" s="79"/>
      <c r="AV70" s="79"/>
      <c r="AW70" s="79"/>
      <c r="AX70" s="79"/>
      <c r="AY70" s="79"/>
      <c r="AZ70" s="79"/>
      <c r="BA70">
        <v>85</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9</v>
      </c>
      <c r="BK70" s="49">
        <v>100</v>
      </c>
      <c r="BL70" s="48">
        <v>9</v>
      </c>
    </row>
    <row r="71" spans="1:64" ht="15">
      <c r="A71" s="64" t="s">
        <v>241</v>
      </c>
      <c r="B71" s="64" t="s">
        <v>241</v>
      </c>
      <c r="C71" s="65" t="s">
        <v>1691</v>
      </c>
      <c r="D71" s="66">
        <v>10</v>
      </c>
      <c r="E71" s="67" t="s">
        <v>136</v>
      </c>
      <c r="F71" s="68">
        <v>12</v>
      </c>
      <c r="G71" s="65"/>
      <c r="H71" s="69"/>
      <c r="I71" s="70"/>
      <c r="J71" s="70"/>
      <c r="K71" s="34" t="s">
        <v>65</v>
      </c>
      <c r="L71" s="77">
        <v>71</v>
      </c>
      <c r="M71" s="77"/>
      <c r="N71" s="72"/>
      <c r="O71" s="79" t="s">
        <v>176</v>
      </c>
      <c r="P71" s="81">
        <v>43677.7471875</v>
      </c>
      <c r="Q71" s="79" t="s">
        <v>304</v>
      </c>
      <c r="R71" s="79"/>
      <c r="S71" s="79"/>
      <c r="T71" s="79" t="s">
        <v>462</v>
      </c>
      <c r="U71" s="82" t="s">
        <v>482</v>
      </c>
      <c r="V71" s="82" t="s">
        <v>482</v>
      </c>
      <c r="W71" s="81">
        <v>43677.7471875</v>
      </c>
      <c r="X71" s="82" t="s">
        <v>592</v>
      </c>
      <c r="Y71" s="79"/>
      <c r="Z71" s="79"/>
      <c r="AA71" s="85" t="s">
        <v>732</v>
      </c>
      <c r="AB71" s="79"/>
      <c r="AC71" s="79" t="b">
        <v>0</v>
      </c>
      <c r="AD71" s="79">
        <v>2</v>
      </c>
      <c r="AE71" s="85" t="s">
        <v>823</v>
      </c>
      <c r="AF71" s="79" t="b">
        <v>0</v>
      </c>
      <c r="AG71" s="79" t="s">
        <v>828</v>
      </c>
      <c r="AH71" s="79"/>
      <c r="AI71" s="85" t="s">
        <v>823</v>
      </c>
      <c r="AJ71" s="79" t="b">
        <v>0</v>
      </c>
      <c r="AK71" s="79">
        <v>1</v>
      </c>
      <c r="AL71" s="85" t="s">
        <v>823</v>
      </c>
      <c r="AM71" s="79" t="s">
        <v>835</v>
      </c>
      <c r="AN71" s="79" t="b">
        <v>0</v>
      </c>
      <c r="AO71" s="85" t="s">
        <v>732</v>
      </c>
      <c r="AP71" s="79" t="s">
        <v>176</v>
      </c>
      <c r="AQ71" s="79">
        <v>0</v>
      </c>
      <c r="AR71" s="79">
        <v>0</v>
      </c>
      <c r="AS71" s="79"/>
      <c r="AT71" s="79"/>
      <c r="AU71" s="79"/>
      <c r="AV71" s="79"/>
      <c r="AW71" s="79"/>
      <c r="AX71" s="79"/>
      <c r="AY71" s="79"/>
      <c r="AZ71" s="79"/>
      <c r="BA71">
        <v>85</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22</v>
      </c>
      <c r="BK71" s="49">
        <v>100</v>
      </c>
      <c r="BL71" s="48">
        <v>22</v>
      </c>
    </row>
    <row r="72" spans="1:64" ht="15">
      <c r="A72" s="64" t="s">
        <v>241</v>
      </c>
      <c r="B72" s="64" t="s">
        <v>241</v>
      </c>
      <c r="C72" s="65" t="s">
        <v>1691</v>
      </c>
      <c r="D72" s="66">
        <v>10</v>
      </c>
      <c r="E72" s="67" t="s">
        <v>136</v>
      </c>
      <c r="F72" s="68">
        <v>12</v>
      </c>
      <c r="G72" s="65"/>
      <c r="H72" s="69"/>
      <c r="I72" s="70"/>
      <c r="J72" s="70"/>
      <c r="K72" s="34" t="s">
        <v>65</v>
      </c>
      <c r="L72" s="77">
        <v>72</v>
      </c>
      <c r="M72" s="77"/>
      <c r="N72" s="72"/>
      <c r="O72" s="79" t="s">
        <v>176</v>
      </c>
      <c r="P72" s="81">
        <v>43677.75027777778</v>
      </c>
      <c r="Q72" s="79" t="s">
        <v>305</v>
      </c>
      <c r="R72" s="82" t="s">
        <v>407</v>
      </c>
      <c r="S72" s="79" t="s">
        <v>455</v>
      </c>
      <c r="T72" s="79" t="s">
        <v>468</v>
      </c>
      <c r="U72" s="79"/>
      <c r="V72" s="82" t="s">
        <v>537</v>
      </c>
      <c r="W72" s="81">
        <v>43677.75027777778</v>
      </c>
      <c r="X72" s="82" t="s">
        <v>593</v>
      </c>
      <c r="Y72" s="79"/>
      <c r="Z72" s="79"/>
      <c r="AA72" s="85" t="s">
        <v>733</v>
      </c>
      <c r="AB72" s="79"/>
      <c r="AC72" s="79" t="b">
        <v>0</v>
      </c>
      <c r="AD72" s="79">
        <v>1</v>
      </c>
      <c r="AE72" s="85" t="s">
        <v>823</v>
      </c>
      <c r="AF72" s="79" t="b">
        <v>0</v>
      </c>
      <c r="AG72" s="79" t="s">
        <v>828</v>
      </c>
      <c r="AH72" s="79"/>
      <c r="AI72" s="85" t="s">
        <v>823</v>
      </c>
      <c r="AJ72" s="79" t="b">
        <v>0</v>
      </c>
      <c r="AK72" s="79">
        <v>0</v>
      </c>
      <c r="AL72" s="85" t="s">
        <v>823</v>
      </c>
      <c r="AM72" s="79" t="s">
        <v>835</v>
      </c>
      <c r="AN72" s="79" t="b">
        <v>0</v>
      </c>
      <c r="AO72" s="85" t="s">
        <v>733</v>
      </c>
      <c r="AP72" s="79" t="s">
        <v>176</v>
      </c>
      <c r="AQ72" s="79">
        <v>0</v>
      </c>
      <c r="AR72" s="79">
        <v>0</v>
      </c>
      <c r="AS72" s="79"/>
      <c r="AT72" s="79"/>
      <c r="AU72" s="79"/>
      <c r="AV72" s="79"/>
      <c r="AW72" s="79"/>
      <c r="AX72" s="79"/>
      <c r="AY72" s="79"/>
      <c r="AZ72" s="79"/>
      <c r="BA72">
        <v>85</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6</v>
      </c>
      <c r="BK72" s="49">
        <v>100</v>
      </c>
      <c r="BL72" s="48">
        <v>6</v>
      </c>
    </row>
    <row r="73" spans="1:64" ht="15">
      <c r="A73" s="64" t="s">
        <v>241</v>
      </c>
      <c r="B73" s="64" t="s">
        <v>241</v>
      </c>
      <c r="C73" s="65" t="s">
        <v>1691</v>
      </c>
      <c r="D73" s="66">
        <v>10</v>
      </c>
      <c r="E73" s="67" t="s">
        <v>136</v>
      </c>
      <c r="F73" s="68">
        <v>12</v>
      </c>
      <c r="G73" s="65"/>
      <c r="H73" s="69"/>
      <c r="I73" s="70"/>
      <c r="J73" s="70"/>
      <c r="K73" s="34" t="s">
        <v>65</v>
      </c>
      <c r="L73" s="77">
        <v>73</v>
      </c>
      <c r="M73" s="77"/>
      <c r="N73" s="72"/>
      <c r="O73" s="79" t="s">
        <v>176</v>
      </c>
      <c r="P73" s="81">
        <v>43677.77118055556</v>
      </c>
      <c r="Q73" s="79" t="s">
        <v>306</v>
      </c>
      <c r="R73" s="82" t="s">
        <v>396</v>
      </c>
      <c r="S73" s="79" t="s">
        <v>455</v>
      </c>
      <c r="T73" s="79" t="s">
        <v>461</v>
      </c>
      <c r="U73" s="79"/>
      <c r="V73" s="82" t="s">
        <v>537</v>
      </c>
      <c r="W73" s="81">
        <v>43677.77118055556</v>
      </c>
      <c r="X73" s="82" t="s">
        <v>594</v>
      </c>
      <c r="Y73" s="79"/>
      <c r="Z73" s="79"/>
      <c r="AA73" s="85" t="s">
        <v>734</v>
      </c>
      <c r="AB73" s="79"/>
      <c r="AC73" s="79" t="b">
        <v>0</v>
      </c>
      <c r="AD73" s="79">
        <v>2</v>
      </c>
      <c r="AE73" s="85" t="s">
        <v>823</v>
      </c>
      <c r="AF73" s="79" t="b">
        <v>0</v>
      </c>
      <c r="AG73" s="79" t="s">
        <v>828</v>
      </c>
      <c r="AH73" s="79"/>
      <c r="AI73" s="85" t="s">
        <v>823</v>
      </c>
      <c r="AJ73" s="79" t="b">
        <v>0</v>
      </c>
      <c r="AK73" s="79">
        <v>1</v>
      </c>
      <c r="AL73" s="85" t="s">
        <v>823</v>
      </c>
      <c r="AM73" s="79" t="s">
        <v>835</v>
      </c>
      <c r="AN73" s="79" t="b">
        <v>0</v>
      </c>
      <c r="AO73" s="85" t="s">
        <v>734</v>
      </c>
      <c r="AP73" s="79" t="s">
        <v>176</v>
      </c>
      <c r="AQ73" s="79">
        <v>0</v>
      </c>
      <c r="AR73" s="79">
        <v>0</v>
      </c>
      <c r="AS73" s="79"/>
      <c r="AT73" s="79"/>
      <c r="AU73" s="79"/>
      <c r="AV73" s="79"/>
      <c r="AW73" s="79"/>
      <c r="AX73" s="79"/>
      <c r="AY73" s="79"/>
      <c r="AZ73" s="79"/>
      <c r="BA73">
        <v>85</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7</v>
      </c>
      <c r="BK73" s="49">
        <v>100</v>
      </c>
      <c r="BL73" s="48">
        <v>7</v>
      </c>
    </row>
    <row r="74" spans="1:64" ht="15">
      <c r="A74" s="64" t="s">
        <v>241</v>
      </c>
      <c r="B74" s="64" t="s">
        <v>241</v>
      </c>
      <c r="C74" s="65" t="s">
        <v>1691</v>
      </c>
      <c r="D74" s="66">
        <v>10</v>
      </c>
      <c r="E74" s="67" t="s">
        <v>136</v>
      </c>
      <c r="F74" s="68">
        <v>12</v>
      </c>
      <c r="G74" s="65"/>
      <c r="H74" s="69"/>
      <c r="I74" s="70"/>
      <c r="J74" s="70"/>
      <c r="K74" s="34" t="s">
        <v>65</v>
      </c>
      <c r="L74" s="77">
        <v>74</v>
      </c>
      <c r="M74" s="77"/>
      <c r="N74" s="72"/>
      <c r="O74" s="79" t="s">
        <v>176</v>
      </c>
      <c r="P74" s="81">
        <v>43677.86071759259</v>
      </c>
      <c r="Q74" s="79" t="s">
        <v>307</v>
      </c>
      <c r="R74" s="82" t="s">
        <v>408</v>
      </c>
      <c r="S74" s="79" t="s">
        <v>455</v>
      </c>
      <c r="T74" s="79" t="s">
        <v>462</v>
      </c>
      <c r="U74" s="79"/>
      <c r="V74" s="82" t="s">
        <v>537</v>
      </c>
      <c r="W74" s="81">
        <v>43677.86071759259</v>
      </c>
      <c r="X74" s="82" t="s">
        <v>595</v>
      </c>
      <c r="Y74" s="79"/>
      <c r="Z74" s="79"/>
      <c r="AA74" s="85" t="s">
        <v>735</v>
      </c>
      <c r="AB74" s="79"/>
      <c r="AC74" s="79" t="b">
        <v>0</v>
      </c>
      <c r="AD74" s="79">
        <v>5</v>
      </c>
      <c r="AE74" s="85" t="s">
        <v>823</v>
      </c>
      <c r="AF74" s="79" t="b">
        <v>0</v>
      </c>
      <c r="AG74" s="79" t="s">
        <v>828</v>
      </c>
      <c r="AH74" s="79"/>
      <c r="AI74" s="85" t="s">
        <v>823</v>
      </c>
      <c r="AJ74" s="79" t="b">
        <v>0</v>
      </c>
      <c r="AK74" s="79">
        <v>1</v>
      </c>
      <c r="AL74" s="85" t="s">
        <v>823</v>
      </c>
      <c r="AM74" s="79" t="s">
        <v>835</v>
      </c>
      <c r="AN74" s="79" t="b">
        <v>0</v>
      </c>
      <c r="AO74" s="85" t="s">
        <v>735</v>
      </c>
      <c r="AP74" s="79" t="s">
        <v>176</v>
      </c>
      <c r="AQ74" s="79">
        <v>0</v>
      </c>
      <c r="AR74" s="79">
        <v>0</v>
      </c>
      <c r="AS74" s="79"/>
      <c r="AT74" s="79"/>
      <c r="AU74" s="79"/>
      <c r="AV74" s="79"/>
      <c r="AW74" s="79"/>
      <c r="AX74" s="79"/>
      <c r="AY74" s="79"/>
      <c r="AZ74" s="79"/>
      <c r="BA74">
        <v>85</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6</v>
      </c>
      <c r="BK74" s="49">
        <v>100</v>
      </c>
      <c r="BL74" s="48">
        <v>6</v>
      </c>
    </row>
    <row r="75" spans="1:64" ht="15">
      <c r="A75" s="64" t="s">
        <v>241</v>
      </c>
      <c r="B75" s="64" t="s">
        <v>241</v>
      </c>
      <c r="C75" s="65" t="s">
        <v>1691</v>
      </c>
      <c r="D75" s="66">
        <v>10</v>
      </c>
      <c r="E75" s="67" t="s">
        <v>136</v>
      </c>
      <c r="F75" s="68">
        <v>12</v>
      </c>
      <c r="G75" s="65"/>
      <c r="H75" s="69"/>
      <c r="I75" s="70"/>
      <c r="J75" s="70"/>
      <c r="K75" s="34" t="s">
        <v>65</v>
      </c>
      <c r="L75" s="77">
        <v>75</v>
      </c>
      <c r="M75" s="77"/>
      <c r="N75" s="72"/>
      <c r="O75" s="79" t="s">
        <v>176</v>
      </c>
      <c r="P75" s="81">
        <v>43678.61791666667</v>
      </c>
      <c r="Q75" s="79" t="s">
        <v>308</v>
      </c>
      <c r="R75" s="82" t="s">
        <v>409</v>
      </c>
      <c r="S75" s="79" t="s">
        <v>455</v>
      </c>
      <c r="T75" s="79" t="s">
        <v>456</v>
      </c>
      <c r="U75" s="79"/>
      <c r="V75" s="82" t="s">
        <v>537</v>
      </c>
      <c r="W75" s="81">
        <v>43678.61791666667</v>
      </c>
      <c r="X75" s="82" t="s">
        <v>596</v>
      </c>
      <c r="Y75" s="79"/>
      <c r="Z75" s="79"/>
      <c r="AA75" s="85" t="s">
        <v>736</v>
      </c>
      <c r="AB75" s="79"/>
      <c r="AC75" s="79" t="b">
        <v>0</v>
      </c>
      <c r="AD75" s="79">
        <v>0</v>
      </c>
      <c r="AE75" s="85" t="s">
        <v>823</v>
      </c>
      <c r="AF75" s="79" t="b">
        <v>0</v>
      </c>
      <c r="AG75" s="79" t="s">
        <v>828</v>
      </c>
      <c r="AH75" s="79"/>
      <c r="AI75" s="85" t="s">
        <v>823</v>
      </c>
      <c r="AJ75" s="79" t="b">
        <v>0</v>
      </c>
      <c r="AK75" s="79">
        <v>1</v>
      </c>
      <c r="AL75" s="85" t="s">
        <v>823</v>
      </c>
      <c r="AM75" s="79" t="s">
        <v>835</v>
      </c>
      <c r="AN75" s="79" t="b">
        <v>0</v>
      </c>
      <c r="AO75" s="85" t="s">
        <v>736</v>
      </c>
      <c r="AP75" s="79" t="s">
        <v>176</v>
      </c>
      <c r="AQ75" s="79">
        <v>0</v>
      </c>
      <c r="AR75" s="79">
        <v>0</v>
      </c>
      <c r="AS75" s="79"/>
      <c r="AT75" s="79"/>
      <c r="AU75" s="79"/>
      <c r="AV75" s="79"/>
      <c r="AW75" s="79"/>
      <c r="AX75" s="79"/>
      <c r="AY75" s="79"/>
      <c r="AZ75" s="79"/>
      <c r="BA75">
        <v>85</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9</v>
      </c>
      <c r="BK75" s="49">
        <v>100</v>
      </c>
      <c r="BL75" s="48">
        <v>9</v>
      </c>
    </row>
    <row r="76" spans="1:64" ht="15">
      <c r="A76" s="64" t="s">
        <v>241</v>
      </c>
      <c r="B76" s="64" t="s">
        <v>241</v>
      </c>
      <c r="C76" s="65" t="s">
        <v>1691</v>
      </c>
      <c r="D76" s="66">
        <v>10</v>
      </c>
      <c r="E76" s="67" t="s">
        <v>136</v>
      </c>
      <c r="F76" s="68">
        <v>12</v>
      </c>
      <c r="G76" s="65"/>
      <c r="H76" s="69"/>
      <c r="I76" s="70"/>
      <c r="J76" s="70"/>
      <c r="K76" s="34" t="s">
        <v>65</v>
      </c>
      <c r="L76" s="77">
        <v>76</v>
      </c>
      <c r="M76" s="77"/>
      <c r="N76" s="72"/>
      <c r="O76" s="79" t="s">
        <v>176</v>
      </c>
      <c r="P76" s="81">
        <v>43678.63489583333</v>
      </c>
      <c r="Q76" s="79" t="s">
        <v>309</v>
      </c>
      <c r="R76" s="79"/>
      <c r="S76" s="79"/>
      <c r="T76" s="79" t="s">
        <v>456</v>
      </c>
      <c r="U76" s="82" t="s">
        <v>483</v>
      </c>
      <c r="V76" s="82" t="s">
        <v>483</v>
      </c>
      <c r="W76" s="81">
        <v>43678.63489583333</v>
      </c>
      <c r="X76" s="82" t="s">
        <v>597</v>
      </c>
      <c r="Y76" s="79"/>
      <c r="Z76" s="79"/>
      <c r="AA76" s="85" t="s">
        <v>737</v>
      </c>
      <c r="AB76" s="79"/>
      <c r="AC76" s="79" t="b">
        <v>0</v>
      </c>
      <c r="AD76" s="79">
        <v>1</v>
      </c>
      <c r="AE76" s="85" t="s">
        <v>823</v>
      </c>
      <c r="AF76" s="79" t="b">
        <v>0</v>
      </c>
      <c r="AG76" s="79" t="s">
        <v>828</v>
      </c>
      <c r="AH76" s="79"/>
      <c r="AI76" s="85" t="s">
        <v>823</v>
      </c>
      <c r="AJ76" s="79" t="b">
        <v>0</v>
      </c>
      <c r="AK76" s="79">
        <v>1</v>
      </c>
      <c r="AL76" s="85" t="s">
        <v>823</v>
      </c>
      <c r="AM76" s="79" t="s">
        <v>835</v>
      </c>
      <c r="AN76" s="79" t="b">
        <v>0</v>
      </c>
      <c r="AO76" s="85" t="s">
        <v>737</v>
      </c>
      <c r="AP76" s="79" t="s">
        <v>176</v>
      </c>
      <c r="AQ76" s="79">
        <v>0</v>
      </c>
      <c r="AR76" s="79">
        <v>0</v>
      </c>
      <c r="AS76" s="79"/>
      <c r="AT76" s="79"/>
      <c r="AU76" s="79"/>
      <c r="AV76" s="79"/>
      <c r="AW76" s="79"/>
      <c r="AX76" s="79"/>
      <c r="AY76" s="79"/>
      <c r="AZ76" s="79"/>
      <c r="BA76">
        <v>85</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26</v>
      </c>
      <c r="BK76" s="49">
        <v>100</v>
      </c>
      <c r="BL76" s="48">
        <v>26</v>
      </c>
    </row>
    <row r="77" spans="1:64" ht="15">
      <c r="A77" s="64" t="s">
        <v>241</v>
      </c>
      <c r="B77" s="64" t="s">
        <v>241</v>
      </c>
      <c r="C77" s="65" t="s">
        <v>1691</v>
      </c>
      <c r="D77" s="66">
        <v>10</v>
      </c>
      <c r="E77" s="67" t="s">
        <v>136</v>
      </c>
      <c r="F77" s="68">
        <v>12</v>
      </c>
      <c r="G77" s="65"/>
      <c r="H77" s="69"/>
      <c r="I77" s="70"/>
      <c r="J77" s="70"/>
      <c r="K77" s="34" t="s">
        <v>65</v>
      </c>
      <c r="L77" s="77">
        <v>77</v>
      </c>
      <c r="M77" s="77"/>
      <c r="N77" s="72"/>
      <c r="O77" s="79" t="s">
        <v>176</v>
      </c>
      <c r="P77" s="81">
        <v>43678.64596064815</v>
      </c>
      <c r="Q77" s="79" t="s">
        <v>310</v>
      </c>
      <c r="R77" s="82" t="s">
        <v>410</v>
      </c>
      <c r="S77" s="79" t="s">
        <v>455</v>
      </c>
      <c r="T77" s="79" t="s">
        <v>458</v>
      </c>
      <c r="U77" s="79"/>
      <c r="V77" s="82" t="s">
        <v>537</v>
      </c>
      <c r="W77" s="81">
        <v>43678.64596064815</v>
      </c>
      <c r="X77" s="82" t="s">
        <v>598</v>
      </c>
      <c r="Y77" s="79"/>
      <c r="Z77" s="79"/>
      <c r="AA77" s="85" t="s">
        <v>738</v>
      </c>
      <c r="AB77" s="79"/>
      <c r="AC77" s="79" t="b">
        <v>0</v>
      </c>
      <c r="AD77" s="79">
        <v>1</v>
      </c>
      <c r="AE77" s="85" t="s">
        <v>823</v>
      </c>
      <c r="AF77" s="79" t="b">
        <v>0</v>
      </c>
      <c r="AG77" s="79" t="s">
        <v>828</v>
      </c>
      <c r="AH77" s="79"/>
      <c r="AI77" s="85" t="s">
        <v>823</v>
      </c>
      <c r="AJ77" s="79" t="b">
        <v>0</v>
      </c>
      <c r="AK77" s="79">
        <v>0</v>
      </c>
      <c r="AL77" s="85" t="s">
        <v>823</v>
      </c>
      <c r="AM77" s="79" t="s">
        <v>835</v>
      </c>
      <c r="AN77" s="79" t="b">
        <v>0</v>
      </c>
      <c r="AO77" s="85" t="s">
        <v>738</v>
      </c>
      <c r="AP77" s="79" t="s">
        <v>176</v>
      </c>
      <c r="AQ77" s="79">
        <v>0</v>
      </c>
      <c r="AR77" s="79">
        <v>0</v>
      </c>
      <c r="AS77" s="79"/>
      <c r="AT77" s="79"/>
      <c r="AU77" s="79"/>
      <c r="AV77" s="79"/>
      <c r="AW77" s="79"/>
      <c r="AX77" s="79"/>
      <c r="AY77" s="79"/>
      <c r="AZ77" s="79"/>
      <c r="BA77">
        <v>85</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8</v>
      </c>
      <c r="BK77" s="49">
        <v>100</v>
      </c>
      <c r="BL77" s="48">
        <v>8</v>
      </c>
    </row>
    <row r="78" spans="1:64" ht="15">
      <c r="A78" s="64" t="s">
        <v>241</v>
      </c>
      <c r="B78" s="64" t="s">
        <v>241</v>
      </c>
      <c r="C78" s="65" t="s">
        <v>1691</v>
      </c>
      <c r="D78" s="66">
        <v>10</v>
      </c>
      <c r="E78" s="67" t="s">
        <v>136</v>
      </c>
      <c r="F78" s="68">
        <v>12</v>
      </c>
      <c r="G78" s="65"/>
      <c r="H78" s="69"/>
      <c r="I78" s="70"/>
      <c r="J78" s="70"/>
      <c r="K78" s="34" t="s">
        <v>65</v>
      </c>
      <c r="L78" s="77">
        <v>78</v>
      </c>
      <c r="M78" s="77"/>
      <c r="N78" s="72"/>
      <c r="O78" s="79" t="s">
        <v>176</v>
      </c>
      <c r="P78" s="81">
        <v>43678.66701388889</v>
      </c>
      <c r="Q78" s="79" t="s">
        <v>311</v>
      </c>
      <c r="R78" s="82" t="s">
        <v>411</v>
      </c>
      <c r="S78" s="79" t="s">
        <v>455</v>
      </c>
      <c r="T78" s="79" t="s">
        <v>467</v>
      </c>
      <c r="U78" s="79"/>
      <c r="V78" s="82" t="s">
        <v>537</v>
      </c>
      <c r="W78" s="81">
        <v>43678.66701388889</v>
      </c>
      <c r="X78" s="82" t="s">
        <v>599</v>
      </c>
      <c r="Y78" s="79"/>
      <c r="Z78" s="79"/>
      <c r="AA78" s="85" t="s">
        <v>739</v>
      </c>
      <c r="AB78" s="79"/>
      <c r="AC78" s="79" t="b">
        <v>0</v>
      </c>
      <c r="AD78" s="79">
        <v>1</v>
      </c>
      <c r="AE78" s="85" t="s">
        <v>823</v>
      </c>
      <c r="AF78" s="79" t="b">
        <v>0</v>
      </c>
      <c r="AG78" s="79" t="s">
        <v>828</v>
      </c>
      <c r="AH78" s="79"/>
      <c r="AI78" s="85" t="s">
        <v>823</v>
      </c>
      <c r="AJ78" s="79" t="b">
        <v>0</v>
      </c>
      <c r="AK78" s="79">
        <v>0</v>
      </c>
      <c r="AL78" s="85" t="s">
        <v>823</v>
      </c>
      <c r="AM78" s="79" t="s">
        <v>835</v>
      </c>
      <c r="AN78" s="79" t="b">
        <v>0</v>
      </c>
      <c r="AO78" s="85" t="s">
        <v>739</v>
      </c>
      <c r="AP78" s="79" t="s">
        <v>176</v>
      </c>
      <c r="AQ78" s="79">
        <v>0</v>
      </c>
      <c r="AR78" s="79">
        <v>0</v>
      </c>
      <c r="AS78" s="79"/>
      <c r="AT78" s="79"/>
      <c r="AU78" s="79"/>
      <c r="AV78" s="79"/>
      <c r="AW78" s="79"/>
      <c r="AX78" s="79"/>
      <c r="AY78" s="79"/>
      <c r="AZ78" s="79"/>
      <c r="BA78">
        <v>85</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8</v>
      </c>
      <c r="BK78" s="49">
        <v>100</v>
      </c>
      <c r="BL78" s="48">
        <v>8</v>
      </c>
    </row>
    <row r="79" spans="1:64" ht="15">
      <c r="A79" s="64" t="s">
        <v>241</v>
      </c>
      <c r="B79" s="64" t="s">
        <v>241</v>
      </c>
      <c r="C79" s="65" t="s">
        <v>1691</v>
      </c>
      <c r="D79" s="66">
        <v>10</v>
      </c>
      <c r="E79" s="67" t="s">
        <v>136</v>
      </c>
      <c r="F79" s="68">
        <v>12</v>
      </c>
      <c r="G79" s="65"/>
      <c r="H79" s="69"/>
      <c r="I79" s="70"/>
      <c r="J79" s="70"/>
      <c r="K79" s="34" t="s">
        <v>65</v>
      </c>
      <c r="L79" s="77">
        <v>79</v>
      </c>
      <c r="M79" s="77"/>
      <c r="N79" s="72"/>
      <c r="O79" s="79" t="s">
        <v>176</v>
      </c>
      <c r="P79" s="81">
        <v>43678.687627314815</v>
      </c>
      <c r="Q79" s="79" t="s">
        <v>312</v>
      </c>
      <c r="R79" s="82" t="s">
        <v>412</v>
      </c>
      <c r="S79" s="79" t="s">
        <v>455</v>
      </c>
      <c r="T79" s="79" t="s">
        <v>456</v>
      </c>
      <c r="U79" s="79"/>
      <c r="V79" s="82" t="s">
        <v>537</v>
      </c>
      <c r="W79" s="81">
        <v>43678.687627314815</v>
      </c>
      <c r="X79" s="82" t="s">
        <v>600</v>
      </c>
      <c r="Y79" s="79"/>
      <c r="Z79" s="79"/>
      <c r="AA79" s="85" t="s">
        <v>740</v>
      </c>
      <c r="AB79" s="79"/>
      <c r="AC79" s="79" t="b">
        <v>0</v>
      </c>
      <c r="AD79" s="79">
        <v>3</v>
      </c>
      <c r="AE79" s="85" t="s">
        <v>823</v>
      </c>
      <c r="AF79" s="79" t="b">
        <v>0</v>
      </c>
      <c r="AG79" s="79" t="s">
        <v>828</v>
      </c>
      <c r="AH79" s="79"/>
      <c r="AI79" s="85" t="s">
        <v>823</v>
      </c>
      <c r="AJ79" s="79" t="b">
        <v>0</v>
      </c>
      <c r="AK79" s="79">
        <v>1</v>
      </c>
      <c r="AL79" s="85" t="s">
        <v>823</v>
      </c>
      <c r="AM79" s="79" t="s">
        <v>835</v>
      </c>
      <c r="AN79" s="79" t="b">
        <v>0</v>
      </c>
      <c r="AO79" s="85" t="s">
        <v>740</v>
      </c>
      <c r="AP79" s="79" t="s">
        <v>176</v>
      </c>
      <c r="AQ79" s="79">
        <v>0</v>
      </c>
      <c r="AR79" s="79">
        <v>0</v>
      </c>
      <c r="AS79" s="79"/>
      <c r="AT79" s="79"/>
      <c r="AU79" s="79"/>
      <c r="AV79" s="79"/>
      <c r="AW79" s="79"/>
      <c r="AX79" s="79"/>
      <c r="AY79" s="79"/>
      <c r="AZ79" s="79"/>
      <c r="BA79">
        <v>85</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9</v>
      </c>
      <c r="BK79" s="49">
        <v>100</v>
      </c>
      <c r="BL79" s="48">
        <v>9</v>
      </c>
    </row>
    <row r="80" spans="1:64" ht="15">
      <c r="A80" s="64" t="s">
        <v>241</v>
      </c>
      <c r="B80" s="64" t="s">
        <v>241</v>
      </c>
      <c r="C80" s="65" t="s">
        <v>1691</v>
      </c>
      <c r="D80" s="66">
        <v>10</v>
      </c>
      <c r="E80" s="67" t="s">
        <v>136</v>
      </c>
      <c r="F80" s="68">
        <v>12</v>
      </c>
      <c r="G80" s="65"/>
      <c r="H80" s="69"/>
      <c r="I80" s="70"/>
      <c r="J80" s="70"/>
      <c r="K80" s="34" t="s">
        <v>65</v>
      </c>
      <c r="L80" s="77">
        <v>80</v>
      </c>
      <c r="M80" s="77"/>
      <c r="N80" s="72"/>
      <c r="O80" s="79" t="s">
        <v>176</v>
      </c>
      <c r="P80" s="81">
        <v>43678.70862268518</v>
      </c>
      <c r="Q80" s="79" t="s">
        <v>313</v>
      </c>
      <c r="R80" s="82" t="s">
        <v>413</v>
      </c>
      <c r="S80" s="79" t="s">
        <v>455</v>
      </c>
      <c r="T80" s="79" t="s">
        <v>469</v>
      </c>
      <c r="U80" s="79"/>
      <c r="V80" s="82" t="s">
        <v>537</v>
      </c>
      <c r="W80" s="81">
        <v>43678.70862268518</v>
      </c>
      <c r="X80" s="82" t="s">
        <v>601</v>
      </c>
      <c r="Y80" s="79"/>
      <c r="Z80" s="79"/>
      <c r="AA80" s="85" t="s">
        <v>741</v>
      </c>
      <c r="AB80" s="79"/>
      <c r="AC80" s="79" t="b">
        <v>0</v>
      </c>
      <c r="AD80" s="79">
        <v>2</v>
      </c>
      <c r="AE80" s="85" t="s">
        <v>823</v>
      </c>
      <c r="AF80" s="79" t="b">
        <v>0</v>
      </c>
      <c r="AG80" s="79" t="s">
        <v>828</v>
      </c>
      <c r="AH80" s="79"/>
      <c r="AI80" s="85" t="s">
        <v>823</v>
      </c>
      <c r="AJ80" s="79" t="b">
        <v>0</v>
      </c>
      <c r="AK80" s="79">
        <v>0</v>
      </c>
      <c r="AL80" s="85" t="s">
        <v>823</v>
      </c>
      <c r="AM80" s="79" t="s">
        <v>835</v>
      </c>
      <c r="AN80" s="79" t="b">
        <v>0</v>
      </c>
      <c r="AO80" s="85" t="s">
        <v>741</v>
      </c>
      <c r="AP80" s="79" t="s">
        <v>176</v>
      </c>
      <c r="AQ80" s="79">
        <v>0</v>
      </c>
      <c r="AR80" s="79">
        <v>0</v>
      </c>
      <c r="AS80" s="79"/>
      <c r="AT80" s="79"/>
      <c r="AU80" s="79"/>
      <c r="AV80" s="79"/>
      <c r="AW80" s="79"/>
      <c r="AX80" s="79"/>
      <c r="AY80" s="79"/>
      <c r="AZ80" s="79"/>
      <c r="BA80">
        <v>85</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8</v>
      </c>
      <c r="BK80" s="49">
        <v>100</v>
      </c>
      <c r="BL80" s="48">
        <v>8</v>
      </c>
    </row>
    <row r="81" spans="1:64" ht="15">
      <c r="A81" s="64" t="s">
        <v>241</v>
      </c>
      <c r="B81" s="64" t="s">
        <v>241</v>
      </c>
      <c r="C81" s="65" t="s">
        <v>1691</v>
      </c>
      <c r="D81" s="66">
        <v>10</v>
      </c>
      <c r="E81" s="67" t="s">
        <v>136</v>
      </c>
      <c r="F81" s="68">
        <v>12</v>
      </c>
      <c r="G81" s="65"/>
      <c r="H81" s="69"/>
      <c r="I81" s="70"/>
      <c r="J81" s="70"/>
      <c r="K81" s="34" t="s">
        <v>65</v>
      </c>
      <c r="L81" s="77">
        <v>81</v>
      </c>
      <c r="M81" s="77"/>
      <c r="N81" s="72"/>
      <c r="O81" s="79" t="s">
        <v>176</v>
      </c>
      <c r="P81" s="81">
        <v>43678.70863425926</v>
      </c>
      <c r="Q81" s="79" t="s">
        <v>314</v>
      </c>
      <c r="R81" s="79"/>
      <c r="S81" s="79"/>
      <c r="T81" s="79" t="s">
        <v>456</v>
      </c>
      <c r="U81" s="82" t="s">
        <v>484</v>
      </c>
      <c r="V81" s="82" t="s">
        <v>484</v>
      </c>
      <c r="W81" s="81">
        <v>43678.70863425926</v>
      </c>
      <c r="X81" s="82" t="s">
        <v>602</v>
      </c>
      <c r="Y81" s="79"/>
      <c r="Z81" s="79"/>
      <c r="AA81" s="85" t="s">
        <v>742</v>
      </c>
      <c r="AB81" s="79"/>
      <c r="AC81" s="79" t="b">
        <v>0</v>
      </c>
      <c r="AD81" s="79">
        <v>1</v>
      </c>
      <c r="AE81" s="85" t="s">
        <v>823</v>
      </c>
      <c r="AF81" s="79" t="b">
        <v>0</v>
      </c>
      <c r="AG81" s="79" t="s">
        <v>828</v>
      </c>
      <c r="AH81" s="79"/>
      <c r="AI81" s="85" t="s">
        <v>823</v>
      </c>
      <c r="AJ81" s="79" t="b">
        <v>0</v>
      </c>
      <c r="AK81" s="79">
        <v>0</v>
      </c>
      <c r="AL81" s="85" t="s">
        <v>823</v>
      </c>
      <c r="AM81" s="79" t="s">
        <v>835</v>
      </c>
      <c r="AN81" s="79" t="b">
        <v>0</v>
      </c>
      <c r="AO81" s="85" t="s">
        <v>742</v>
      </c>
      <c r="AP81" s="79" t="s">
        <v>176</v>
      </c>
      <c r="AQ81" s="79">
        <v>0</v>
      </c>
      <c r="AR81" s="79">
        <v>0</v>
      </c>
      <c r="AS81" s="79"/>
      <c r="AT81" s="79"/>
      <c r="AU81" s="79"/>
      <c r="AV81" s="79"/>
      <c r="AW81" s="79"/>
      <c r="AX81" s="79"/>
      <c r="AY81" s="79"/>
      <c r="AZ81" s="79"/>
      <c r="BA81">
        <v>85</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30</v>
      </c>
      <c r="BK81" s="49">
        <v>100</v>
      </c>
      <c r="BL81" s="48">
        <v>30</v>
      </c>
    </row>
    <row r="82" spans="1:64" ht="15">
      <c r="A82" s="64" t="s">
        <v>241</v>
      </c>
      <c r="B82" s="64" t="s">
        <v>241</v>
      </c>
      <c r="C82" s="65" t="s">
        <v>1691</v>
      </c>
      <c r="D82" s="66">
        <v>10</v>
      </c>
      <c r="E82" s="67" t="s">
        <v>136</v>
      </c>
      <c r="F82" s="68">
        <v>12</v>
      </c>
      <c r="G82" s="65"/>
      <c r="H82" s="69"/>
      <c r="I82" s="70"/>
      <c r="J82" s="70"/>
      <c r="K82" s="34" t="s">
        <v>65</v>
      </c>
      <c r="L82" s="77">
        <v>82</v>
      </c>
      <c r="M82" s="77"/>
      <c r="N82" s="72"/>
      <c r="O82" s="79" t="s">
        <v>176</v>
      </c>
      <c r="P82" s="81">
        <v>43678.729525462964</v>
      </c>
      <c r="Q82" s="79" t="s">
        <v>315</v>
      </c>
      <c r="R82" s="82" t="s">
        <v>414</v>
      </c>
      <c r="S82" s="79" t="s">
        <v>455</v>
      </c>
      <c r="T82" s="79" t="s">
        <v>461</v>
      </c>
      <c r="U82" s="79"/>
      <c r="V82" s="82" t="s">
        <v>537</v>
      </c>
      <c r="W82" s="81">
        <v>43678.729525462964</v>
      </c>
      <c r="X82" s="82" t="s">
        <v>603</v>
      </c>
      <c r="Y82" s="79"/>
      <c r="Z82" s="79"/>
      <c r="AA82" s="85" t="s">
        <v>743</v>
      </c>
      <c r="AB82" s="79"/>
      <c r="AC82" s="79" t="b">
        <v>0</v>
      </c>
      <c r="AD82" s="79">
        <v>1</v>
      </c>
      <c r="AE82" s="85" t="s">
        <v>823</v>
      </c>
      <c r="AF82" s="79" t="b">
        <v>0</v>
      </c>
      <c r="AG82" s="79" t="s">
        <v>828</v>
      </c>
      <c r="AH82" s="79"/>
      <c r="AI82" s="85" t="s">
        <v>823</v>
      </c>
      <c r="AJ82" s="79" t="b">
        <v>0</v>
      </c>
      <c r="AK82" s="79">
        <v>0</v>
      </c>
      <c r="AL82" s="85" t="s">
        <v>823</v>
      </c>
      <c r="AM82" s="79" t="s">
        <v>835</v>
      </c>
      <c r="AN82" s="79" t="b">
        <v>0</v>
      </c>
      <c r="AO82" s="85" t="s">
        <v>743</v>
      </c>
      <c r="AP82" s="79" t="s">
        <v>176</v>
      </c>
      <c r="AQ82" s="79">
        <v>0</v>
      </c>
      <c r="AR82" s="79">
        <v>0</v>
      </c>
      <c r="AS82" s="79"/>
      <c r="AT82" s="79"/>
      <c r="AU82" s="79"/>
      <c r="AV82" s="79"/>
      <c r="AW82" s="79"/>
      <c r="AX82" s="79"/>
      <c r="AY82" s="79"/>
      <c r="AZ82" s="79"/>
      <c r="BA82">
        <v>85</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7</v>
      </c>
      <c r="BK82" s="49">
        <v>100</v>
      </c>
      <c r="BL82" s="48">
        <v>7</v>
      </c>
    </row>
    <row r="83" spans="1:64" ht="15">
      <c r="A83" s="64" t="s">
        <v>241</v>
      </c>
      <c r="B83" s="64" t="s">
        <v>241</v>
      </c>
      <c r="C83" s="65" t="s">
        <v>1691</v>
      </c>
      <c r="D83" s="66">
        <v>10</v>
      </c>
      <c r="E83" s="67" t="s">
        <v>136</v>
      </c>
      <c r="F83" s="68">
        <v>12</v>
      </c>
      <c r="G83" s="65"/>
      <c r="H83" s="69"/>
      <c r="I83" s="70"/>
      <c r="J83" s="70"/>
      <c r="K83" s="34" t="s">
        <v>65</v>
      </c>
      <c r="L83" s="77">
        <v>83</v>
      </c>
      <c r="M83" s="77"/>
      <c r="N83" s="72"/>
      <c r="O83" s="79" t="s">
        <v>176</v>
      </c>
      <c r="P83" s="81">
        <v>43678.79199074074</v>
      </c>
      <c r="Q83" s="79" t="s">
        <v>316</v>
      </c>
      <c r="R83" s="79"/>
      <c r="S83" s="79"/>
      <c r="T83" s="79" t="s">
        <v>458</v>
      </c>
      <c r="U83" s="82" t="s">
        <v>485</v>
      </c>
      <c r="V83" s="82" t="s">
        <v>485</v>
      </c>
      <c r="W83" s="81">
        <v>43678.79199074074</v>
      </c>
      <c r="X83" s="82" t="s">
        <v>604</v>
      </c>
      <c r="Y83" s="79"/>
      <c r="Z83" s="79"/>
      <c r="AA83" s="85" t="s">
        <v>744</v>
      </c>
      <c r="AB83" s="79"/>
      <c r="AC83" s="79" t="b">
        <v>0</v>
      </c>
      <c r="AD83" s="79">
        <v>7</v>
      </c>
      <c r="AE83" s="85" t="s">
        <v>823</v>
      </c>
      <c r="AF83" s="79" t="b">
        <v>0</v>
      </c>
      <c r="AG83" s="79" t="s">
        <v>828</v>
      </c>
      <c r="AH83" s="79"/>
      <c r="AI83" s="85" t="s">
        <v>823</v>
      </c>
      <c r="AJ83" s="79" t="b">
        <v>0</v>
      </c>
      <c r="AK83" s="79">
        <v>2</v>
      </c>
      <c r="AL83" s="85" t="s">
        <v>823</v>
      </c>
      <c r="AM83" s="79" t="s">
        <v>835</v>
      </c>
      <c r="AN83" s="79" t="b">
        <v>0</v>
      </c>
      <c r="AO83" s="85" t="s">
        <v>744</v>
      </c>
      <c r="AP83" s="79" t="s">
        <v>176</v>
      </c>
      <c r="AQ83" s="79">
        <v>0</v>
      </c>
      <c r="AR83" s="79">
        <v>0</v>
      </c>
      <c r="AS83" s="79"/>
      <c r="AT83" s="79"/>
      <c r="AU83" s="79"/>
      <c r="AV83" s="79"/>
      <c r="AW83" s="79"/>
      <c r="AX83" s="79"/>
      <c r="AY83" s="79"/>
      <c r="AZ83" s="79"/>
      <c r="BA83">
        <v>85</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33</v>
      </c>
      <c r="BK83" s="49">
        <v>100</v>
      </c>
      <c r="BL83" s="48">
        <v>33</v>
      </c>
    </row>
    <row r="84" spans="1:64" ht="15">
      <c r="A84" s="64" t="s">
        <v>241</v>
      </c>
      <c r="B84" s="64" t="s">
        <v>241</v>
      </c>
      <c r="C84" s="65" t="s">
        <v>1691</v>
      </c>
      <c r="D84" s="66">
        <v>10</v>
      </c>
      <c r="E84" s="67" t="s">
        <v>136</v>
      </c>
      <c r="F84" s="68">
        <v>12</v>
      </c>
      <c r="G84" s="65"/>
      <c r="H84" s="69"/>
      <c r="I84" s="70"/>
      <c r="J84" s="70"/>
      <c r="K84" s="34" t="s">
        <v>65</v>
      </c>
      <c r="L84" s="77">
        <v>84</v>
      </c>
      <c r="M84" s="77"/>
      <c r="N84" s="72"/>
      <c r="O84" s="79" t="s">
        <v>176</v>
      </c>
      <c r="P84" s="81">
        <v>43678.80909722222</v>
      </c>
      <c r="Q84" s="79" t="s">
        <v>317</v>
      </c>
      <c r="R84" s="82" t="s">
        <v>415</v>
      </c>
      <c r="S84" s="79" t="s">
        <v>455</v>
      </c>
      <c r="T84" s="79" t="s">
        <v>462</v>
      </c>
      <c r="U84" s="79"/>
      <c r="V84" s="82" t="s">
        <v>537</v>
      </c>
      <c r="W84" s="81">
        <v>43678.80909722222</v>
      </c>
      <c r="X84" s="82" t="s">
        <v>605</v>
      </c>
      <c r="Y84" s="79"/>
      <c r="Z84" s="79"/>
      <c r="AA84" s="85" t="s">
        <v>745</v>
      </c>
      <c r="AB84" s="79"/>
      <c r="AC84" s="79" t="b">
        <v>0</v>
      </c>
      <c r="AD84" s="79">
        <v>2</v>
      </c>
      <c r="AE84" s="85" t="s">
        <v>823</v>
      </c>
      <c r="AF84" s="79" t="b">
        <v>0</v>
      </c>
      <c r="AG84" s="79" t="s">
        <v>828</v>
      </c>
      <c r="AH84" s="79"/>
      <c r="AI84" s="85" t="s">
        <v>823</v>
      </c>
      <c r="AJ84" s="79" t="b">
        <v>0</v>
      </c>
      <c r="AK84" s="79">
        <v>0</v>
      </c>
      <c r="AL84" s="85" t="s">
        <v>823</v>
      </c>
      <c r="AM84" s="79" t="s">
        <v>835</v>
      </c>
      <c r="AN84" s="79" t="b">
        <v>0</v>
      </c>
      <c r="AO84" s="85" t="s">
        <v>745</v>
      </c>
      <c r="AP84" s="79" t="s">
        <v>176</v>
      </c>
      <c r="AQ84" s="79">
        <v>0</v>
      </c>
      <c r="AR84" s="79">
        <v>0</v>
      </c>
      <c r="AS84" s="79"/>
      <c r="AT84" s="79"/>
      <c r="AU84" s="79"/>
      <c r="AV84" s="79"/>
      <c r="AW84" s="79"/>
      <c r="AX84" s="79"/>
      <c r="AY84" s="79"/>
      <c r="AZ84" s="79"/>
      <c r="BA84">
        <v>85</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10</v>
      </c>
      <c r="BK84" s="49">
        <v>100</v>
      </c>
      <c r="BL84" s="48">
        <v>10</v>
      </c>
    </row>
    <row r="85" spans="1:64" ht="15">
      <c r="A85" s="64" t="s">
        <v>241</v>
      </c>
      <c r="B85" s="64" t="s">
        <v>241</v>
      </c>
      <c r="C85" s="65" t="s">
        <v>1691</v>
      </c>
      <c r="D85" s="66">
        <v>10</v>
      </c>
      <c r="E85" s="67" t="s">
        <v>136</v>
      </c>
      <c r="F85" s="68">
        <v>12</v>
      </c>
      <c r="G85" s="65"/>
      <c r="H85" s="69"/>
      <c r="I85" s="70"/>
      <c r="J85" s="70"/>
      <c r="K85" s="34" t="s">
        <v>65</v>
      </c>
      <c r="L85" s="77">
        <v>85</v>
      </c>
      <c r="M85" s="77"/>
      <c r="N85" s="72"/>
      <c r="O85" s="79" t="s">
        <v>176</v>
      </c>
      <c r="P85" s="81">
        <v>43679.6709837963</v>
      </c>
      <c r="Q85" s="79" t="s">
        <v>318</v>
      </c>
      <c r="R85" s="82" t="s">
        <v>416</v>
      </c>
      <c r="S85" s="79" t="s">
        <v>455</v>
      </c>
      <c r="T85" s="79"/>
      <c r="U85" s="79"/>
      <c r="V85" s="82" t="s">
        <v>537</v>
      </c>
      <c r="W85" s="81">
        <v>43679.6709837963</v>
      </c>
      <c r="X85" s="82" t="s">
        <v>606</v>
      </c>
      <c r="Y85" s="79"/>
      <c r="Z85" s="79"/>
      <c r="AA85" s="85" t="s">
        <v>746</v>
      </c>
      <c r="AB85" s="79"/>
      <c r="AC85" s="79" t="b">
        <v>0</v>
      </c>
      <c r="AD85" s="79">
        <v>1</v>
      </c>
      <c r="AE85" s="85" t="s">
        <v>823</v>
      </c>
      <c r="AF85" s="79" t="b">
        <v>0</v>
      </c>
      <c r="AG85" s="79" t="s">
        <v>828</v>
      </c>
      <c r="AH85" s="79"/>
      <c r="AI85" s="85" t="s">
        <v>823</v>
      </c>
      <c r="AJ85" s="79" t="b">
        <v>0</v>
      </c>
      <c r="AK85" s="79">
        <v>0</v>
      </c>
      <c r="AL85" s="85" t="s">
        <v>823</v>
      </c>
      <c r="AM85" s="79" t="s">
        <v>835</v>
      </c>
      <c r="AN85" s="79" t="b">
        <v>0</v>
      </c>
      <c r="AO85" s="85" t="s">
        <v>746</v>
      </c>
      <c r="AP85" s="79" t="s">
        <v>176</v>
      </c>
      <c r="AQ85" s="79">
        <v>0</v>
      </c>
      <c r="AR85" s="79">
        <v>0</v>
      </c>
      <c r="AS85" s="79"/>
      <c r="AT85" s="79"/>
      <c r="AU85" s="79"/>
      <c r="AV85" s="79"/>
      <c r="AW85" s="79"/>
      <c r="AX85" s="79"/>
      <c r="AY85" s="79"/>
      <c r="AZ85" s="79"/>
      <c r="BA85">
        <v>85</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10</v>
      </c>
      <c r="BK85" s="49">
        <v>100</v>
      </c>
      <c r="BL85" s="48">
        <v>10</v>
      </c>
    </row>
    <row r="86" spans="1:64" ht="15">
      <c r="A86" s="64" t="s">
        <v>241</v>
      </c>
      <c r="B86" s="64" t="s">
        <v>241</v>
      </c>
      <c r="C86" s="65" t="s">
        <v>1691</v>
      </c>
      <c r="D86" s="66">
        <v>10</v>
      </c>
      <c r="E86" s="67" t="s">
        <v>136</v>
      </c>
      <c r="F86" s="68">
        <v>12</v>
      </c>
      <c r="G86" s="65"/>
      <c r="H86" s="69"/>
      <c r="I86" s="70"/>
      <c r="J86" s="70"/>
      <c r="K86" s="34" t="s">
        <v>65</v>
      </c>
      <c r="L86" s="77">
        <v>86</v>
      </c>
      <c r="M86" s="77"/>
      <c r="N86" s="72"/>
      <c r="O86" s="79" t="s">
        <v>176</v>
      </c>
      <c r="P86" s="81">
        <v>43679.79194444444</v>
      </c>
      <c r="Q86" s="79" t="s">
        <v>319</v>
      </c>
      <c r="R86" s="82" t="s">
        <v>417</v>
      </c>
      <c r="S86" s="79" t="s">
        <v>455</v>
      </c>
      <c r="T86" s="79" t="s">
        <v>467</v>
      </c>
      <c r="U86" s="79"/>
      <c r="V86" s="82" t="s">
        <v>537</v>
      </c>
      <c r="W86" s="81">
        <v>43679.79194444444</v>
      </c>
      <c r="X86" s="82" t="s">
        <v>607</v>
      </c>
      <c r="Y86" s="79"/>
      <c r="Z86" s="79"/>
      <c r="AA86" s="85" t="s">
        <v>747</v>
      </c>
      <c r="AB86" s="79"/>
      <c r="AC86" s="79" t="b">
        <v>0</v>
      </c>
      <c r="AD86" s="79">
        <v>0</v>
      </c>
      <c r="AE86" s="85" t="s">
        <v>823</v>
      </c>
      <c r="AF86" s="79" t="b">
        <v>0</v>
      </c>
      <c r="AG86" s="79" t="s">
        <v>828</v>
      </c>
      <c r="AH86" s="79"/>
      <c r="AI86" s="85" t="s">
        <v>823</v>
      </c>
      <c r="AJ86" s="79" t="b">
        <v>0</v>
      </c>
      <c r="AK86" s="79">
        <v>0</v>
      </c>
      <c r="AL86" s="85" t="s">
        <v>823</v>
      </c>
      <c r="AM86" s="79" t="s">
        <v>835</v>
      </c>
      <c r="AN86" s="79" t="b">
        <v>0</v>
      </c>
      <c r="AO86" s="85" t="s">
        <v>747</v>
      </c>
      <c r="AP86" s="79" t="s">
        <v>176</v>
      </c>
      <c r="AQ86" s="79">
        <v>0</v>
      </c>
      <c r="AR86" s="79">
        <v>0</v>
      </c>
      <c r="AS86" s="79"/>
      <c r="AT86" s="79"/>
      <c r="AU86" s="79"/>
      <c r="AV86" s="79"/>
      <c r="AW86" s="79"/>
      <c r="AX86" s="79"/>
      <c r="AY86" s="79"/>
      <c r="AZ86" s="79"/>
      <c r="BA86">
        <v>85</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6</v>
      </c>
      <c r="BK86" s="49">
        <v>100</v>
      </c>
      <c r="BL86" s="48">
        <v>6</v>
      </c>
    </row>
    <row r="87" spans="1:64" ht="15">
      <c r="A87" s="64" t="s">
        <v>241</v>
      </c>
      <c r="B87" s="64" t="s">
        <v>241</v>
      </c>
      <c r="C87" s="65" t="s">
        <v>1691</v>
      </c>
      <c r="D87" s="66">
        <v>10</v>
      </c>
      <c r="E87" s="67" t="s">
        <v>136</v>
      </c>
      <c r="F87" s="68">
        <v>12</v>
      </c>
      <c r="G87" s="65"/>
      <c r="H87" s="69"/>
      <c r="I87" s="70"/>
      <c r="J87" s="70"/>
      <c r="K87" s="34" t="s">
        <v>65</v>
      </c>
      <c r="L87" s="77">
        <v>87</v>
      </c>
      <c r="M87" s="77"/>
      <c r="N87" s="72"/>
      <c r="O87" s="79" t="s">
        <v>176</v>
      </c>
      <c r="P87" s="81">
        <v>43682.549525462964</v>
      </c>
      <c r="Q87" s="79" t="s">
        <v>320</v>
      </c>
      <c r="R87" s="79"/>
      <c r="S87" s="79"/>
      <c r="T87" s="79" t="s">
        <v>459</v>
      </c>
      <c r="U87" s="82" t="s">
        <v>486</v>
      </c>
      <c r="V87" s="82" t="s">
        <v>486</v>
      </c>
      <c r="W87" s="81">
        <v>43682.549525462964</v>
      </c>
      <c r="X87" s="82" t="s">
        <v>608</v>
      </c>
      <c r="Y87" s="79"/>
      <c r="Z87" s="79"/>
      <c r="AA87" s="85" t="s">
        <v>748</v>
      </c>
      <c r="AB87" s="79"/>
      <c r="AC87" s="79" t="b">
        <v>0</v>
      </c>
      <c r="AD87" s="79">
        <v>1</v>
      </c>
      <c r="AE87" s="85" t="s">
        <v>823</v>
      </c>
      <c r="AF87" s="79" t="b">
        <v>0</v>
      </c>
      <c r="AG87" s="79" t="s">
        <v>828</v>
      </c>
      <c r="AH87" s="79"/>
      <c r="AI87" s="85" t="s">
        <v>823</v>
      </c>
      <c r="AJ87" s="79" t="b">
        <v>0</v>
      </c>
      <c r="AK87" s="79">
        <v>0</v>
      </c>
      <c r="AL87" s="85" t="s">
        <v>823</v>
      </c>
      <c r="AM87" s="79" t="s">
        <v>835</v>
      </c>
      <c r="AN87" s="79" t="b">
        <v>0</v>
      </c>
      <c r="AO87" s="85" t="s">
        <v>748</v>
      </c>
      <c r="AP87" s="79" t="s">
        <v>176</v>
      </c>
      <c r="AQ87" s="79">
        <v>0</v>
      </c>
      <c r="AR87" s="79">
        <v>0</v>
      </c>
      <c r="AS87" s="79"/>
      <c r="AT87" s="79"/>
      <c r="AU87" s="79"/>
      <c r="AV87" s="79"/>
      <c r="AW87" s="79"/>
      <c r="AX87" s="79"/>
      <c r="AY87" s="79"/>
      <c r="AZ87" s="79"/>
      <c r="BA87">
        <v>85</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53</v>
      </c>
      <c r="BK87" s="49">
        <v>100</v>
      </c>
      <c r="BL87" s="48">
        <v>53</v>
      </c>
    </row>
    <row r="88" spans="1:64" ht="15">
      <c r="A88" s="64" t="s">
        <v>241</v>
      </c>
      <c r="B88" s="64" t="s">
        <v>241</v>
      </c>
      <c r="C88" s="65" t="s">
        <v>1691</v>
      </c>
      <c r="D88" s="66">
        <v>10</v>
      </c>
      <c r="E88" s="67" t="s">
        <v>136</v>
      </c>
      <c r="F88" s="68">
        <v>12</v>
      </c>
      <c r="G88" s="65"/>
      <c r="H88" s="69"/>
      <c r="I88" s="70"/>
      <c r="J88" s="70"/>
      <c r="K88" s="34" t="s">
        <v>65</v>
      </c>
      <c r="L88" s="77">
        <v>88</v>
      </c>
      <c r="M88" s="77"/>
      <c r="N88" s="72"/>
      <c r="O88" s="79" t="s">
        <v>176</v>
      </c>
      <c r="P88" s="81">
        <v>43682.59583333333</v>
      </c>
      <c r="Q88" s="79" t="s">
        <v>321</v>
      </c>
      <c r="R88" s="82" t="s">
        <v>418</v>
      </c>
      <c r="S88" s="79" t="s">
        <v>455</v>
      </c>
      <c r="T88" s="79"/>
      <c r="U88" s="79"/>
      <c r="V88" s="82" t="s">
        <v>537</v>
      </c>
      <c r="W88" s="81">
        <v>43682.59583333333</v>
      </c>
      <c r="X88" s="82" t="s">
        <v>609</v>
      </c>
      <c r="Y88" s="79"/>
      <c r="Z88" s="79"/>
      <c r="AA88" s="85" t="s">
        <v>749</v>
      </c>
      <c r="AB88" s="79"/>
      <c r="AC88" s="79" t="b">
        <v>0</v>
      </c>
      <c r="AD88" s="79">
        <v>1</v>
      </c>
      <c r="AE88" s="85" t="s">
        <v>823</v>
      </c>
      <c r="AF88" s="79" t="b">
        <v>0</v>
      </c>
      <c r="AG88" s="79" t="s">
        <v>828</v>
      </c>
      <c r="AH88" s="79"/>
      <c r="AI88" s="85" t="s">
        <v>823</v>
      </c>
      <c r="AJ88" s="79" t="b">
        <v>0</v>
      </c>
      <c r="AK88" s="79">
        <v>0</v>
      </c>
      <c r="AL88" s="85" t="s">
        <v>823</v>
      </c>
      <c r="AM88" s="79" t="s">
        <v>835</v>
      </c>
      <c r="AN88" s="79" t="b">
        <v>0</v>
      </c>
      <c r="AO88" s="85" t="s">
        <v>749</v>
      </c>
      <c r="AP88" s="79" t="s">
        <v>176</v>
      </c>
      <c r="AQ88" s="79">
        <v>0</v>
      </c>
      <c r="AR88" s="79">
        <v>0</v>
      </c>
      <c r="AS88" s="79"/>
      <c r="AT88" s="79"/>
      <c r="AU88" s="79"/>
      <c r="AV88" s="79"/>
      <c r="AW88" s="79"/>
      <c r="AX88" s="79"/>
      <c r="AY88" s="79"/>
      <c r="AZ88" s="79"/>
      <c r="BA88">
        <v>85</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33</v>
      </c>
      <c r="BK88" s="49">
        <v>100</v>
      </c>
      <c r="BL88" s="48">
        <v>33</v>
      </c>
    </row>
    <row r="89" spans="1:64" ht="15">
      <c r="A89" s="64" t="s">
        <v>241</v>
      </c>
      <c r="B89" s="64" t="s">
        <v>241</v>
      </c>
      <c r="C89" s="65" t="s">
        <v>1691</v>
      </c>
      <c r="D89" s="66">
        <v>10</v>
      </c>
      <c r="E89" s="67" t="s">
        <v>136</v>
      </c>
      <c r="F89" s="68">
        <v>12</v>
      </c>
      <c r="G89" s="65"/>
      <c r="H89" s="69"/>
      <c r="I89" s="70"/>
      <c r="J89" s="70"/>
      <c r="K89" s="34" t="s">
        <v>65</v>
      </c>
      <c r="L89" s="77">
        <v>89</v>
      </c>
      <c r="M89" s="77"/>
      <c r="N89" s="72"/>
      <c r="O89" s="79" t="s">
        <v>176</v>
      </c>
      <c r="P89" s="81">
        <v>43682.645949074074</v>
      </c>
      <c r="Q89" s="79" t="s">
        <v>322</v>
      </c>
      <c r="R89" s="82" t="s">
        <v>419</v>
      </c>
      <c r="S89" s="79" t="s">
        <v>455</v>
      </c>
      <c r="T89" s="79"/>
      <c r="U89" s="79"/>
      <c r="V89" s="82" t="s">
        <v>537</v>
      </c>
      <c r="W89" s="81">
        <v>43682.645949074074</v>
      </c>
      <c r="X89" s="82" t="s">
        <v>610</v>
      </c>
      <c r="Y89" s="79"/>
      <c r="Z89" s="79"/>
      <c r="AA89" s="85" t="s">
        <v>750</v>
      </c>
      <c r="AB89" s="79"/>
      <c r="AC89" s="79" t="b">
        <v>0</v>
      </c>
      <c r="AD89" s="79">
        <v>2</v>
      </c>
      <c r="AE89" s="85" t="s">
        <v>823</v>
      </c>
      <c r="AF89" s="79" t="b">
        <v>0</v>
      </c>
      <c r="AG89" s="79" t="s">
        <v>828</v>
      </c>
      <c r="AH89" s="79"/>
      <c r="AI89" s="85" t="s">
        <v>823</v>
      </c>
      <c r="AJ89" s="79" t="b">
        <v>0</v>
      </c>
      <c r="AK89" s="79">
        <v>0</v>
      </c>
      <c r="AL89" s="85" t="s">
        <v>823</v>
      </c>
      <c r="AM89" s="79" t="s">
        <v>835</v>
      </c>
      <c r="AN89" s="79" t="b">
        <v>0</v>
      </c>
      <c r="AO89" s="85" t="s">
        <v>750</v>
      </c>
      <c r="AP89" s="79" t="s">
        <v>176</v>
      </c>
      <c r="AQ89" s="79">
        <v>0</v>
      </c>
      <c r="AR89" s="79">
        <v>0</v>
      </c>
      <c r="AS89" s="79"/>
      <c r="AT89" s="79"/>
      <c r="AU89" s="79"/>
      <c r="AV89" s="79"/>
      <c r="AW89" s="79"/>
      <c r="AX89" s="79"/>
      <c r="AY89" s="79"/>
      <c r="AZ89" s="79"/>
      <c r="BA89">
        <v>85</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121</v>
      </c>
      <c r="BK89" s="49">
        <v>100</v>
      </c>
      <c r="BL89" s="48">
        <v>121</v>
      </c>
    </row>
    <row r="90" spans="1:64" ht="15">
      <c r="A90" s="64" t="s">
        <v>241</v>
      </c>
      <c r="B90" s="64" t="s">
        <v>241</v>
      </c>
      <c r="C90" s="65" t="s">
        <v>1691</v>
      </c>
      <c r="D90" s="66">
        <v>10</v>
      </c>
      <c r="E90" s="67" t="s">
        <v>136</v>
      </c>
      <c r="F90" s="68">
        <v>12</v>
      </c>
      <c r="G90" s="65"/>
      <c r="H90" s="69"/>
      <c r="I90" s="70"/>
      <c r="J90" s="70"/>
      <c r="K90" s="34" t="s">
        <v>65</v>
      </c>
      <c r="L90" s="77">
        <v>90</v>
      </c>
      <c r="M90" s="77"/>
      <c r="N90" s="72"/>
      <c r="O90" s="79" t="s">
        <v>176</v>
      </c>
      <c r="P90" s="81">
        <v>43682.68792824074</v>
      </c>
      <c r="Q90" s="79" t="s">
        <v>323</v>
      </c>
      <c r="R90" s="82" t="s">
        <v>400</v>
      </c>
      <c r="S90" s="79" t="s">
        <v>455</v>
      </c>
      <c r="T90" s="79"/>
      <c r="U90" s="79"/>
      <c r="V90" s="82" t="s">
        <v>537</v>
      </c>
      <c r="W90" s="81">
        <v>43682.68792824074</v>
      </c>
      <c r="X90" s="82" t="s">
        <v>611</v>
      </c>
      <c r="Y90" s="79"/>
      <c r="Z90" s="79"/>
      <c r="AA90" s="85" t="s">
        <v>751</v>
      </c>
      <c r="AB90" s="79"/>
      <c r="AC90" s="79" t="b">
        <v>0</v>
      </c>
      <c r="AD90" s="79">
        <v>2</v>
      </c>
      <c r="AE90" s="85" t="s">
        <v>823</v>
      </c>
      <c r="AF90" s="79" t="b">
        <v>0</v>
      </c>
      <c r="AG90" s="79" t="s">
        <v>828</v>
      </c>
      <c r="AH90" s="79"/>
      <c r="AI90" s="85" t="s">
        <v>823</v>
      </c>
      <c r="AJ90" s="79" t="b">
        <v>0</v>
      </c>
      <c r="AK90" s="79">
        <v>0</v>
      </c>
      <c r="AL90" s="85" t="s">
        <v>823</v>
      </c>
      <c r="AM90" s="79" t="s">
        <v>835</v>
      </c>
      <c r="AN90" s="79" t="b">
        <v>0</v>
      </c>
      <c r="AO90" s="85" t="s">
        <v>751</v>
      </c>
      <c r="AP90" s="79" t="s">
        <v>176</v>
      </c>
      <c r="AQ90" s="79">
        <v>0</v>
      </c>
      <c r="AR90" s="79">
        <v>0</v>
      </c>
      <c r="AS90" s="79"/>
      <c r="AT90" s="79"/>
      <c r="AU90" s="79"/>
      <c r="AV90" s="79"/>
      <c r="AW90" s="79"/>
      <c r="AX90" s="79"/>
      <c r="AY90" s="79"/>
      <c r="AZ90" s="79"/>
      <c r="BA90">
        <v>85</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62</v>
      </c>
      <c r="BK90" s="49">
        <v>100</v>
      </c>
      <c r="BL90" s="48">
        <v>62</v>
      </c>
    </row>
    <row r="91" spans="1:64" ht="15">
      <c r="A91" s="64" t="s">
        <v>241</v>
      </c>
      <c r="B91" s="64" t="s">
        <v>241</v>
      </c>
      <c r="C91" s="65" t="s">
        <v>1691</v>
      </c>
      <c r="D91" s="66">
        <v>10</v>
      </c>
      <c r="E91" s="67" t="s">
        <v>136</v>
      </c>
      <c r="F91" s="68">
        <v>12</v>
      </c>
      <c r="G91" s="65"/>
      <c r="H91" s="69"/>
      <c r="I91" s="70"/>
      <c r="J91" s="70"/>
      <c r="K91" s="34" t="s">
        <v>65</v>
      </c>
      <c r="L91" s="77">
        <v>91</v>
      </c>
      <c r="M91" s="77"/>
      <c r="N91" s="72"/>
      <c r="O91" s="79" t="s">
        <v>176</v>
      </c>
      <c r="P91" s="81">
        <v>43682.72949074074</v>
      </c>
      <c r="Q91" s="79" t="s">
        <v>324</v>
      </c>
      <c r="R91" s="82" t="s">
        <v>420</v>
      </c>
      <c r="S91" s="79" t="s">
        <v>455</v>
      </c>
      <c r="T91" s="79"/>
      <c r="U91" s="79"/>
      <c r="V91" s="82" t="s">
        <v>537</v>
      </c>
      <c r="W91" s="81">
        <v>43682.72949074074</v>
      </c>
      <c r="X91" s="82" t="s">
        <v>612</v>
      </c>
      <c r="Y91" s="79"/>
      <c r="Z91" s="79"/>
      <c r="AA91" s="85" t="s">
        <v>752</v>
      </c>
      <c r="AB91" s="79"/>
      <c r="AC91" s="79" t="b">
        <v>0</v>
      </c>
      <c r="AD91" s="79">
        <v>3</v>
      </c>
      <c r="AE91" s="85" t="s">
        <v>823</v>
      </c>
      <c r="AF91" s="79" t="b">
        <v>0</v>
      </c>
      <c r="AG91" s="79" t="s">
        <v>828</v>
      </c>
      <c r="AH91" s="79"/>
      <c r="AI91" s="85" t="s">
        <v>823</v>
      </c>
      <c r="AJ91" s="79" t="b">
        <v>0</v>
      </c>
      <c r="AK91" s="79">
        <v>0</v>
      </c>
      <c r="AL91" s="85" t="s">
        <v>823</v>
      </c>
      <c r="AM91" s="79" t="s">
        <v>835</v>
      </c>
      <c r="AN91" s="79" t="b">
        <v>0</v>
      </c>
      <c r="AO91" s="85" t="s">
        <v>752</v>
      </c>
      <c r="AP91" s="79" t="s">
        <v>176</v>
      </c>
      <c r="AQ91" s="79">
        <v>0</v>
      </c>
      <c r="AR91" s="79">
        <v>0</v>
      </c>
      <c r="AS91" s="79"/>
      <c r="AT91" s="79"/>
      <c r="AU91" s="79"/>
      <c r="AV91" s="79"/>
      <c r="AW91" s="79"/>
      <c r="AX91" s="79"/>
      <c r="AY91" s="79"/>
      <c r="AZ91" s="79"/>
      <c r="BA91">
        <v>85</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56</v>
      </c>
      <c r="BK91" s="49">
        <v>100</v>
      </c>
      <c r="BL91" s="48">
        <v>56</v>
      </c>
    </row>
    <row r="92" spans="1:64" ht="15">
      <c r="A92" s="64" t="s">
        <v>241</v>
      </c>
      <c r="B92" s="64" t="s">
        <v>241</v>
      </c>
      <c r="C92" s="65" t="s">
        <v>1691</v>
      </c>
      <c r="D92" s="66">
        <v>10</v>
      </c>
      <c r="E92" s="67" t="s">
        <v>136</v>
      </c>
      <c r="F92" s="68">
        <v>12</v>
      </c>
      <c r="G92" s="65"/>
      <c r="H92" s="69"/>
      <c r="I92" s="70"/>
      <c r="J92" s="70"/>
      <c r="K92" s="34" t="s">
        <v>65</v>
      </c>
      <c r="L92" s="77">
        <v>92</v>
      </c>
      <c r="M92" s="77"/>
      <c r="N92" s="72"/>
      <c r="O92" s="79" t="s">
        <v>176</v>
      </c>
      <c r="P92" s="81">
        <v>43682.77113425926</v>
      </c>
      <c r="Q92" s="79" t="s">
        <v>325</v>
      </c>
      <c r="R92" s="82" t="s">
        <v>421</v>
      </c>
      <c r="S92" s="79" t="s">
        <v>455</v>
      </c>
      <c r="T92" s="79"/>
      <c r="U92" s="79"/>
      <c r="V92" s="82" t="s">
        <v>537</v>
      </c>
      <c r="W92" s="81">
        <v>43682.77113425926</v>
      </c>
      <c r="X92" s="82" t="s">
        <v>613</v>
      </c>
      <c r="Y92" s="79"/>
      <c r="Z92" s="79"/>
      <c r="AA92" s="85" t="s">
        <v>753</v>
      </c>
      <c r="AB92" s="79"/>
      <c r="AC92" s="79" t="b">
        <v>0</v>
      </c>
      <c r="AD92" s="79">
        <v>0</v>
      </c>
      <c r="AE92" s="85" t="s">
        <v>823</v>
      </c>
      <c r="AF92" s="79" t="b">
        <v>0</v>
      </c>
      <c r="AG92" s="79" t="s">
        <v>828</v>
      </c>
      <c r="AH92" s="79"/>
      <c r="AI92" s="85" t="s">
        <v>823</v>
      </c>
      <c r="AJ92" s="79" t="b">
        <v>0</v>
      </c>
      <c r="AK92" s="79">
        <v>0</v>
      </c>
      <c r="AL92" s="85" t="s">
        <v>823</v>
      </c>
      <c r="AM92" s="79" t="s">
        <v>835</v>
      </c>
      <c r="AN92" s="79" t="b">
        <v>0</v>
      </c>
      <c r="AO92" s="85" t="s">
        <v>753</v>
      </c>
      <c r="AP92" s="79" t="s">
        <v>176</v>
      </c>
      <c r="AQ92" s="79">
        <v>0</v>
      </c>
      <c r="AR92" s="79">
        <v>0</v>
      </c>
      <c r="AS92" s="79"/>
      <c r="AT92" s="79"/>
      <c r="AU92" s="79"/>
      <c r="AV92" s="79"/>
      <c r="AW92" s="79"/>
      <c r="AX92" s="79"/>
      <c r="AY92" s="79"/>
      <c r="AZ92" s="79"/>
      <c r="BA92">
        <v>85</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57</v>
      </c>
      <c r="BK92" s="49">
        <v>100</v>
      </c>
      <c r="BL92" s="48">
        <v>57</v>
      </c>
    </row>
    <row r="93" spans="1:64" ht="15">
      <c r="A93" s="64" t="s">
        <v>241</v>
      </c>
      <c r="B93" s="64" t="s">
        <v>241</v>
      </c>
      <c r="C93" s="65" t="s">
        <v>1691</v>
      </c>
      <c r="D93" s="66">
        <v>10</v>
      </c>
      <c r="E93" s="67" t="s">
        <v>136</v>
      </c>
      <c r="F93" s="68">
        <v>12</v>
      </c>
      <c r="G93" s="65"/>
      <c r="H93" s="69"/>
      <c r="I93" s="70"/>
      <c r="J93" s="70"/>
      <c r="K93" s="34" t="s">
        <v>65</v>
      </c>
      <c r="L93" s="77">
        <v>93</v>
      </c>
      <c r="M93" s="77"/>
      <c r="N93" s="72"/>
      <c r="O93" s="79" t="s">
        <v>176</v>
      </c>
      <c r="P93" s="81">
        <v>43682.774375</v>
      </c>
      <c r="Q93" s="79" t="s">
        <v>326</v>
      </c>
      <c r="R93" s="79"/>
      <c r="S93" s="79"/>
      <c r="T93" s="79" t="s">
        <v>470</v>
      </c>
      <c r="U93" s="82" t="s">
        <v>487</v>
      </c>
      <c r="V93" s="82" t="s">
        <v>487</v>
      </c>
      <c r="W93" s="81">
        <v>43682.774375</v>
      </c>
      <c r="X93" s="82" t="s">
        <v>614</v>
      </c>
      <c r="Y93" s="79"/>
      <c r="Z93" s="79"/>
      <c r="AA93" s="85" t="s">
        <v>754</v>
      </c>
      <c r="AB93" s="79"/>
      <c r="AC93" s="79" t="b">
        <v>0</v>
      </c>
      <c r="AD93" s="79">
        <v>0</v>
      </c>
      <c r="AE93" s="85" t="s">
        <v>823</v>
      </c>
      <c r="AF93" s="79" t="b">
        <v>0</v>
      </c>
      <c r="AG93" s="79" t="s">
        <v>828</v>
      </c>
      <c r="AH93" s="79"/>
      <c r="AI93" s="85" t="s">
        <v>823</v>
      </c>
      <c r="AJ93" s="79" t="b">
        <v>0</v>
      </c>
      <c r="AK93" s="79">
        <v>0</v>
      </c>
      <c r="AL93" s="85" t="s">
        <v>823</v>
      </c>
      <c r="AM93" s="79" t="s">
        <v>835</v>
      </c>
      <c r="AN93" s="79" t="b">
        <v>0</v>
      </c>
      <c r="AO93" s="85" t="s">
        <v>754</v>
      </c>
      <c r="AP93" s="79" t="s">
        <v>176</v>
      </c>
      <c r="AQ93" s="79">
        <v>0</v>
      </c>
      <c r="AR93" s="79">
        <v>0</v>
      </c>
      <c r="AS93" s="79"/>
      <c r="AT93" s="79"/>
      <c r="AU93" s="79"/>
      <c r="AV93" s="79"/>
      <c r="AW93" s="79"/>
      <c r="AX93" s="79"/>
      <c r="AY93" s="79"/>
      <c r="AZ93" s="79"/>
      <c r="BA93">
        <v>85</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102</v>
      </c>
      <c r="BK93" s="49">
        <v>100</v>
      </c>
      <c r="BL93" s="48">
        <v>102</v>
      </c>
    </row>
    <row r="94" spans="1:64" ht="15">
      <c r="A94" s="64" t="s">
        <v>241</v>
      </c>
      <c r="B94" s="64" t="s">
        <v>241</v>
      </c>
      <c r="C94" s="65" t="s">
        <v>1691</v>
      </c>
      <c r="D94" s="66">
        <v>10</v>
      </c>
      <c r="E94" s="67" t="s">
        <v>136</v>
      </c>
      <c r="F94" s="68">
        <v>12</v>
      </c>
      <c r="G94" s="65"/>
      <c r="H94" s="69"/>
      <c r="I94" s="70"/>
      <c r="J94" s="70"/>
      <c r="K94" s="34" t="s">
        <v>65</v>
      </c>
      <c r="L94" s="77">
        <v>94</v>
      </c>
      <c r="M94" s="77"/>
      <c r="N94" s="72"/>
      <c r="O94" s="79" t="s">
        <v>176</v>
      </c>
      <c r="P94" s="81">
        <v>43682.79530092593</v>
      </c>
      <c r="Q94" s="79" t="s">
        <v>327</v>
      </c>
      <c r="R94" s="79"/>
      <c r="S94" s="79"/>
      <c r="T94" s="79" t="s">
        <v>470</v>
      </c>
      <c r="U94" s="82" t="s">
        <v>488</v>
      </c>
      <c r="V94" s="82" t="s">
        <v>488</v>
      </c>
      <c r="W94" s="81">
        <v>43682.79530092593</v>
      </c>
      <c r="X94" s="82" t="s">
        <v>615</v>
      </c>
      <c r="Y94" s="79"/>
      <c r="Z94" s="79"/>
      <c r="AA94" s="85" t="s">
        <v>755</v>
      </c>
      <c r="AB94" s="79"/>
      <c r="AC94" s="79" t="b">
        <v>0</v>
      </c>
      <c r="AD94" s="79">
        <v>0</v>
      </c>
      <c r="AE94" s="85" t="s">
        <v>823</v>
      </c>
      <c r="AF94" s="79" t="b">
        <v>0</v>
      </c>
      <c r="AG94" s="79" t="s">
        <v>828</v>
      </c>
      <c r="AH94" s="79"/>
      <c r="AI94" s="85" t="s">
        <v>823</v>
      </c>
      <c r="AJ94" s="79" t="b">
        <v>0</v>
      </c>
      <c r="AK94" s="79">
        <v>0</v>
      </c>
      <c r="AL94" s="85" t="s">
        <v>823</v>
      </c>
      <c r="AM94" s="79" t="s">
        <v>835</v>
      </c>
      <c r="AN94" s="79" t="b">
        <v>0</v>
      </c>
      <c r="AO94" s="85" t="s">
        <v>755</v>
      </c>
      <c r="AP94" s="79" t="s">
        <v>176</v>
      </c>
      <c r="AQ94" s="79">
        <v>0</v>
      </c>
      <c r="AR94" s="79">
        <v>0</v>
      </c>
      <c r="AS94" s="79"/>
      <c r="AT94" s="79"/>
      <c r="AU94" s="79"/>
      <c r="AV94" s="79"/>
      <c r="AW94" s="79"/>
      <c r="AX94" s="79"/>
      <c r="AY94" s="79"/>
      <c r="AZ94" s="79"/>
      <c r="BA94">
        <v>85</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130</v>
      </c>
      <c r="BK94" s="49">
        <v>100</v>
      </c>
      <c r="BL94" s="48">
        <v>130</v>
      </c>
    </row>
    <row r="95" spans="1:64" ht="15">
      <c r="A95" s="64" t="s">
        <v>241</v>
      </c>
      <c r="B95" s="64" t="s">
        <v>241</v>
      </c>
      <c r="C95" s="65" t="s">
        <v>1691</v>
      </c>
      <c r="D95" s="66">
        <v>10</v>
      </c>
      <c r="E95" s="67" t="s">
        <v>136</v>
      </c>
      <c r="F95" s="68">
        <v>12</v>
      </c>
      <c r="G95" s="65"/>
      <c r="H95" s="69"/>
      <c r="I95" s="70"/>
      <c r="J95" s="70"/>
      <c r="K95" s="34" t="s">
        <v>65</v>
      </c>
      <c r="L95" s="77">
        <v>95</v>
      </c>
      <c r="M95" s="77"/>
      <c r="N95" s="72"/>
      <c r="O95" s="79" t="s">
        <v>176</v>
      </c>
      <c r="P95" s="81">
        <v>43682.79759259259</v>
      </c>
      <c r="Q95" s="79" t="s">
        <v>328</v>
      </c>
      <c r="R95" s="79"/>
      <c r="S95" s="79"/>
      <c r="T95" s="79" t="s">
        <v>459</v>
      </c>
      <c r="U95" s="82" t="s">
        <v>489</v>
      </c>
      <c r="V95" s="82" t="s">
        <v>489</v>
      </c>
      <c r="W95" s="81">
        <v>43682.79759259259</v>
      </c>
      <c r="X95" s="82" t="s">
        <v>616</v>
      </c>
      <c r="Y95" s="79"/>
      <c r="Z95" s="79"/>
      <c r="AA95" s="85" t="s">
        <v>756</v>
      </c>
      <c r="AB95" s="79"/>
      <c r="AC95" s="79" t="b">
        <v>0</v>
      </c>
      <c r="AD95" s="79">
        <v>0</v>
      </c>
      <c r="AE95" s="85" t="s">
        <v>823</v>
      </c>
      <c r="AF95" s="79" t="b">
        <v>0</v>
      </c>
      <c r="AG95" s="79" t="s">
        <v>828</v>
      </c>
      <c r="AH95" s="79"/>
      <c r="AI95" s="85" t="s">
        <v>823</v>
      </c>
      <c r="AJ95" s="79" t="b">
        <v>0</v>
      </c>
      <c r="AK95" s="79">
        <v>0</v>
      </c>
      <c r="AL95" s="85" t="s">
        <v>823</v>
      </c>
      <c r="AM95" s="79" t="s">
        <v>835</v>
      </c>
      <c r="AN95" s="79" t="b">
        <v>0</v>
      </c>
      <c r="AO95" s="85" t="s">
        <v>756</v>
      </c>
      <c r="AP95" s="79" t="s">
        <v>176</v>
      </c>
      <c r="AQ95" s="79">
        <v>0</v>
      </c>
      <c r="AR95" s="79">
        <v>0</v>
      </c>
      <c r="AS95" s="79"/>
      <c r="AT95" s="79"/>
      <c r="AU95" s="79"/>
      <c r="AV95" s="79"/>
      <c r="AW95" s="79"/>
      <c r="AX95" s="79"/>
      <c r="AY95" s="79"/>
      <c r="AZ95" s="79"/>
      <c r="BA95">
        <v>85</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83</v>
      </c>
      <c r="BK95" s="49">
        <v>100</v>
      </c>
      <c r="BL95" s="48">
        <v>83</v>
      </c>
    </row>
    <row r="96" spans="1:64" ht="15">
      <c r="A96" s="64" t="s">
        <v>241</v>
      </c>
      <c r="B96" s="64" t="s">
        <v>241</v>
      </c>
      <c r="C96" s="65" t="s">
        <v>1691</v>
      </c>
      <c r="D96" s="66">
        <v>10</v>
      </c>
      <c r="E96" s="67" t="s">
        <v>136</v>
      </c>
      <c r="F96" s="68">
        <v>12</v>
      </c>
      <c r="G96" s="65"/>
      <c r="H96" s="69"/>
      <c r="I96" s="70"/>
      <c r="J96" s="70"/>
      <c r="K96" s="34" t="s">
        <v>65</v>
      </c>
      <c r="L96" s="77">
        <v>96</v>
      </c>
      <c r="M96" s="77"/>
      <c r="N96" s="72"/>
      <c r="O96" s="79" t="s">
        <v>176</v>
      </c>
      <c r="P96" s="81">
        <v>43682.81601851852</v>
      </c>
      <c r="Q96" s="79" t="s">
        <v>329</v>
      </c>
      <c r="R96" s="79"/>
      <c r="S96" s="79"/>
      <c r="T96" s="79" t="s">
        <v>471</v>
      </c>
      <c r="U96" s="82" t="s">
        <v>490</v>
      </c>
      <c r="V96" s="82" t="s">
        <v>490</v>
      </c>
      <c r="W96" s="81">
        <v>43682.81601851852</v>
      </c>
      <c r="X96" s="82" t="s">
        <v>617</v>
      </c>
      <c r="Y96" s="79"/>
      <c r="Z96" s="79"/>
      <c r="AA96" s="85" t="s">
        <v>757</v>
      </c>
      <c r="AB96" s="79"/>
      <c r="AC96" s="79" t="b">
        <v>0</v>
      </c>
      <c r="AD96" s="79">
        <v>5</v>
      </c>
      <c r="AE96" s="85" t="s">
        <v>823</v>
      </c>
      <c r="AF96" s="79" t="b">
        <v>0</v>
      </c>
      <c r="AG96" s="79" t="s">
        <v>828</v>
      </c>
      <c r="AH96" s="79"/>
      <c r="AI96" s="85" t="s">
        <v>823</v>
      </c>
      <c r="AJ96" s="79" t="b">
        <v>0</v>
      </c>
      <c r="AK96" s="79">
        <v>1</v>
      </c>
      <c r="AL96" s="85" t="s">
        <v>823</v>
      </c>
      <c r="AM96" s="79" t="s">
        <v>835</v>
      </c>
      <c r="AN96" s="79" t="b">
        <v>0</v>
      </c>
      <c r="AO96" s="85" t="s">
        <v>757</v>
      </c>
      <c r="AP96" s="79" t="s">
        <v>176</v>
      </c>
      <c r="AQ96" s="79">
        <v>0</v>
      </c>
      <c r="AR96" s="79">
        <v>0</v>
      </c>
      <c r="AS96" s="79"/>
      <c r="AT96" s="79"/>
      <c r="AU96" s="79"/>
      <c r="AV96" s="79"/>
      <c r="AW96" s="79"/>
      <c r="AX96" s="79"/>
      <c r="AY96" s="79"/>
      <c r="AZ96" s="79"/>
      <c r="BA96">
        <v>85</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127</v>
      </c>
      <c r="BK96" s="49">
        <v>100</v>
      </c>
      <c r="BL96" s="48">
        <v>127</v>
      </c>
    </row>
    <row r="97" spans="1:64" ht="15">
      <c r="A97" s="64" t="s">
        <v>241</v>
      </c>
      <c r="B97" s="64" t="s">
        <v>241</v>
      </c>
      <c r="C97" s="65" t="s">
        <v>1691</v>
      </c>
      <c r="D97" s="66">
        <v>10</v>
      </c>
      <c r="E97" s="67" t="s">
        <v>136</v>
      </c>
      <c r="F97" s="68">
        <v>12</v>
      </c>
      <c r="G97" s="65"/>
      <c r="H97" s="69"/>
      <c r="I97" s="70"/>
      <c r="J97" s="70"/>
      <c r="K97" s="34" t="s">
        <v>65</v>
      </c>
      <c r="L97" s="77">
        <v>97</v>
      </c>
      <c r="M97" s="77"/>
      <c r="N97" s="72"/>
      <c r="O97" s="79" t="s">
        <v>176</v>
      </c>
      <c r="P97" s="81">
        <v>43682.88201388889</v>
      </c>
      <c r="Q97" s="79" t="s">
        <v>330</v>
      </c>
      <c r="R97" s="82" t="s">
        <v>422</v>
      </c>
      <c r="S97" s="79" t="s">
        <v>455</v>
      </c>
      <c r="T97" s="79"/>
      <c r="U97" s="79"/>
      <c r="V97" s="82" t="s">
        <v>537</v>
      </c>
      <c r="W97" s="81">
        <v>43682.88201388889</v>
      </c>
      <c r="X97" s="82" t="s">
        <v>618</v>
      </c>
      <c r="Y97" s="79"/>
      <c r="Z97" s="79"/>
      <c r="AA97" s="85" t="s">
        <v>758</v>
      </c>
      <c r="AB97" s="79"/>
      <c r="AC97" s="79" t="b">
        <v>0</v>
      </c>
      <c r="AD97" s="79">
        <v>0</v>
      </c>
      <c r="AE97" s="85" t="s">
        <v>823</v>
      </c>
      <c r="AF97" s="79" t="b">
        <v>0</v>
      </c>
      <c r="AG97" s="79" t="s">
        <v>828</v>
      </c>
      <c r="AH97" s="79"/>
      <c r="AI97" s="85" t="s">
        <v>823</v>
      </c>
      <c r="AJ97" s="79" t="b">
        <v>0</v>
      </c>
      <c r="AK97" s="79">
        <v>0</v>
      </c>
      <c r="AL97" s="85" t="s">
        <v>823</v>
      </c>
      <c r="AM97" s="79" t="s">
        <v>835</v>
      </c>
      <c r="AN97" s="79" t="b">
        <v>0</v>
      </c>
      <c r="AO97" s="85" t="s">
        <v>758</v>
      </c>
      <c r="AP97" s="79" t="s">
        <v>176</v>
      </c>
      <c r="AQ97" s="79">
        <v>0</v>
      </c>
      <c r="AR97" s="79">
        <v>0</v>
      </c>
      <c r="AS97" s="79"/>
      <c r="AT97" s="79"/>
      <c r="AU97" s="79"/>
      <c r="AV97" s="79"/>
      <c r="AW97" s="79"/>
      <c r="AX97" s="79"/>
      <c r="AY97" s="79"/>
      <c r="AZ97" s="79"/>
      <c r="BA97">
        <v>85</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15</v>
      </c>
      <c r="BK97" s="49">
        <v>100</v>
      </c>
      <c r="BL97" s="48">
        <v>15</v>
      </c>
    </row>
    <row r="98" spans="1:64" ht="15">
      <c r="A98" s="64" t="s">
        <v>241</v>
      </c>
      <c r="B98" s="64" t="s">
        <v>241</v>
      </c>
      <c r="C98" s="65" t="s">
        <v>1691</v>
      </c>
      <c r="D98" s="66">
        <v>10</v>
      </c>
      <c r="E98" s="67" t="s">
        <v>136</v>
      </c>
      <c r="F98" s="68">
        <v>12</v>
      </c>
      <c r="G98" s="65"/>
      <c r="H98" s="69"/>
      <c r="I98" s="70"/>
      <c r="J98" s="70"/>
      <c r="K98" s="34" t="s">
        <v>65</v>
      </c>
      <c r="L98" s="77">
        <v>98</v>
      </c>
      <c r="M98" s="77"/>
      <c r="N98" s="72"/>
      <c r="O98" s="79" t="s">
        <v>176</v>
      </c>
      <c r="P98" s="81">
        <v>43683.58909722222</v>
      </c>
      <c r="Q98" s="79" t="s">
        <v>331</v>
      </c>
      <c r="R98" s="79"/>
      <c r="S98" s="79"/>
      <c r="T98" s="79" t="s">
        <v>470</v>
      </c>
      <c r="U98" s="82" t="s">
        <v>491</v>
      </c>
      <c r="V98" s="82" t="s">
        <v>491</v>
      </c>
      <c r="W98" s="81">
        <v>43683.58909722222</v>
      </c>
      <c r="X98" s="82" t="s">
        <v>619</v>
      </c>
      <c r="Y98" s="79"/>
      <c r="Z98" s="79"/>
      <c r="AA98" s="85" t="s">
        <v>759</v>
      </c>
      <c r="AB98" s="79"/>
      <c r="AC98" s="79" t="b">
        <v>0</v>
      </c>
      <c r="AD98" s="79">
        <v>2</v>
      </c>
      <c r="AE98" s="85" t="s">
        <v>823</v>
      </c>
      <c r="AF98" s="79" t="b">
        <v>0</v>
      </c>
      <c r="AG98" s="79" t="s">
        <v>828</v>
      </c>
      <c r="AH98" s="79"/>
      <c r="AI98" s="85" t="s">
        <v>823</v>
      </c>
      <c r="AJ98" s="79" t="b">
        <v>0</v>
      </c>
      <c r="AK98" s="79">
        <v>0</v>
      </c>
      <c r="AL98" s="85" t="s">
        <v>823</v>
      </c>
      <c r="AM98" s="79" t="s">
        <v>835</v>
      </c>
      <c r="AN98" s="79" t="b">
        <v>0</v>
      </c>
      <c r="AO98" s="85" t="s">
        <v>759</v>
      </c>
      <c r="AP98" s="79" t="s">
        <v>176</v>
      </c>
      <c r="AQ98" s="79">
        <v>0</v>
      </c>
      <c r="AR98" s="79">
        <v>0</v>
      </c>
      <c r="AS98" s="79"/>
      <c r="AT98" s="79"/>
      <c r="AU98" s="79"/>
      <c r="AV98" s="79"/>
      <c r="AW98" s="79"/>
      <c r="AX98" s="79"/>
      <c r="AY98" s="79"/>
      <c r="AZ98" s="79"/>
      <c r="BA98">
        <v>85</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87</v>
      </c>
      <c r="BK98" s="49">
        <v>100</v>
      </c>
      <c r="BL98" s="48">
        <v>87</v>
      </c>
    </row>
    <row r="99" spans="1:64" ht="15">
      <c r="A99" s="64" t="s">
        <v>241</v>
      </c>
      <c r="B99" s="64" t="s">
        <v>241</v>
      </c>
      <c r="C99" s="65" t="s">
        <v>1691</v>
      </c>
      <c r="D99" s="66">
        <v>10</v>
      </c>
      <c r="E99" s="67" t="s">
        <v>136</v>
      </c>
      <c r="F99" s="68">
        <v>12</v>
      </c>
      <c r="G99" s="65"/>
      <c r="H99" s="69"/>
      <c r="I99" s="70"/>
      <c r="J99" s="70"/>
      <c r="K99" s="34" t="s">
        <v>65</v>
      </c>
      <c r="L99" s="77">
        <v>99</v>
      </c>
      <c r="M99" s="77"/>
      <c r="N99" s="72"/>
      <c r="O99" s="79" t="s">
        <v>176</v>
      </c>
      <c r="P99" s="81">
        <v>43683.64601851852</v>
      </c>
      <c r="Q99" s="79" t="s">
        <v>332</v>
      </c>
      <c r="R99" s="79"/>
      <c r="S99" s="79"/>
      <c r="T99" s="79" t="s">
        <v>470</v>
      </c>
      <c r="U99" s="82" t="s">
        <v>492</v>
      </c>
      <c r="V99" s="82" t="s">
        <v>492</v>
      </c>
      <c r="W99" s="81">
        <v>43683.64601851852</v>
      </c>
      <c r="X99" s="82" t="s">
        <v>620</v>
      </c>
      <c r="Y99" s="79"/>
      <c r="Z99" s="79"/>
      <c r="AA99" s="85" t="s">
        <v>760</v>
      </c>
      <c r="AB99" s="79"/>
      <c r="AC99" s="79" t="b">
        <v>0</v>
      </c>
      <c r="AD99" s="79">
        <v>1</v>
      </c>
      <c r="AE99" s="85" t="s">
        <v>823</v>
      </c>
      <c r="AF99" s="79" t="b">
        <v>0</v>
      </c>
      <c r="AG99" s="79" t="s">
        <v>828</v>
      </c>
      <c r="AH99" s="79"/>
      <c r="AI99" s="85" t="s">
        <v>823</v>
      </c>
      <c r="AJ99" s="79" t="b">
        <v>0</v>
      </c>
      <c r="AK99" s="79">
        <v>1</v>
      </c>
      <c r="AL99" s="85" t="s">
        <v>823</v>
      </c>
      <c r="AM99" s="79" t="s">
        <v>835</v>
      </c>
      <c r="AN99" s="79" t="b">
        <v>0</v>
      </c>
      <c r="AO99" s="85" t="s">
        <v>760</v>
      </c>
      <c r="AP99" s="79" t="s">
        <v>176</v>
      </c>
      <c r="AQ99" s="79">
        <v>0</v>
      </c>
      <c r="AR99" s="79">
        <v>0</v>
      </c>
      <c r="AS99" s="79"/>
      <c r="AT99" s="79"/>
      <c r="AU99" s="79"/>
      <c r="AV99" s="79"/>
      <c r="AW99" s="79"/>
      <c r="AX99" s="79"/>
      <c r="AY99" s="79"/>
      <c r="AZ99" s="79"/>
      <c r="BA99">
        <v>85</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82</v>
      </c>
      <c r="BK99" s="49">
        <v>100</v>
      </c>
      <c r="BL99" s="48">
        <v>82</v>
      </c>
    </row>
    <row r="100" spans="1:64" ht="15">
      <c r="A100" s="64" t="s">
        <v>241</v>
      </c>
      <c r="B100" s="64" t="s">
        <v>241</v>
      </c>
      <c r="C100" s="65" t="s">
        <v>1691</v>
      </c>
      <c r="D100" s="66">
        <v>10</v>
      </c>
      <c r="E100" s="67" t="s">
        <v>136</v>
      </c>
      <c r="F100" s="68">
        <v>12</v>
      </c>
      <c r="G100" s="65"/>
      <c r="H100" s="69"/>
      <c r="I100" s="70"/>
      <c r="J100" s="70"/>
      <c r="K100" s="34" t="s">
        <v>65</v>
      </c>
      <c r="L100" s="77">
        <v>100</v>
      </c>
      <c r="M100" s="77"/>
      <c r="N100" s="72"/>
      <c r="O100" s="79" t="s">
        <v>176</v>
      </c>
      <c r="P100" s="81">
        <v>43683.687893518516</v>
      </c>
      <c r="Q100" s="79" t="s">
        <v>333</v>
      </c>
      <c r="R100" s="79"/>
      <c r="S100" s="79"/>
      <c r="T100" s="79" t="s">
        <v>471</v>
      </c>
      <c r="U100" s="82" t="s">
        <v>493</v>
      </c>
      <c r="V100" s="82" t="s">
        <v>493</v>
      </c>
      <c r="W100" s="81">
        <v>43683.687893518516</v>
      </c>
      <c r="X100" s="82" t="s">
        <v>621</v>
      </c>
      <c r="Y100" s="79"/>
      <c r="Z100" s="79"/>
      <c r="AA100" s="85" t="s">
        <v>761</v>
      </c>
      <c r="AB100" s="79"/>
      <c r="AC100" s="79" t="b">
        <v>0</v>
      </c>
      <c r="AD100" s="79">
        <v>1</v>
      </c>
      <c r="AE100" s="85" t="s">
        <v>823</v>
      </c>
      <c r="AF100" s="79" t="b">
        <v>0</v>
      </c>
      <c r="AG100" s="79" t="s">
        <v>828</v>
      </c>
      <c r="AH100" s="79"/>
      <c r="AI100" s="85" t="s">
        <v>823</v>
      </c>
      <c r="AJ100" s="79" t="b">
        <v>0</v>
      </c>
      <c r="AK100" s="79">
        <v>0</v>
      </c>
      <c r="AL100" s="85" t="s">
        <v>823</v>
      </c>
      <c r="AM100" s="79" t="s">
        <v>835</v>
      </c>
      <c r="AN100" s="79" t="b">
        <v>0</v>
      </c>
      <c r="AO100" s="85" t="s">
        <v>761</v>
      </c>
      <c r="AP100" s="79" t="s">
        <v>176</v>
      </c>
      <c r="AQ100" s="79">
        <v>0</v>
      </c>
      <c r="AR100" s="79">
        <v>0</v>
      </c>
      <c r="AS100" s="79"/>
      <c r="AT100" s="79"/>
      <c r="AU100" s="79"/>
      <c r="AV100" s="79"/>
      <c r="AW100" s="79"/>
      <c r="AX100" s="79"/>
      <c r="AY100" s="79"/>
      <c r="AZ100" s="79"/>
      <c r="BA100">
        <v>85</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144</v>
      </c>
      <c r="BK100" s="49">
        <v>100</v>
      </c>
      <c r="BL100" s="48">
        <v>144</v>
      </c>
    </row>
    <row r="101" spans="1:64" ht="15">
      <c r="A101" s="64" t="s">
        <v>241</v>
      </c>
      <c r="B101" s="64" t="s">
        <v>241</v>
      </c>
      <c r="C101" s="65" t="s">
        <v>1691</v>
      </c>
      <c r="D101" s="66">
        <v>10</v>
      </c>
      <c r="E101" s="67" t="s">
        <v>136</v>
      </c>
      <c r="F101" s="68">
        <v>12</v>
      </c>
      <c r="G101" s="65"/>
      <c r="H101" s="69"/>
      <c r="I101" s="70"/>
      <c r="J101" s="70"/>
      <c r="K101" s="34" t="s">
        <v>65</v>
      </c>
      <c r="L101" s="77">
        <v>101</v>
      </c>
      <c r="M101" s="77"/>
      <c r="N101" s="72"/>
      <c r="O101" s="79" t="s">
        <v>176</v>
      </c>
      <c r="P101" s="81">
        <v>43683.69553240741</v>
      </c>
      <c r="Q101" s="79" t="s">
        <v>334</v>
      </c>
      <c r="R101" s="82" t="s">
        <v>423</v>
      </c>
      <c r="S101" s="79" t="s">
        <v>455</v>
      </c>
      <c r="T101" s="79" t="s">
        <v>472</v>
      </c>
      <c r="U101" s="79"/>
      <c r="V101" s="82" t="s">
        <v>537</v>
      </c>
      <c r="W101" s="81">
        <v>43683.69553240741</v>
      </c>
      <c r="X101" s="82" t="s">
        <v>622</v>
      </c>
      <c r="Y101" s="79"/>
      <c r="Z101" s="79"/>
      <c r="AA101" s="85" t="s">
        <v>762</v>
      </c>
      <c r="AB101" s="79"/>
      <c r="AC101" s="79" t="b">
        <v>0</v>
      </c>
      <c r="AD101" s="79">
        <v>0</v>
      </c>
      <c r="AE101" s="85" t="s">
        <v>823</v>
      </c>
      <c r="AF101" s="79" t="b">
        <v>0</v>
      </c>
      <c r="AG101" s="79" t="s">
        <v>828</v>
      </c>
      <c r="AH101" s="79"/>
      <c r="AI101" s="85" t="s">
        <v>823</v>
      </c>
      <c r="AJ101" s="79" t="b">
        <v>0</v>
      </c>
      <c r="AK101" s="79">
        <v>0</v>
      </c>
      <c r="AL101" s="85" t="s">
        <v>823</v>
      </c>
      <c r="AM101" s="79" t="s">
        <v>835</v>
      </c>
      <c r="AN101" s="79" t="b">
        <v>0</v>
      </c>
      <c r="AO101" s="85" t="s">
        <v>762</v>
      </c>
      <c r="AP101" s="79" t="s">
        <v>176</v>
      </c>
      <c r="AQ101" s="79">
        <v>0</v>
      </c>
      <c r="AR101" s="79">
        <v>0</v>
      </c>
      <c r="AS101" s="79"/>
      <c r="AT101" s="79"/>
      <c r="AU101" s="79"/>
      <c r="AV101" s="79"/>
      <c r="AW101" s="79"/>
      <c r="AX101" s="79"/>
      <c r="AY101" s="79"/>
      <c r="AZ101" s="79"/>
      <c r="BA101">
        <v>85</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23</v>
      </c>
      <c r="BK101" s="49">
        <v>100</v>
      </c>
      <c r="BL101" s="48">
        <v>23</v>
      </c>
    </row>
    <row r="102" spans="1:64" ht="15">
      <c r="A102" s="64" t="s">
        <v>241</v>
      </c>
      <c r="B102" s="64" t="s">
        <v>241</v>
      </c>
      <c r="C102" s="65" t="s">
        <v>1691</v>
      </c>
      <c r="D102" s="66">
        <v>10</v>
      </c>
      <c r="E102" s="67" t="s">
        <v>136</v>
      </c>
      <c r="F102" s="68">
        <v>12</v>
      </c>
      <c r="G102" s="65"/>
      <c r="H102" s="69"/>
      <c r="I102" s="70"/>
      <c r="J102" s="70"/>
      <c r="K102" s="34" t="s">
        <v>65</v>
      </c>
      <c r="L102" s="77">
        <v>102</v>
      </c>
      <c r="M102" s="77"/>
      <c r="N102" s="72"/>
      <c r="O102" s="79" t="s">
        <v>176</v>
      </c>
      <c r="P102" s="81">
        <v>43683.72927083333</v>
      </c>
      <c r="Q102" s="79" t="s">
        <v>335</v>
      </c>
      <c r="R102" s="82" t="s">
        <v>424</v>
      </c>
      <c r="S102" s="79" t="s">
        <v>455</v>
      </c>
      <c r="T102" s="79" t="s">
        <v>473</v>
      </c>
      <c r="U102" s="79"/>
      <c r="V102" s="82" t="s">
        <v>537</v>
      </c>
      <c r="W102" s="81">
        <v>43683.72927083333</v>
      </c>
      <c r="X102" s="82" t="s">
        <v>623</v>
      </c>
      <c r="Y102" s="79"/>
      <c r="Z102" s="79"/>
      <c r="AA102" s="85" t="s">
        <v>763</v>
      </c>
      <c r="AB102" s="79"/>
      <c r="AC102" s="79" t="b">
        <v>0</v>
      </c>
      <c r="AD102" s="79">
        <v>1</v>
      </c>
      <c r="AE102" s="85" t="s">
        <v>823</v>
      </c>
      <c r="AF102" s="79" t="b">
        <v>0</v>
      </c>
      <c r="AG102" s="79" t="s">
        <v>828</v>
      </c>
      <c r="AH102" s="79"/>
      <c r="AI102" s="85" t="s">
        <v>823</v>
      </c>
      <c r="AJ102" s="79" t="b">
        <v>0</v>
      </c>
      <c r="AK102" s="79">
        <v>0</v>
      </c>
      <c r="AL102" s="85" t="s">
        <v>823</v>
      </c>
      <c r="AM102" s="79" t="s">
        <v>835</v>
      </c>
      <c r="AN102" s="79" t="b">
        <v>0</v>
      </c>
      <c r="AO102" s="85" t="s">
        <v>763</v>
      </c>
      <c r="AP102" s="79" t="s">
        <v>176</v>
      </c>
      <c r="AQ102" s="79">
        <v>0</v>
      </c>
      <c r="AR102" s="79">
        <v>0</v>
      </c>
      <c r="AS102" s="79"/>
      <c r="AT102" s="79"/>
      <c r="AU102" s="79"/>
      <c r="AV102" s="79"/>
      <c r="AW102" s="79"/>
      <c r="AX102" s="79"/>
      <c r="AY102" s="79"/>
      <c r="AZ102" s="79"/>
      <c r="BA102">
        <v>85</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34</v>
      </c>
      <c r="BK102" s="49">
        <v>100</v>
      </c>
      <c r="BL102" s="48">
        <v>34</v>
      </c>
    </row>
    <row r="103" spans="1:64" ht="15">
      <c r="A103" s="64" t="s">
        <v>241</v>
      </c>
      <c r="B103" s="64" t="s">
        <v>241</v>
      </c>
      <c r="C103" s="65" t="s">
        <v>1691</v>
      </c>
      <c r="D103" s="66">
        <v>10</v>
      </c>
      <c r="E103" s="67" t="s">
        <v>136</v>
      </c>
      <c r="F103" s="68">
        <v>12</v>
      </c>
      <c r="G103" s="65"/>
      <c r="H103" s="69"/>
      <c r="I103" s="70"/>
      <c r="J103" s="70"/>
      <c r="K103" s="34" t="s">
        <v>65</v>
      </c>
      <c r="L103" s="77">
        <v>103</v>
      </c>
      <c r="M103" s="77"/>
      <c r="N103" s="72"/>
      <c r="O103" s="79" t="s">
        <v>176</v>
      </c>
      <c r="P103" s="81">
        <v>43683.761782407404</v>
      </c>
      <c r="Q103" s="79" t="s">
        <v>336</v>
      </c>
      <c r="R103" s="79"/>
      <c r="S103" s="79"/>
      <c r="T103" s="79" t="s">
        <v>459</v>
      </c>
      <c r="U103" s="82" t="s">
        <v>494</v>
      </c>
      <c r="V103" s="82" t="s">
        <v>494</v>
      </c>
      <c r="W103" s="81">
        <v>43683.761782407404</v>
      </c>
      <c r="X103" s="82" t="s">
        <v>624</v>
      </c>
      <c r="Y103" s="79"/>
      <c r="Z103" s="79"/>
      <c r="AA103" s="85" t="s">
        <v>764</v>
      </c>
      <c r="AB103" s="79"/>
      <c r="AC103" s="79" t="b">
        <v>0</v>
      </c>
      <c r="AD103" s="79">
        <v>0</v>
      </c>
      <c r="AE103" s="85" t="s">
        <v>823</v>
      </c>
      <c r="AF103" s="79" t="b">
        <v>0</v>
      </c>
      <c r="AG103" s="79" t="s">
        <v>828</v>
      </c>
      <c r="AH103" s="79"/>
      <c r="AI103" s="85" t="s">
        <v>823</v>
      </c>
      <c r="AJ103" s="79" t="b">
        <v>0</v>
      </c>
      <c r="AK103" s="79">
        <v>1</v>
      </c>
      <c r="AL103" s="85" t="s">
        <v>823</v>
      </c>
      <c r="AM103" s="79" t="s">
        <v>835</v>
      </c>
      <c r="AN103" s="79" t="b">
        <v>0</v>
      </c>
      <c r="AO103" s="85" t="s">
        <v>764</v>
      </c>
      <c r="AP103" s="79" t="s">
        <v>176</v>
      </c>
      <c r="AQ103" s="79">
        <v>0</v>
      </c>
      <c r="AR103" s="79">
        <v>0</v>
      </c>
      <c r="AS103" s="79"/>
      <c r="AT103" s="79"/>
      <c r="AU103" s="79"/>
      <c r="AV103" s="79"/>
      <c r="AW103" s="79"/>
      <c r="AX103" s="79"/>
      <c r="AY103" s="79"/>
      <c r="AZ103" s="79"/>
      <c r="BA103">
        <v>85</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101</v>
      </c>
      <c r="BK103" s="49">
        <v>100</v>
      </c>
      <c r="BL103" s="48">
        <v>101</v>
      </c>
    </row>
    <row r="104" spans="1:64" ht="15">
      <c r="A104" s="64" t="s">
        <v>241</v>
      </c>
      <c r="B104" s="64" t="s">
        <v>241</v>
      </c>
      <c r="C104" s="65" t="s">
        <v>1691</v>
      </c>
      <c r="D104" s="66">
        <v>10</v>
      </c>
      <c r="E104" s="67" t="s">
        <v>136</v>
      </c>
      <c r="F104" s="68">
        <v>12</v>
      </c>
      <c r="G104" s="65"/>
      <c r="H104" s="69"/>
      <c r="I104" s="70"/>
      <c r="J104" s="70"/>
      <c r="K104" s="34" t="s">
        <v>65</v>
      </c>
      <c r="L104" s="77">
        <v>104</v>
      </c>
      <c r="M104" s="77"/>
      <c r="N104" s="72"/>
      <c r="O104" s="79" t="s">
        <v>176</v>
      </c>
      <c r="P104" s="81">
        <v>43683.823171296295</v>
      </c>
      <c r="Q104" s="79" t="s">
        <v>337</v>
      </c>
      <c r="R104" s="82" t="s">
        <v>425</v>
      </c>
      <c r="S104" s="79" t="s">
        <v>455</v>
      </c>
      <c r="T104" s="79" t="s">
        <v>474</v>
      </c>
      <c r="U104" s="79"/>
      <c r="V104" s="82" t="s">
        <v>537</v>
      </c>
      <c r="W104" s="81">
        <v>43683.823171296295</v>
      </c>
      <c r="X104" s="82" t="s">
        <v>625</v>
      </c>
      <c r="Y104" s="79"/>
      <c r="Z104" s="79"/>
      <c r="AA104" s="85" t="s">
        <v>765</v>
      </c>
      <c r="AB104" s="79"/>
      <c r="AC104" s="79" t="b">
        <v>0</v>
      </c>
      <c r="AD104" s="79">
        <v>0</v>
      </c>
      <c r="AE104" s="85" t="s">
        <v>823</v>
      </c>
      <c r="AF104" s="79" t="b">
        <v>0</v>
      </c>
      <c r="AG104" s="79" t="s">
        <v>828</v>
      </c>
      <c r="AH104" s="79"/>
      <c r="AI104" s="85" t="s">
        <v>823</v>
      </c>
      <c r="AJ104" s="79" t="b">
        <v>0</v>
      </c>
      <c r="AK104" s="79">
        <v>0</v>
      </c>
      <c r="AL104" s="85" t="s">
        <v>823</v>
      </c>
      <c r="AM104" s="79" t="s">
        <v>835</v>
      </c>
      <c r="AN104" s="79" t="b">
        <v>0</v>
      </c>
      <c r="AO104" s="85" t="s">
        <v>765</v>
      </c>
      <c r="AP104" s="79" t="s">
        <v>176</v>
      </c>
      <c r="AQ104" s="79">
        <v>0</v>
      </c>
      <c r="AR104" s="79">
        <v>0</v>
      </c>
      <c r="AS104" s="79"/>
      <c r="AT104" s="79"/>
      <c r="AU104" s="79"/>
      <c r="AV104" s="79"/>
      <c r="AW104" s="79"/>
      <c r="AX104" s="79"/>
      <c r="AY104" s="79"/>
      <c r="AZ104" s="79"/>
      <c r="BA104">
        <v>85</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34</v>
      </c>
      <c r="BK104" s="49">
        <v>100</v>
      </c>
      <c r="BL104" s="48">
        <v>34</v>
      </c>
    </row>
    <row r="105" spans="1:64" ht="15">
      <c r="A105" s="64" t="s">
        <v>241</v>
      </c>
      <c r="B105" s="64" t="s">
        <v>241</v>
      </c>
      <c r="C105" s="65" t="s">
        <v>1691</v>
      </c>
      <c r="D105" s="66">
        <v>10</v>
      </c>
      <c r="E105" s="67" t="s">
        <v>136</v>
      </c>
      <c r="F105" s="68">
        <v>12</v>
      </c>
      <c r="G105" s="65"/>
      <c r="H105" s="69"/>
      <c r="I105" s="70"/>
      <c r="J105" s="70"/>
      <c r="K105" s="34" t="s">
        <v>65</v>
      </c>
      <c r="L105" s="77">
        <v>105</v>
      </c>
      <c r="M105" s="77"/>
      <c r="N105" s="72"/>
      <c r="O105" s="79" t="s">
        <v>176</v>
      </c>
      <c r="P105" s="81">
        <v>43683.85439814815</v>
      </c>
      <c r="Q105" s="79" t="s">
        <v>338</v>
      </c>
      <c r="R105" s="82" t="s">
        <v>426</v>
      </c>
      <c r="S105" s="79" t="s">
        <v>455</v>
      </c>
      <c r="T105" s="79" t="s">
        <v>471</v>
      </c>
      <c r="U105" s="79"/>
      <c r="V105" s="82" t="s">
        <v>537</v>
      </c>
      <c r="W105" s="81">
        <v>43683.85439814815</v>
      </c>
      <c r="X105" s="82" t="s">
        <v>626</v>
      </c>
      <c r="Y105" s="79"/>
      <c r="Z105" s="79"/>
      <c r="AA105" s="85" t="s">
        <v>766</v>
      </c>
      <c r="AB105" s="79"/>
      <c r="AC105" s="79" t="b">
        <v>0</v>
      </c>
      <c r="AD105" s="79">
        <v>3</v>
      </c>
      <c r="AE105" s="85" t="s">
        <v>823</v>
      </c>
      <c r="AF105" s="79" t="b">
        <v>0</v>
      </c>
      <c r="AG105" s="79" t="s">
        <v>828</v>
      </c>
      <c r="AH105" s="79"/>
      <c r="AI105" s="85" t="s">
        <v>823</v>
      </c>
      <c r="AJ105" s="79" t="b">
        <v>0</v>
      </c>
      <c r="AK105" s="79">
        <v>0</v>
      </c>
      <c r="AL105" s="85" t="s">
        <v>823</v>
      </c>
      <c r="AM105" s="79" t="s">
        <v>835</v>
      </c>
      <c r="AN105" s="79" t="b">
        <v>0</v>
      </c>
      <c r="AO105" s="85" t="s">
        <v>766</v>
      </c>
      <c r="AP105" s="79" t="s">
        <v>176</v>
      </c>
      <c r="AQ105" s="79">
        <v>0</v>
      </c>
      <c r="AR105" s="79">
        <v>0</v>
      </c>
      <c r="AS105" s="79"/>
      <c r="AT105" s="79"/>
      <c r="AU105" s="79"/>
      <c r="AV105" s="79"/>
      <c r="AW105" s="79"/>
      <c r="AX105" s="79"/>
      <c r="AY105" s="79"/>
      <c r="AZ105" s="79"/>
      <c r="BA105">
        <v>85</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28</v>
      </c>
      <c r="BK105" s="49">
        <v>100</v>
      </c>
      <c r="BL105" s="48">
        <v>28</v>
      </c>
    </row>
    <row r="106" spans="1:64" ht="15">
      <c r="A106" s="64" t="s">
        <v>241</v>
      </c>
      <c r="B106" s="64" t="s">
        <v>241</v>
      </c>
      <c r="C106" s="65" t="s">
        <v>1691</v>
      </c>
      <c r="D106" s="66">
        <v>10</v>
      </c>
      <c r="E106" s="67" t="s">
        <v>136</v>
      </c>
      <c r="F106" s="68">
        <v>12</v>
      </c>
      <c r="G106" s="65"/>
      <c r="H106" s="69"/>
      <c r="I106" s="70"/>
      <c r="J106" s="70"/>
      <c r="K106" s="34" t="s">
        <v>65</v>
      </c>
      <c r="L106" s="77">
        <v>106</v>
      </c>
      <c r="M106" s="77"/>
      <c r="N106" s="72"/>
      <c r="O106" s="79" t="s">
        <v>176</v>
      </c>
      <c r="P106" s="81">
        <v>43683.87515046296</v>
      </c>
      <c r="Q106" s="79" t="s">
        <v>339</v>
      </c>
      <c r="R106" s="82" t="s">
        <v>427</v>
      </c>
      <c r="S106" s="79" t="s">
        <v>455</v>
      </c>
      <c r="T106" s="79" t="s">
        <v>470</v>
      </c>
      <c r="U106" s="79"/>
      <c r="V106" s="82" t="s">
        <v>537</v>
      </c>
      <c r="W106" s="81">
        <v>43683.87515046296</v>
      </c>
      <c r="X106" s="82" t="s">
        <v>627</v>
      </c>
      <c r="Y106" s="79"/>
      <c r="Z106" s="79"/>
      <c r="AA106" s="85" t="s">
        <v>767</v>
      </c>
      <c r="AB106" s="79"/>
      <c r="AC106" s="79" t="b">
        <v>0</v>
      </c>
      <c r="AD106" s="79">
        <v>1</v>
      </c>
      <c r="AE106" s="85" t="s">
        <v>823</v>
      </c>
      <c r="AF106" s="79" t="b">
        <v>0</v>
      </c>
      <c r="AG106" s="79" t="s">
        <v>828</v>
      </c>
      <c r="AH106" s="79"/>
      <c r="AI106" s="85" t="s">
        <v>823</v>
      </c>
      <c r="AJ106" s="79" t="b">
        <v>0</v>
      </c>
      <c r="AK106" s="79">
        <v>0</v>
      </c>
      <c r="AL106" s="85" t="s">
        <v>823</v>
      </c>
      <c r="AM106" s="79" t="s">
        <v>835</v>
      </c>
      <c r="AN106" s="79" t="b">
        <v>0</v>
      </c>
      <c r="AO106" s="85" t="s">
        <v>767</v>
      </c>
      <c r="AP106" s="79" t="s">
        <v>176</v>
      </c>
      <c r="AQ106" s="79">
        <v>0</v>
      </c>
      <c r="AR106" s="79">
        <v>0</v>
      </c>
      <c r="AS106" s="79"/>
      <c r="AT106" s="79"/>
      <c r="AU106" s="79"/>
      <c r="AV106" s="79"/>
      <c r="AW106" s="79"/>
      <c r="AX106" s="79"/>
      <c r="AY106" s="79"/>
      <c r="AZ106" s="79"/>
      <c r="BA106">
        <v>85</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27</v>
      </c>
      <c r="BK106" s="49">
        <v>100</v>
      </c>
      <c r="BL106" s="48">
        <v>27</v>
      </c>
    </row>
    <row r="107" spans="1:64" ht="15">
      <c r="A107" s="64" t="s">
        <v>241</v>
      </c>
      <c r="B107" s="64" t="s">
        <v>241</v>
      </c>
      <c r="C107" s="65" t="s">
        <v>1691</v>
      </c>
      <c r="D107" s="66">
        <v>10</v>
      </c>
      <c r="E107" s="67" t="s">
        <v>136</v>
      </c>
      <c r="F107" s="68">
        <v>12</v>
      </c>
      <c r="G107" s="65"/>
      <c r="H107" s="69"/>
      <c r="I107" s="70"/>
      <c r="J107" s="70"/>
      <c r="K107" s="34" t="s">
        <v>65</v>
      </c>
      <c r="L107" s="77">
        <v>107</v>
      </c>
      <c r="M107" s="77"/>
      <c r="N107" s="72"/>
      <c r="O107" s="79" t="s">
        <v>176</v>
      </c>
      <c r="P107" s="81">
        <v>43683.89603009259</v>
      </c>
      <c r="Q107" s="79" t="s">
        <v>340</v>
      </c>
      <c r="R107" s="82" t="s">
        <v>428</v>
      </c>
      <c r="S107" s="79" t="s">
        <v>455</v>
      </c>
      <c r="T107" s="79" t="s">
        <v>470</v>
      </c>
      <c r="U107" s="79"/>
      <c r="V107" s="82" t="s">
        <v>537</v>
      </c>
      <c r="W107" s="81">
        <v>43683.89603009259</v>
      </c>
      <c r="X107" s="82" t="s">
        <v>628</v>
      </c>
      <c r="Y107" s="79"/>
      <c r="Z107" s="79"/>
      <c r="AA107" s="85" t="s">
        <v>768</v>
      </c>
      <c r="AB107" s="79"/>
      <c r="AC107" s="79" t="b">
        <v>0</v>
      </c>
      <c r="AD107" s="79">
        <v>1</v>
      </c>
      <c r="AE107" s="85" t="s">
        <v>823</v>
      </c>
      <c r="AF107" s="79" t="b">
        <v>0</v>
      </c>
      <c r="AG107" s="79" t="s">
        <v>828</v>
      </c>
      <c r="AH107" s="79"/>
      <c r="AI107" s="85" t="s">
        <v>823</v>
      </c>
      <c r="AJ107" s="79" t="b">
        <v>0</v>
      </c>
      <c r="AK107" s="79">
        <v>1</v>
      </c>
      <c r="AL107" s="85" t="s">
        <v>823</v>
      </c>
      <c r="AM107" s="79" t="s">
        <v>835</v>
      </c>
      <c r="AN107" s="79" t="b">
        <v>0</v>
      </c>
      <c r="AO107" s="85" t="s">
        <v>768</v>
      </c>
      <c r="AP107" s="79" t="s">
        <v>176</v>
      </c>
      <c r="AQ107" s="79">
        <v>0</v>
      </c>
      <c r="AR107" s="79">
        <v>0</v>
      </c>
      <c r="AS107" s="79"/>
      <c r="AT107" s="79"/>
      <c r="AU107" s="79"/>
      <c r="AV107" s="79"/>
      <c r="AW107" s="79"/>
      <c r="AX107" s="79"/>
      <c r="AY107" s="79"/>
      <c r="AZ107" s="79"/>
      <c r="BA107">
        <v>85</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36</v>
      </c>
      <c r="BK107" s="49">
        <v>100</v>
      </c>
      <c r="BL107" s="48">
        <v>36</v>
      </c>
    </row>
    <row r="108" spans="1:64" ht="15">
      <c r="A108" s="64" t="s">
        <v>241</v>
      </c>
      <c r="B108" s="64" t="s">
        <v>241</v>
      </c>
      <c r="C108" s="65" t="s">
        <v>1691</v>
      </c>
      <c r="D108" s="66">
        <v>10</v>
      </c>
      <c r="E108" s="67" t="s">
        <v>136</v>
      </c>
      <c r="F108" s="68">
        <v>12</v>
      </c>
      <c r="G108" s="65"/>
      <c r="H108" s="69"/>
      <c r="I108" s="70"/>
      <c r="J108" s="70"/>
      <c r="K108" s="34" t="s">
        <v>65</v>
      </c>
      <c r="L108" s="77">
        <v>108</v>
      </c>
      <c r="M108" s="77"/>
      <c r="N108" s="72"/>
      <c r="O108" s="79" t="s">
        <v>176</v>
      </c>
      <c r="P108" s="81">
        <v>43683.91684027778</v>
      </c>
      <c r="Q108" s="79" t="s">
        <v>341</v>
      </c>
      <c r="R108" s="82" t="s">
        <v>429</v>
      </c>
      <c r="S108" s="79" t="s">
        <v>455</v>
      </c>
      <c r="T108" s="79" t="s">
        <v>459</v>
      </c>
      <c r="U108" s="79"/>
      <c r="V108" s="82" t="s">
        <v>537</v>
      </c>
      <c r="W108" s="81">
        <v>43683.91684027778</v>
      </c>
      <c r="X108" s="82" t="s">
        <v>629</v>
      </c>
      <c r="Y108" s="79"/>
      <c r="Z108" s="79"/>
      <c r="AA108" s="85" t="s">
        <v>769</v>
      </c>
      <c r="AB108" s="79"/>
      <c r="AC108" s="79" t="b">
        <v>0</v>
      </c>
      <c r="AD108" s="79">
        <v>0</v>
      </c>
      <c r="AE108" s="85" t="s">
        <v>823</v>
      </c>
      <c r="AF108" s="79" t="b">
        <v>0</v>
      </c>
      <c r="AG108" s="79" t="s">
        <v>828</v>
      </c>
      <c r="AH108" s="79"/>
      <c r="AI108" s="85" t="s">
        <v>823</v>
      </c>
      <c r="AJ108" s="79" t="b">
        <v>0</v>
      </c>
      <c r="AK108" s="79">
        <v>0</v>
      </c>
      <c r="AL108" s="85" t="s">
        <v>823</v>
      </c>
      <c r="AM108" s="79" t="s">
        <v>835</v>
      </c>
      <c r="AN108" s="79" t="b">
        <v>0</v>
      </c>
      <c r="AO108" s="85" t="s">
        <v>769</v>
      </c>
      <c r="AP108" s="79" t="s">
        <v>176</v>
      </c>
      <c r="AQ108" s="79">
        <v>0</v>
      </c>
      <c r="AR108" s="79">
        <v>0</v>
      </c>
      <c r="AS108" s="79"/>
      <c r="AT108" s="79"/>
      <c r="AU108" s="79"/>
      <c r="AV108" s="79"/>
      <c r="AW108" s="79"/>
      <c r="AX108" s="79"/>
      <c r="AY108" s="79"/>
      <c r="AZ108" s="79"/>
      <c r="BA108">
        <v>85</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34</v>
      </c>
      <c r="BK108" s="49">
        <v>100</v>
      </c>
      <c r="BL108" s="48">
        <v>34</v>
      </c>
    </row>
    <row r="109" spans="1:64" ht="15">
      <c r="A109" s="64" t="s">
        <v>241</v>
      </c>
      <c r="B109" s="64" t="s">
        <v>241</v>
      </c>
      <c r="C109" s="65" t="s">
        <v>1691</v>
      </c>
      <c r="D109" s="66">
        <v>10</v>
      </c>
      <c r="E109" s="67" t="s">
        <v>136</v>
      </c>
      <c r="F109" s="68">
        <v>12</v>
      </c>
      <c r="G109" s="65"/>
      <c r="H109" s="69"/>
      <c r="I109" s="70"/>
      <c r="J109" s="70"/>
      <c r="K109" s="34" t="s">
        <v>65</v>
      </c>
      <c r="L109" s="77">
        <v>109</v>
      </c>
      <c r="M109" s="77"/>
      <c r="N109" s="72"/>
      <c r="O109" s="79" t="s">
        <v>176</v>
      </c>
      <c r="P109" s="81">
        <v>43684.57372685185</v>
      </c>
      <c r="Q109" s="79" t="s">
        <v>342</v>
      </c>
      <c r="R109" s="82" t="s">
        <v>430</v>
      </c>
      <c r="S109" s="79" t="s">
        <v>455</v>
      </c>
      <c r="T109" s="79"/>
      <c r="U109" s="79"/>
      <c r="V109" s="82" t="s">
        <v>537</v>
      </c>
      <c r="W109" s="81">
        <v>43684.57372685185</v>
      </c>
      <c r="X109" s="82" t="s">
        <v>630</v>
      </c>
      <c r="Y109" s="79"/>
      <c r="Z109" s="79"/>
      <c r="AA109" s="85" t="s">
        <v>770</v>
      </c>
      <c r="AB109" s="79"/>
      <c r="AC109" s="79" t="b">
        <v>0</v>
      </c>
      <c r="AD109" s="79">
        <v>1</v>
      </c>
      <c r="AE109" s="85" t="s">
        <v>823</v>
      </c>
      <c r="AF109" s="79" t="b">
        <v>0</v>
      </c>
      <c r="AG109" s="79" t="s">
        <v>828</v>
      </c>
      <c r="AH109" s="79"/>
      <c r="AI109" s="85" t="s">
        <v>823</v>
      </c>
      <c r="AJ109" s="79" t="b">
        <v>0</v>
      </c>
      <c r="AK109" s="79">
        <v>0</v>
      </c>
      <c r="AL109" s="85" t="s">
        <v>823</v>
      </c>
      <c r="AM109" s="79" t="s">
        <v>835</v>
      </c>
      <c r="AN109" s="79" t="b">
        <v>0</v>
      </c>
      <c r="AO109" s="85" t="s">
        <v>770</v>
      </c>
      <c r="AP109" s="79" t="s">
        <v>176</v>
      </c>
      <c r="AQ109" s="79">
        <v>0</v>
      </c>
      <c r="AR109" s="79">
        <v>0</v>
      </c>
      <c r="AS109" s="79"/>
      <c r="AT109" s="79"/>
      <c r="AU109" s="79"/>
      <c r="AV109" s="79"/>
      <c r="AW109" s="79"/>
      <c r="AX109" s="79"/>
      <c r="AY109" s="79"/>
      <c r="AZ109" s="79"/>
      <c r="BA109">
        <v>85</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45</v>
      </c>
      <c r="BK109" s="49">
        <v>100</v>
      </c>
      <c r="BL109" s="48">
        <v>45</v>
      </c>
    </row>
    <row r="110" spans="1:64" ht="15">
      <c r="A110" s="64" t="s">
        <v>241</v>
      </c>
      <c r="B110" s="64" t="s">
        <v>241</v>
      </c>
      <c r="C110" s="65" t="s">
        <v>1691</v>
      </c>
      <c r="D110" s="66">
        <v>10</v>
      </c>
      <c r="E110" s="67" t="s">
        <v>136</v>
      </c>
      <c r="F110" s="68">
        <v>12</v>
      </c>
      <c r="G110" s="65"/>
      <c r="H110" s="69"/>
      <c r="I110" s="70"/>
      <c r="J110" s="70"/>
      <c r="K110" s="34" t="s">
        <v>65</v>
      </c>
      <c r="L110" s="77">
        <v>110</v>
      </c>
      <c r="M110" s="77"/>
      <c r="N110" s="72"/>
      <c r="O110" s="79" t="s">
        <v>176</v>
      </c>
      <c r="P110" s="81">
        <v>43684.594618055555</v>
      </c>
      <c r="Q110" s="79" t="s">
        <v>343</v>
      </c>
      <c r="R110" s="79"/>
      <c r="S110" s="79"/>
      <c r="T110" s="79" t="s">
        <v>470</v>
      </c>
      <c r="U110" s="82" t="s">
        <v>495</v>
      </c>
      <c r="V110" s="82" t="s">
        <v>495</v>
      </c>
      <c r="W110" s="81">
        <v>43684.594618055555</v>
      </c>
      <c r="X110" s="82" t="s">
        <v>631</v>
      </c>
      <c r="Y110" s="79"/>
      <c r="Z110" s="79"/>
      <c r="AA110" s="85" t="s">
        <v>771</v>
      </c>
      <c r="AB110" s="79"/>
      <c r="AC110" s="79" t="b">
        <v>0</v>
      </c>
      <c r="AD110" s="79">
        <v>1</v>
      </c>
      <c r="AE110" s="85" t="s">
        <v>823</v>
      </c>
      <c r="AF110" s="79" t="b">
        <v>0</v>
      </c>
      <c r="AG110" s="79" t="s">
        <v>828</v>
      </c>
      <c r="AH110" s="79"/>
      <c r="AI110" s="85" t="s">
        <v>823</v>
      </c>
      <c r="AJ110" s="79" t="b">
        <v>0</v>
      </c>
      <c r="AK110" s="79">
        <v>0</v>
      </c>
      <c r="AL110" s="85" t="s">
        <v>823</v>
      </c>
      <c r="AM110" s="79" t="s">
        <v>835</v>
      </c>
      <c r="AN110" s="79" t="b">
        <v>0</v>
      </c>
      <c r="AO110" s="85" t="s">
        <v>771</v>
      </c>
      <c r="AP110" s="79" t="s">
        <v>176</v>
      </c>
      <c r="AQ110" s="79">
        <v>0</v>
      </c>
      <c r="AR110" s="79">
        <v>0</v>
      </c>
      <c r="AS110" s="79"/>
      <c r="AT110" s="79"/>
      <c r="AU110" s="79"/>
      <c r="AV110" s="79"/>
      <c r="AW110" s="79"/>
      <c r="AX110" s="79"/>
      <c r="AY110" s="79"/>
      <c r="AZ110" s="79"/>
      <c r="BA110">
        <v>85</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93</v>
      </c>
      <c r="BK110" s="49">
        <v>100</v>
      </c>
      <c r="BL110" s="48">
        <v>93</v>
      </c>
    </row>
    <row r="111" spans="1:64" ht="15">
      <c r="A111" s="64" t="s">
        <v>241</v>
      </c>
      <c r="B111" s="64" t="s">
        <v>241</v>
      </c>
      <c r="C111" s="65" t="s">
        <v>1691</v>
      </c>
      <c r="D111" s="66">
        <v>10</v>
      </c>
      <c r="E111" s="67" t="s">
        <v>136</v>
      </c>
      <c r="F111" s="68">
        <v>12</v>
      </c>
      <c r="G111" s="65"/>
      <c r="H111" s="69"/>
      <c r="I111" s="70"/>
      <c r="J111" s="70"/>
      <c r="K111" s="34" t="s">
        <v>65</v>
      </c>
      <c r="L111" s="77">
        <v>111</v>
      </c>
      <c r="M111" s="77"/>
      <c r="N111" s="72"/>
      <c r="O111" s="79" t="s">
        <v>176</v>
      </c>
      <c r="P111" s="81">
        <v>43684.62532407408</v>
      </c>
      <c r="Q111" s="79" t="s">
        <v>344</v>
      </c>
      <c r="R111" s="82" t="s">
        <v>431</v>
      </c>
      <c r="S111" s="79" t="s">
        <v>455</v>
      </c>
      <c r="T111" s="79"/>
      <c r="U111" s="79"/>
      <c r="V111" s="82" t="s">
        <v>537</v>
      </c>
      <c r="W111" s="81">
        <v>43684.62532407408</v>
      </c>
      <c r="X111" s="82" t="s">
        <v>632</v>
      </c>
      <c r="Y111" s="79"/>
      <c r="Z111" s="79"/>
      <c r="AA111" s="85" t="s">
        <v>772</v>
      </c>
      <c r="AB111" s="79"/>
      <c r="AC111" s="79" t="b">
        <v>0</v>
      </c>
      <c r="AD111" s="79">
        <v>0</v>
      </c>
      <c r="AE111" s="85" t="s">
        <v>823</v>
      </c>
      <c r="AF111" s="79" t="b">
        <v>0</v>
      </c>
      <c r="AG111" s="79" t="s">
        <v>828</v>
      </c>
      <c r="AH111" s="79"/>
      <c r="AI111" s="85" t="s">
        <v>823</v>
      </c>
      <c r="AJ111" s="79" t="b">
        <v>0</v>
      </c>
      <c r="AK111" s="79">
        <v>0</v>
      </c>
      <c r="AL111" s="85" t="s">
        <v>823</v>
      </c>
      <c r="AM111" s="79" t="s">
        <v>835</v>
      </c>
      <c r="AN111" s="79" t="b">
        <v>0</v>
      </c>
      <c r="AO111" s="85" t="s">
        <v>772</v>
      </c>
      <c r="AP111" s="79" t="s">
        <v>176</v>
      </c>
      <c r="AQ111" s="79">
        <v>0</v>
      </c>
      <c r="AR111" s="79">
        <v>0</v>
      </c>
      <c r="AS111" s="79"/>
      <c r="AT111" s="79"/>
      <c r="AU111" s="79"/>
      <c r="AV111" s="79"/>
      <c r="AW111" s="79"/>
      <c r="AX111" s="79"/>
      <c r="AY111" s="79"/>
      <c r="AZ111" s="79"/>
      <c r="BA111">
        <v>85</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35</v>
      </c>
      <c r="BK111" s="49">
        <v>100</v>
      </c>
      <c r="BL111" s="48">
        <v>35</v>
      </c>
    </row>
    <row r="112" spans="1:64" ht="15">
      <c r="A112" s="64" t="s">
        <v>241</v>
      </c>
      <c r="B112" s="64" t="s">
        <v>241</v>
      </c>
      <c r="C112" s="65" t="s">
        <v>1691</v>
      </c>
      <c r="D112" s="66">
        <v>10</v>
      </c>
      <c r="E112" s="67" t="s">
        <v>136</v>
      </c>
      <c r="F112" s="68">
        <v>12</v>
      </c>
      <c r="G112" s="65"/>
      <c r="H112" s="69"/>
      <c r="I112" s="70"/>
      <c r="J112" s="70"/>
      <c r="K112" s="34" t="s">
        <v>65</v>
      </c>
      <c r="L112" s="77">
        <v>112</v>
      </c>
      <c r="M112" s="77"/>
      <c r="N112" s="72"/>
      <c r="O112" s="79" t="s">
        <v>176</v>
      </c>
      <c r="P112" s="81">
        <v>43684.64599537037</v>
      </c>
      <c r="Q112" s="79" t="s">
        <v>345</v>
      </c>
      <c r="R112" s="79"/>
      <c r="S112" s="79"/>
      <c r="T112" s="79" t="s">
        <v>470</v>
      </c>
      <c r="U112" s="82" t="s">
        <v>496</v>
      </c>
      <c r="V112" s="82" t="s">
        <v>496</v>
      </c>
      <c r="W112" s="81">
        <v>43684.64599537037</v>
      </c>
      <c r="X112" s="82" t="s">
        <v>633</v>
      </c>
      <c r="Y112" s="79"/>
      <c r="Z112" s="79"/>
      <c r="AA112" s="85" t="s">
        <v>773</v>
      </c>
      <c r="AB112" s="79"/>
      <c r="AC112" s="79" t="b">
        <v>0</v>
      </c>
      <c r="AD112" s="79">
        <v>1</v>
      </c>
      <c r="AE112" s="85" t="s">
        <v>823</v>
      </c>
      <c r="AF112" s="79" t="b">
        <v>0</v>
      </c>
      <c r="AG112" s="79" t="s">
        <v>828</v>
      </c>
      <c r="AH112" s="79"/>
      <c r="AI112" s="85" t="s">
        <v>823</v>
      </c>
      <c r="AJ112" s="79" t="b">
        <v>0</v>
      </c>
      <c r="AK112" s="79">
        <v>0</v>
      </c>
      <c r="AL112" s="85" t="s">
        <v>823</v>
      </c>
      <c r="AM112" s="79" t="s">
        <v>835</v>
      </c>
      <c r="AN112" s="79" t="b">
        <v>0</v>
      </c>
      <c r="AO112" s="85" t="s">
        <v>773</v>
      </c>
      <c r="AP112" s="79" t="s">
        <v>176</v>
      </c>
      <c r="AQ112" s="79">
        <v>0</v>
      </c>
      <c r="AR112" s="79">
        <v>0</v>
      </c>
      <c r="AS112" s="79"/>
      <c r="AT112" s="79"/>
      <c r="AU112" s="79"/>
      <c r="AV112" s="79"/>
      <c r="AW112" s="79"/>
      <c r="AX112" s="79"/>
      <c r="AY112" s="79"/>
      <c r="AZ112" s="79"/>
      <c r="BA112">
        <v>85</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110</v>
      </c>
      <c r="BK112" s="49">
        <v>100</v>
      </c>
      <c r="BL112" s="48">
        <v>110</v>
      </c>
    </row>
    <row r="113" spans="1:64" ht="15">
      <c r="A113" s="64" t="s">
        <v>241</v>
      </c>
      <c r="B113" s="64" t="s">
        <v>241</v>
      </c>
      <c r="C113" s="65" t="s">
        <v>1691</v>
      </c>
      <c r="D113" s="66">
        <v>10</v>
      </c>
      <c r="E113" s="67" t="s">
        <v>136</v>
      </c>
      <c r="F113" s="68">
        <v>12</v>
      </c>
      <c r="G113" s="65"/>
      <c r="H113" s="69"/>
      <c r="I113" s="70"/>
      <c r="J113" s="70"/>
      <c r="K113" s="34" t="s">
        <v>65</v>
      </c>
      <c r="L113" s="77">
        <v>113</v>
      </c>
      <c r="M113" s="77"/>
      <c r="N113" s="72"/>
      <c r="O113" s="79" t="s">
        <v>176</v>
      </c>
      <c r="P113" s="81">
        <v>43684.670324074075</v>
      </c>
      <c r="Q113" s="79" t="s">
        <v>346</v>
      </c>
      <c r="R113" s="82" t="s">
        <v>432</v>
      </c>
      <c r="S113" s="79" t="s">
        <v>455</v>
      </c>
      <c r="T113" s="79"/>
      <c r="U113" s="79"/>
      <c r="V113" s="82" t="s">
        <v>537</v>
      </c>
      <c r="W113" s="81">
        <v>43684.670324074075</v>
      </c>
      <c r="X113" s="82" t="s">
        <v>634</v>
      </c>
      <c r="Y113" s="79"/>
      <c r="Z113" s="79"/>
      <c r="AA113" s="85" t="s">
        <v>774</v>
      </c>
      <c r="AB113" s="79"/>
      <c r="AC113" s="79" t="b">
        <v>0</v>
      </c>
      <c r="AD113" s="79">
        <v>2</v>
      </c>
      <c r="AE113" s="85" t="s">
        <v>823</v>
      </c>
      <c r="AF113" s="79" t="b">
        <v>0</v>
      </c>
      <c r="AG113" s="79" t="s">
        <v>828</v>
      </c>
      <c r="AH113" s="79"/>
      <c r="AI113" s="85" t="s">
        <v>823</v>
      </c>
      <c r="AJ113" s="79" t="b">
        <v>0</v>
      </c>
      <c r="AK113" s="79">
        <v>0</v>
      </c>
      <c r="AL113" s="85" t="s">
        <v>823</v>
      </c>
      <c r="AM113" s="79" t="s">
        <v>835</v>
      </c>
      <c r="AN113" s="79" t="b">
        <v>0</v>
      </c>
      <c r="AO113" s="85" t="s">
        <v>774</v>
      </c>
      <c r="AP113" s="79" t="s">
        <v>176</v>
      </c>
      <c r="AQ113" s="79">
        <v>0</v>
      </c>
      <c r="AR113" s="79">
        <v>0</v>
      </c>
      <c r="AS113" s="79"/>
      <c r="AT113" s="79"/>
      <c r="AU113" s="79"/>
      <c r="AV113" s="79"/>
      <c r="AW113" s="79"/>
      <c r="AX113" s="79"/>
      <c r="AY113" s="79"/>
      <c r="AZ113" s="79"/>
      <c r="BA113">
        <v>85</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41</v>
      </c>
      <c r="BK113" s="49">
        <v>100</v>
      </c>
      <c r="BL113" s="48">
        <v>41</v>
      </c>
    </row>
    <row r="114" spans="1:64" ht="15">
      <c r="A114" s="64" t="s">
        <v>241</v>
      </c>
      <c r="B114" s="64" t="s">
        <v>241</v>
      </c>
      <c r="C114" s="65" t="s">
        <v>1691</v>
      </c>
      <c r="D114" s="66">
        <v>10</v>
      </c>
      <c r="E114" s="67" t="s">
        <v>136</v>
      </c>
      <c r="F114" s="68">
        <v>12</v>
      </c>
      <c r="G114" s="65"/>
      <c r="H114" s="69"/>
      <c r="I114" s="70"/>
      <c r="J114" s="70"/>
      <c r="K114" s="34" t="s">
        <v>65</v>
      </c>
      <c r="L114" s="77">
        <v>114</v>
      </c>
      <c r="M114" s="77"/>
      <c r="N114" s="72"/>
      <c r="O114" s="79" t="s">
        <v>176</v>
      </c>
      <c r="P114" s="81">
        <v>43684.68790509259</v>
      </c>
      <c r="Q114" s="79" t="s">
        <v>347</v>
      </c>
      <c r="R114" s="79"/>
      <c r="S114" s="79"/>
      <c r="T114" s="79" t="s">
        <v>471</v>
      </c>
      <c r="U114" s="82" t="s">
        <v>497</v>
      </c>
      <c r="V114" s="82" t="s">
        <v>497</v>
      </c>
      <c r="W114" s="81">
        <v>43684.68790509259</v>
      </c>
      <c r="X114" s="82" t="s">
        <v>635</v>
      </c>
      <c r="Y114" s="79"/>
      <c r="Z114" s="79"/>
      <c r="AA114" s="85" t="s">
        <v>775</v>
      </c>
      <c r="AB114" s="79"/>
      <c r="AC114" s="79" t="b">
        <v>0</v>
      </c>
      <c r="AD114" s="79">
        <v>1</v>
      </c>
      <c r="AE114" s="85" t="s">
        <v>823</v>
      </c>
      <c r="AF114" s="79" t="b">
        <v>0</v>
      </c>
      <c r="AG114" s="79" t="s">
        <v>828</v>
      </c>
      <c r="AH114" s="79"/>
      <c r="AI114" s="85" t="s">
        <v>823</v>
      </c>
      <c r="AJ114" s="79" t="b">
        <v>0</v>
      </c>
      <c r="AK114" s="79">
        <v>0</v>
      </c>
      <c r="AL114" s="85" t="s">
        <v>823</v>
      </c>
      <c r="AM114" s="79" t="s">
        <v>835</v>
      </c>
      <c r="AN114" s="79" t="b">
        <v>0</v>
      </c>
      <c r="AO114" s="85" t="s">
        <v>775</v>
      </c>
      <c r="AP114" s="79" t="s">
        <v>176</v>
      </c>
      <c r="AQ114" s="79">
        <v>0</v>
      </c>
      <c r="AR114" s="79">
        <v>0</v>
      </c>
      <c r="AS114" s="79"/>
      <c r="AT114" s="79"/>
      <c r="AU114" s="79"/>
      <c r="AV114" s="79"/>
      <c r="AW114" s="79"/>
      <c r="AX114" s="79"/>
      <c r="AY114" s="79"/>
      <c r="AZ114" s="79"/>
      <c r="BA114">
        <v>85</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97</v>
      </c>
      <c r="BK114" s="49">
        <v>100</v>
      </c>
      <c r="BL114" s="48">
        <v>97</v>
      </c>
    </row>
    <row r="115" spans="1:64" ht="15">
      <c r="A115" s="64" t="s">
        <v>241</v>
      </c>
      <c r="B115" s="64" t="s">
        <v>241</v>
      </c>
      <c r="C115" s="65" t="s">
        <v>1691</v>
      </c>
      <c r="D115" s="66">
        <v>10</v>
      </c>
      <c r="E115" s="67" t="s">
        <v>136</v>
      </c>
      <c r="F115" s="68">
        <v>12</v>
      </c>
      <c r="G115" s="65"/>
      <c r="H115" s="69"/>
      <c r="I115" s="70"/>
      <c r="J115" s="70"/>
      <c r="K115" s="34" t="s">
        <v>65</v>
      </c>
      <c r="L115" s="77">
        <v>115</v>
      </c>
      <c r="M115" s="77"/>
      <c r="N115" s="72"/>
      <c r="O115" s="79" t="s">
        <v>176</v>
      </c>
      <c r="P115" s="81">
        <v>43684.70528935185</v>
      </c>
      <c r="Q115" s="79" t="s">
        <v>348</v>
      </c>
      <c r="R115" s="79"/>
      <c r="S115" s="79"/>
      <c r="T115" s="79" t="s">
        <v>459</v>
      </c>
      <c r="U115" s="82" t="s">
        <v>498</v>
      </c>
      <c r="V115" s="82" t="s">
        <v>498</v>
      </c>
      <c r="W115" s="81">
        <v>43684.70528935185</v>
      </c>
      <c r="X115" s="82" t="s">
        <v>636</v>
      </c>
      <c r="Y115" s="79"/>
      <c r="Z115" s="79"/>
      <c r="AA115" s="85" t="s">
        <v>776</v>
      </c>
      <c r="AB115" s="79"/>
      <c r="AC115" s="79" t="b">
        <v>0</v>
      </c>
      <c r="AD115" s="79">
        <v>2</v>
      </c>
      <c r="AE115" s="85" t="s">
        <v>823</v>
      </c>
      <c r="AF115" s="79" t="b">
        <v>0</v>
      </c>
      <c r="AG115" s="79" t="s">
        <v>828</v>
      </c>
      <c r="AH115" s="79"/>
      <c r="AI115" s="85" t="s">
        <v>823</v>
      </c>
      <c r="AJ115" s="79" t="b">
        <v>0</v>
      </c>
      <c r="AK115" s="79">
        <v>0</v>
      </c>
      <c r="AL115" s="85" t="s">
        <v>823</v>
      </c>
      <c r="AM115" s="79" t="s">
        <v>835</v>
      </c>
      <c r="AN115" s="79" t="b">
        <v>0</v>
      </c>
      <c r="AO115" s="85" t="s">
        <v>776</v>
      </c>
      <c r="AP115" s="79" t="s">
        <v>176</v>
      </c>
      <c r="AQ115" s="79">
        <v>0</v>
      </c>
      <c r="AR115" s="79">
        <v>0</v>
      </c>
      <c r="AS115" s="79"/>
      <c r="AT115" s="79"/>
      <c r="AU115" s="79"/>
      <c r="AV115" s="79"/>
      <c r="AW115" s="79"/>
      <c r="AX115" s="79"/>
      <c r="AY115" s="79"/>
      <c r="AZ115" s="79"/>
      <c r="BA115">
        <v>85</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101</v>
      </c>
      <c r="BK115" s="49">
        <v>100</v>
      </c>
      <c r="BL115" s="48">
        <v>101</v>
      </c>
    </row>
    <row r="116" spans="1:64" ht="15">
      <c r="A116" s="64" t="s">
        <v>241</v>
      </c>
      <c r="B116" s="64" t="s">
        <v>241</v>
      </c>
      <c r="C116" s="65" t="s">
        <v>1691</v>
      </c>
      <c r="D116" s="66">
        <v>10</v>
      </c>
      <c r="E116" s="67" t="s">
        <v>136</v>
      </c>
      <c r="F116" s="68">
        <v>12</v>
      </c>
      <c r="G116" s="65"/>
      <c r="H116" s="69"/>
      <c r="I116" s="70"/>
      <c r="J116" s="70"/>
      <c r="K116" s="34" t="s">
        <v>65</v>
      </c>
      <c r="L116" s="77">
        <v>116</v>
      </c>
      <c r="M116" s="77"/>
      <c r="N116" s="72"/>
      <c r="O116" s="79" t="s">
        <v>176</v>
      </c>
      <c r="P116" s="81">
        <v>43684.729537037034</v>
      </c>
      <c r="Q116" s="79" t="s">
        <v>349</v>
      </c>
      <c r="R116" s="82" t="s">
        <v>433</v>
      </c>
      <c r="S116" s="79" t="s">
        <v>455</v>
      </c>
      <c r="T116" s="79"/>
      <c r="U116" s="79"/>
      <c r="V116" s="82" t="s">
        <v>537</v>
      </c>
      <c r="W116" s="81">
        <v>43684.729537037034</v>
      </c>
      <c r="X116" s="82" t="s">
        <v>637</v>
      </c>
      <c r="Y116" s="79"/>
      <c r="Z116" s="79"/>
      <c r="AA116" s="85" t="s">
        <v>777</v>
      </c>
      <c r="AB116" s="79"/>
      <c r="AC116" s="79" t="b">
        <v>0</v>
      </c>
      <c r="AD116" s="79">
        <v>1</v>
      </c>
      <c r="AE116" s="85" t="s">
        <v>823</v>
      </c>
      <c r="AF116" s="79" t="b">
        <v>0</v>
      </c>
      <c r="AG116" s="79" t="s">
        <v>828</v>
      </c>
      <c r="AH116" s="79"/>
      <c r="AI116" s="85" t="s">
        <v>823</v>
      </c>
      <c r="AJ116" s="79" t="b">
        <v>0</v>
      </c>
      <c r="AK116" s="79">
        <v>1</v>
      </c>
      <c r="AL116" s="85" t="s">
        <v>823</v>
      </c>
      <c r="AM116" s="79" t="s">
        <v>835</v>
      </c>
      <c r="AN116" s="79" t="b">
        <v>0</v>
      </c>
      <c r="AO116" s="85" t="s">
        <v>777</v>
      </c>
      <c r="AP116" s="79" t="s">
        <v>176</v>
      </c>
      <c r="AQ116" s="79">
        <v>0</v>
      </c>
      <c r="AR116" s="79">
        <v>0</v>
      </c>
      <c r="AS116" s="79"/>
      <c r="AT116" s="79"/>
      <c r="AU116" s="79"/>
      <c r="AV116" s="79"/>
      <c r="AW116" s="79"/>
      <c r="AX116" s="79"/>
      <c r="AY116" s="79"/>
      <c r="AZ116" s="79"/>
      <c r="BA116">
        <v>85</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41</v>
      </c>
      <c r="BK116" s="49">
        <v>100</v>
      </c>
      <c r="BL116" s="48">
        <v>41</v>
      </c>
    </row>
    <row r="117" spans="1:64" ht="15">
      <c r="A117" s="64" t="s">
        <v>241</v>
      </c>
      <c r="B117" s="64" t="s">
        <v>241</v>
      </c>
      <c r="C117" s="65" t="s">
        <v>1691</v>
      </c>
      <c r="D117" s="66">
        <v>10</v>
      </c>
      <c r="E117" s="67" t="s">
        <v>136</v>
      </c>
      <c r="F117" s="68">
        <v>12</v>
      </c>
      <c r="G117" s="65"/>
      <c r="H117" s="69"/>
      <c r="I117" s="70"/>
      <c r="J117" s="70"/>
      <c r="K117" s="34" t="s">
        <v>65</v>
      </c>
      <c r="L117" s="77">
        <v>117</v>
      </c>
      <c r="M117" s="77"/>
      <c r="N117" s="72"/>
      <c r="O117" s="79" t="s">
        <v>176</v>
      </c>
      <c r="P117" s="81">
        <v>43684.77118055556</v>
      </c>
      <c r="Q117" s="79" t="s">
        <v>350</v>
      </c>
      <c r="R117" s="82" t="s">
        <v>434</v>
      </c>
      <c r="S117" s="79" t="s">
        <v>455</v>
      </c>
      <c r="T117" s="79" t="s">
        <v>471</v>
      </c>
      <c r="U117" s="79"/>
      <c r="V117" s="82" t="s">
        <v>537</v>
      </c>
      <c r="W117" s="81">
        <v>43684.77118055556</v>
      </c>
      <c r="X117" s="82" t="s">
        <v>638</v>
      </c>
      <c r="Y117" s="79"/>
      <c r="Z117" s="79"/>
      <c r="AA117" s="85" t="s">
        <v>778</v>
      </c>
      <c r="AB117" s="79"/>
      <c r="AC117" s="79" t="b">
        <v>0</v>
      </c>
      <c r="AD117" s="79">
        <v>1</v>
      </c>
      <c r="AE117" s="85" t="s">
        <v>823</v>
      </c>
      <c r="AF117" s="79" t="b">
        <v>0</v>
      </c>
      <c r="AG117" s="79" t="s">
        <v>828</v>
      </c>
      <c r="AH117" s="79"/>
      <c r="AI117" s="85" t="s">
        <v>823</v>
      </c>
      <c r="AJ117" s="79" t="b">
        <v>0</v>
      </c>
      <c r="AK117" s="79">
        <v>0</v>
      </c>
      <c r="AL117" s="85" t="s">
        <v>823</v>
      </c>
      <c r="AM117" s="79" t="s">
        <v>835</v>
      </c>
      <c r="AN117" s="79" t="b">
        <v>0</v>
      </c>
      <c r="AO117" s="85" t="s">
        <v>778</v>
      </c>
      <c r="AP117" s="79" t="s">
        <v>176</v>
      </c>
      <c r="AQ117" s="79">
        <v>0</v>
      </c>
      <c r="AR117" s="79">
        <v>0</v>
      </c>
      <c r="AS117" s="79"/>
      <c r="AT117" s="79"/>
      <c r="AU117" s="79"/>
      <c r="AV117" s="79"/>
      <c r="AW117" s="79"/>
      <c r="AX117" s="79"/>
      <c r="AY117" s="79"/>
      <c r="AZ117" s="79"/>
      <c r="BA117">
        <v>85</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47</v>
      </c>
      <c r="BK117" s="49">
        <v>100</v>
      </c>
      <c r="BL117" s="48">
        <v>47</v>
      </c>
    </row>
    <row r="118" spans="1:64" ht="15">
      <c r="A118" s="64" t="s">
        <v>241</v>
      </c>
      <c r="B118" s="64" t="s">
        <v>241</v>
      </c>
      <c r="C118" s="65" t="s">
        <v>1691</v>
      </c>
      <c r="D118" s="66">
        <v>10</v>
      </c>
      <c r="E118" s="67" t="s">
        <v>136</v>
      </c>
      <c r="F118" s="68">
        <v>12</v>
      </c>
      <c r="G118" s="65"/>
      <c r="H118" s="69"/>
      <c r="I118" s="70"/>
      <c r="J118" s="70"/>
      <c r="K118" s="34" t="s">
        <v>65</v>
      </c>
      <c r="L118" s="77">
        <v>118</v>
      </c>
      <c r="M118" s="77"/>
      <c r="N118" s="72"/>
      <c r="O118" s="79" t="s">
        <v>176</v>
      </c>
      <c r="P118" s="81">
        <v>43684.81282407408</v>
      </c>
      <c r="Q118" s="79" t="s">
        <v>351</v>
      </c>
      <c r="R118" s="82" t="s">
        <v>435</v>
      </c>
      <c r="S118" s="79" t="s">
        <v>455</v>
      </c>
      <c r="T118" s="79" t="s">
        <v>470</v>
      </c>
      <c r="U118" s="79"/>
      <c r="V118" s="82" t="s">
        <v>537</v>
      </c>
      <c r="W118" s="81">
        <v>43684.81282407408</v>
      </c>
      <c r="X118" s="82" t="s">
        <v>639</v>
      </c>
      <c r="Y118" s="79"/>
      <c r="Z118" s="79"/>
      <c r="AA118" s="85" t="s">
        <v>779</v>
      </c>
      <c r="AB118" s="79"/>
      <c r="AC118" s="79" t="b">
        <v>0</v>
      </c>
      <c r="AD118" s="79">
        <v>0</v>
      </c>
      <c r="AE118" s="85" t="s">
        <v>823</v>
      </c>
      <c r="AF118" s="79" t="b">
        <v>0</v>
      </c>
      <c r="AG118" s="79" t="s">
        <v>828</v>
      </c>
      <c r="AH118" s="79"/>
      <c r="AI118" s="85" t="s">
        <v>823</v>
      </c>
      <c r="AJ118" s="79" t="b">
        <v>0</v>
      </c>
      <c r="AK118" s="79">
        <v>0</v>
      </c>
      <c r="AL118" s="85" t="s">
        <v>823</v>
      </c>
      <c r="AM118" s="79" t="s">
        <v>835</v>
      </c>
      <c r="AN118" s="79" t="b">
        <v>0</v>
      </c>
      <c r="AO118" s="85" t="s">
        <v>779</v>
      </c>
      <c r="AP118" s="79" t="s">
        <v>176</v>
      </c>
      <c r="AQ118" s="79">
        <v>0</v>
      </c>
      <c r="AR118" s="79">
        <v>0</v>
      </c>
      <c r="AS118" s="79"/>
      <c r="AT118" s="79"/>
      <c r="AU118" s="79"/>
      <c r="AV118" s="79"/>
      <c r="AW118" s="79"/>
      <c r="AX118" s="79"/>
      <c r="AY118" s="79"/>
      <c r="AZ118" s="79"/>
      <c r="BA118">
        <v>85</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30</v>
      </c>
      <c r="BK118" s="49">
        <v>100</v>
      </c>
      <c r="BL118" s="48">
        <v>30</v>
      </c>
    </row>
    <row r="119" spans="1:64" ht="15">
      <c r="A119" s="64" t="s">
        <v>241</v>
      </c>
      <c r="B119" s="64" t="s">
        <v>241</v>
      </c>
      <c r="C119" s="65" t="s">
        <v>1691</v>
      </c>
      <c r="D119" s="66">
        <v>10</v>
      </c>
      <c r="E119" s="67" t="s">
        <v>136</v>
      </c>
      <c r="F119" s="68">
        <v>12</v>
      </c>
      <c r="G119" s="65"/>
      <c r="H119" s="69"/>
      <c r="I119" s="70"/>
      <c r="J119" s="70"/>
      <c r="K119" s="34" t="s">
        <v>65</v>
      </c>
      <c r="L119" s="77">
        <v>119</v>
      </c>
      <c r="M119" s="77"/>
      <c r="N119" s="72"/>
      <c r="O119" s="79" t="s">
        <v>176</v>
      </c>
      <c r="P119" s="81">
        <v>43684.854409722226</v>
      </c>
      <c r="Q119" s="79" t="s">
        <v>352</v>
      </c>
      <c r="R119" s="82" t="s">
        <v>436</v>
      </c>
      <c r="S119" s="79" t="s">
        <v>455</v>
      </c>
      <c r="T119" s="79" t="s">
        <v>470</v>
      </c>
      <c r="U119" s="79"/>
      <c r="V119" s="82" t="s">
        <v>537</v>
      </c>
      <c r="W119" s="81">
        <v>43684.854409722226</v>
      </c>
      <c r="X119" s="82" t="s">
        <v>640</v>
      </c>
      <c r="Y119" s="79"/>
      <c r="Z119" s="79"/>
      <c r="AA119" s="85" t="s">
        <v>780</v>
      </c>
      <c r="AB119" s="79"/>
      <c r="AC119" s="79" t="b">
        <v>0</v>
      </c>
      <c r="AD119" s="79">
        <v>1</v>
      </c>
      <c r="AE119" s="85" t="s">
        <v>823</v>
      </c>
      <c r="AF119" s="79" t="b">
        <v>0</v>
      </c>
      <c r="AG119" s="79" t="s">
        <v>828</v>
      </c>
      <c r="AH119" s="79"/>
      <c r="AI119" s="85" t="s">
        <v>823</v>
      </c>
      <c r="AJ119" s="79" t="b">
        <v>0</v>
      </c>
      <c r="AK119" s="79">
        <v>0</v>
      </c>
      <c r="AL119" s="85" t="s">
        <v>823</v>
      </c>
      <c r="AM119" s="79" t="s">
        <v>835</v>
      </c>
      <c r="AN119" s="79" t="b">
        <v>0</v>
      </c>
      <c r="AO119" s="85" t="s">
        <v>780</v>
      </c>
      <c r="AP119" s="79" t="s">
        <v>176</v>
      </c>
      <c r="AQ119" s="79">
        <v>0</v>
      </c>
      <c r="AR119" s="79">
        <v>0</v>
      </c>
      <c r="AS119" s="79"/>
      <c r="AT119" s="79"/>
      <c r="AU119" s="79"/>
      <c r="AV119" s="79"/>
      <c r="AW119" s="79"/>
      <c r="AX119" s="79"/>
      <c r="AY119" s="79"/>
      <c r="AZ119" s="79"/>
      <c r="BA119">
        <v>85</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31</v>
      </c>
      <c r="BK119" s="49">
        <v>100</v>
      </c>
      <c r="BL119" s="48">
        <v>31</v>
      </c>
    </row>
    <row r="120" spans="1:64" ht="15">
      <c r="A120" s="64" t="s">
        <v>241</v>
      </c>
      <c r="B120" s="64" t="s">
        <v>241</v>
      </c>
      <c r="C120" s="65" t="s">
        <v>1691</v>
      </c>
      <c r="D120" s="66">
        <v>10</v>
      </c>
      <c r="E120" s="67" t="s">
        <v>136</v>
      </c>
      <c r="F120" s="68">
        <v>12</v>
      </c>
      <c r="G120" s="65"/>
      <c r="H120" s="69"/>
      <c r="I120" s="70"/>
      <c r="J120" s="70"/>
      <c r="K120" s="34" t="s">
        <v>65</v>
      </c>
      <c r="L120" s="77">
        <v>120</v>
      </c>
      <c r="M120" s="77"/>
      <c r="N120" s="72"/>
      <c r="O120" s="79" t="s">
        <v>176</v>
      </c>
      <c r="P120" s="81">
        <v>43685.62527777778</v>
      </c>
      <c r="Q120" s="79" t="s">
        <v>353</v>
      </c>
      <c r="R120" s="79"/>
      <c r="S120" s="79"/>
      <c r="T120" s="79"/>
      <c r="U120" s="79"/>
      <c r="V120" s="82" t="s">
        <v>537</v>
      </c>
      <c r="W120" s="81">
        <v>43685.62527777778</v>
      </c>
      <c r="X120" s="82" t="s">
        <v>641</v>
      </c>
      <c r="Y120" s="79"/>
      <c r="Z120" s="79"/>
      <c r="AA120" s="85" t="s">
        <v>781</v>
      </c>
      <c r="AB120" s="79"/>
      <c r="AC120" s="79" t="b">
        <v>0</v>
      </c>
      <c r="AD120" s="79">
        <v>1</v>
      </c>
      <c r="AE120" s="85" t="s">
        <v>823</v>
      </c>
      <c r="AF120" s="79" t="b">
        <v>0</v>
      </c>
      <c r="AG120" s="79" t="s">
        <v>828</v>
      </c>
      <c r="AH120" s="79"/>
      <c r="AI120" s="85" t="s">
        <v>823</v>
      </c>
      <c r="AJ120" s="79" t="b">
        <v>0</v>
      </c>
      <c r="AK120" s="79">
        <v>0</v>
      </c>
      <c r="AL120" s="85" t="s">
        <v>823</v>
      </c>
      <c r="AM120" s="79" t="s">
        <v>835</v>
      </c>
      <c r="AN120" s="79" t="b">
        <v>0</v>
      </c>
      <c r="AO120" s="85" t="s">
        <v>781</v>
      </c>
      <c r="AP120" s="79" t="s">
        <v>176</v>
      </c>
      <c r="AQ120" s="79">
        <v>0</v>
      </c>
      <c r="AR120" s="79">
        <v>0</v>
      </c>
      <c r="AS120" s="79"/>
      <c r="AT120" s="79"/>
      <c r="AU120" s="79"/>
      <c r="AV120" s="79"/>
      <c r="AW120" s="79"/>
      <c r="AX120" s="79"/>
      <c r="AY120" s="79"/>
      <c r="AZ120" s="79"/>
      <c r="BA120">
        <v>85</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25</v>
      </c>
      <c r="BK120" s="49">
        <v>100</v>
      </c>
      <c r="BL120" s="48">
        <v>25</v>
      </c>
    </row>
    <row r="121" spans="1:64" ht="15">
      <c r="A121" s="64" t="s">
        <v>241</v>
      </c>
      <c r="B121" s="64" t="s">
        <v>241</v>
      </c>
      <c r="C121" s="65" t="s">
        <v>1691</v>
      </c>
      <c r="D121" s="66">
        <v>10</v>
      </c>
      <c r="E121" s="67" t="s">
        <v>136</v>
      </c>
      <c r="F121" s="68">
        <v>12</v>
      </c>
      <c r="G121" s="65"/>
      <c r="H121" s="69"/>
      <c r="I121" s="70"/>
      <c r="J121" s="70"/>
      <c r="K121" s="34" t="s">
        <v>65</v>
      </c>
      <c r="L121" s="77">
        <v>121</v>
      </c>
      <c r="M121" s="77"/>
      <c r="N121" s="72"/>
      <c r="O121" s="79" t="s">
        <v>176</v>
      </c>
      <c r="P121" s="81">
        <v>43685.64219907407</v>
      </c>
      <c r="Q121" s="79" t="s">
        <v>354</v>
      </c>
      <c r="R121" s="82" t="s">
        <v>437</v>
      </c>
      <c r="S121" s="79" t="s">
        <v>455</v>
      </c>
      <c r="T121" s="79" t="s">
        <v>458</v>
      </c>
      <c r="U121" s="79"/>
      <c r="V121" s="82" t="s">
        <v>537</v>
      </c>
      <c r="W121" s="81">
        <v>43685.64219907407</v>
      </c>
      <c r="X121" s="82" t="s">
        <v>642</v>
      </c>
      <c r="Y121" s="79"/>
      <c r="Z121" s="79"/>
      <c r="AA121" s="85" t="s">
        <v>782</v>
      </c>
      <c r="AB121" s="79"/>
      <c r="AC121" s="79" t="b">
        <v>0</v>
      </c>
      <c r="AD121" s="79">
        <v>1</v>
      </c>
      <c r="AE121" s="85" t="s">
        <v>823</v>
      </c>
      <c r="AF121" s="79" t="b">
        <v>0</v>
      </c>
      <c r="AG121" s="79" t="s">
        <v>828</v>
      </c>
      <c r="AH121" s="79"/>
      <c r="AI121" s="85" t="s">
        <v>823</v>
      </c>
      <c r="AJ121" s="79" t="b">
        <v>0</v>
      </c>
      <c r="AK121" s="79">
        <v>0</v>
      </c>
      <c r="AL121" s="85" t="s">
        <v>823</v>
      </c>
      <c r="AM121" s="79" t="s">
        <v>835</v>
      </c>
      <c r="AN121" s="79" t="b">
        <v>0</v>
      </c>
      <c r="AO121" s="85" t="s">
        <v>782</v>
      </c>
      <c r="AP121" s="79" t="s">
        <v>176</v>
      </c>
      <c r="AQ121" s="79">
        <v>0</v>
      </c>
      <c r="AR121" s="79">
        <v>0</v>
      </c>
      <c r="AS121" s="79"/>
      <c r="AT121" s="79"/>
      <c r="AU121" s="79"/>
      <c r="AV121" s="79"/>
      <c r="AW121" s="79"/>
      <c r="AX121" s="79"/>
      <c r="AY121" s="79"/>
      <c r="AZ121" s="79"/>
      <c r="BA121">
        <v>85</v>
      </c>
      <c r="BB121" s="78" t="str">
        <f>REPLACE(INDEX(GroupVertices[Group],MATCH(Edges[[#This Row],[Vertex 1]],GroupVertices[Vertex],0)),1,1,"")</f>
        <v>1</v>
      </c>
      <c r="BC121" s="78" t="str">
        <f>REPLACE(INDEX(GroupVertices[Group],MATCH(Edges[[#This Row],[Vertex 2]],GroupVertices[Vertex],0)),1,1,"")</f>
        <v>1</v>
      </c>
      <c r="BD121" s="48">
        <v>0</v>
      </c>
      <c r="BE121" s="49">
        <v>0</v>
      </c>
      <c r="BF121" s="48">
        <v>0</v>
      </c>
      <c r="BG121" s="49">
        <v>0</v>
      </c>
      <c r="BH121" s="48">
        <v>0</v>
      </c>
      <c r="BI121" s="49">
        <v>0</v>
      </c>
      <c r="BJ121" s="48">
        <v>9</v>
      </c>
      <c r="BK121" s="49">
        <v>100</v>
      </c>
      <c r="BL121" s="48">
        <v>9</v>
      </c>
    </row>
    <row r="122" spans="1:64" ht="15">
      <c r="A122" s="64" t="s">
        <v>241</v>
      </c>
      <c r="B122" s="64" t="s">
        <v>241</v>
      </c>
      <c r="C122" s="65" t="s">
        <v>1691</v>
      </c>
      <c r="D122" s="66">
        <v>10</v>
      </c>
      <c r="E122" s="67" t="s">
        <v>136</v>
      </c>
      <c r="F122" s="68">
        <v>12</v>
      </c>
      <c r="G122" s="65"/>
      <c r="H122" s="69"/>
      <c r="I122" s="70"/>
      <c r="J122" s="70"/>
      <c r="K122" s="34" t="s">
        <v>65</v>
      </c>
      <c r="L122" s="77">
        <v>122</v>
      </c>
      <c r="M122" s="77"/>
      <c r="N122" s="72"/>
      <c r="O122" s="79" t="s">
        <v>176</v>
      </c>
      <c r="P122" s="81">
        <v>43685.68761574074</v>
      </c>
      <c r="Q122" s="79" t="s">
        <v>355</v>
      </c>
      <c r="R122" s="82" t="s">
        <v>438</v>
      </c>
      <c r="S122" s="79" t="s">
        <v>455</v>
      </c>
      <c r="T122" s="79" t="s">
        <v>456</v>
      </c>
      <c r="U122" s="79"/>
      <c r="V122" s="82" t="s">
        <v>537</v>
      </c>
      <c r="W122" s="81">
        <v>43685.68761574074</v>
      </c>
      <c r="X122" s="82" t="s">
        <v>643</v>
      </c>
      <c r="Y122" s="79"/>
      <c r="Z122" s="79"/>
      <c r="AA122" s="85" t="s">
        <v>783</v>
      </c>
      <c r="AB122" s="79"/>
      <c r="AC122" s="79" t="b">
        <v>0</v>
      </c>
      <c r="AD122" s="79">
        <v>0</v>
      </c>
      <c r="AE122" s="85" t="s">
        <v>823</v>
      </c>
      <c r="AF122" s="79" t="b">
        <v>0</v>
      </c>
      <c r="AG122" s="79" t="s">
        <v>828</v>
      </c>
      <c r="AH122" s="79"/>
      <c r="AI122" s="85" t="s">
        <v>823</v>
      </c>
      <c r="AJ122" s="79" t="b">
        <v>0</v>
      </c>
      <c r="AK122" s="79">
        <v>0</v>
      </c>
      <c r="AL122" s="85" t="s">
        <v>823</v>
      </c>
      <c r="AM122" s="79" t="s">
        <v>835</v>
      </c>
      <c r="AN122" s="79" t="b">
        <v>0</v>
      </c>
      <c r="AO122" s="85" t="s">
        <v>783</v>
      </c>
      <c r="AP122" s="79" t="s">
        <v>176</v>
      </c>
      <c r="AQ122" s="79">
        <v>0</v>
      </c>
      <c r="AR122" s="79">
        <v>0</v>
      </c>
      <c r="AS122" s="79"/>
      <c r="AT122" s="79"/>
      <c r="AU122" s="79"/>
      <c r="AV122" s="79"/>
      <c r="AW122" s="79"/>
      <c r="AX122" s="79"/>
      <c r="AY122" s="79"/>
      <c r="AZ122" s="79"/>
      <c r="BA122">
        <v>85</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6</v>
      </c>
      <c r="BK122" s="49">
        <v>100</v>
      </c>
      <c r="BL122" s="48">
        <v>6</v>
      </c>
    </row>
    <row r="123" spans="1:64" ht="15">
      <c r="A123" s="64" t="s">
        <v>241</v>
      </c>
      <c r="B123" s="64" t="s">
        <v>241</v>
      </c>
      <c r="C123" s="65" t="s">
        <v>1691</v>
      </c>
      <c r="D123" s="66">
        <v>10</v>
      </c>
      <c r="E123" s="67" t="s">
        <v>136</v>
      </c>
      <c r="F123" s="68">
        <v>12</v>
      </c>
      <c r="G123" s="65"/>
      <c r="H123" s="69"/>
      <c r="I123" s="70"/>
      <c r="J123" s="70"/>
      <c r="K123" s="34" t="s">
        <v>65</v>
      </c>
      <c r="L123" s="77">
        <v>123</v>
      </c>
      <c r="M123" s="77"/>
      <c r="N123" s="72"/>
      <c r="O123" s="79" t="s">
        <v>176</v>
      </c>
      <c r="P123" s="81">
        <v>43685.729479166665</v>
      </c>
      <c r="Q123" s="79" t="s">
        <v>356</v>
      </c>
      <c r="R123" s="82" t="s">
        <v>439</v>
      </c>
      <c r="S123" s="79" t="s">
        <v>455</v>
      </c>
      <c r="T123" s="79" t="s">
        <v>456</v>
      </c>
      <c r="U123" s="79"/>
      <c r="V123" s="82" t="s">
        <v>537</v>
      </c>
      <c r="W123" s="81">
        <v>43685.729479166665</v>
      </c>
      <c r="X123" s="82" t="s">
        <v>644</v>
      </c>
      <c r="Y123" s="79"/>
      <c r="Z123" s="79"/>
      <c r="AA123" s="85" t="s">
        <v>784</v>
      </c>
      <c r="AB123" s="79"/>
      <c r="AC123" s="79" t="b">
        <v>0</v>
      </c>
      <c r="AD123" s="79">
        <v>1</v>
      </c>
      <c r="AE123" s="85" t="s">
        <v>823</v>
      </c>
      <c r="AF123" s="79" t="b">
        <v>0</v>
      </c>
      <c r="AG123" s="79" t="s">
        <v>828</v>
      </c>
      <c r="AH123" s="79"/>
      <c r="AI123" s="85" t="s">
        <v>823</v>
      </c>
      <c r="AJ123" s="79" t="b">
        <v>0</v>
      </c>
      <c r="AK123" s="79">
        <v>0</v>
      </c>
      <c r="AL123" s="85" t="s">
        <v>823</v>
      </c>
      <c r="AM123" s="79" t="s">
        <v>835</v>
      </c>
      <c r="AN123" s="79" t="b">
        <v>0</v>
      </c>
      <c r="AO123" s="85" t="s">
        <v>784</v>
      </c>
      <c r="AP123" s="79" t="s">
        <v>176</v>
      </c>
      <c r="AQ123" s="79">
        <v>0</v>
      </c>
      <c r="AR123" s="79">
        <v>0</v>
      </c>
      <c r="AS123" s="79"/>
      <c r="AT123" s="79"/>
      <c r="AU123" s="79"/>
      <c r="AV123" s="79"/>
      <c r="AW123" s="79"/>
      <c r="AX123" s="79"/>
      <c r="AY123" s="79"/>
      <c r="AZ123" s="79"/>
      <c r="BA123">
        <v>85</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8</v>
      </c>
      <c r="BK123" s="49">
        <v>100</v>
      </c>
      <c r="BL123" s="48">
        <v>8</v>
      </c>
    </row>
    <row r="124" spans="1:64" ht="15">
      <c r="A124" s="64" t="s">
        <v>241</v>
      </c>
      <c r="B124" s="64" t="s">
        <v>241</v>
      </c>
      <c r="C124" s="65" t="s">
        <v>1691</v>
      </c>
      <c r="D124" s="66">
        <v>10</v>
      </c>
      <c r="E124" s="67" t="s">
        <v>136</v>
      </c>
      <c r="F124" s="68">
        <v>12</v>
      </c>
      <c r="G124" s="65"/>
      <c r="H124" s="69"/>
      <c r="I124" s="70"/>
      <c r="J124" s="70"/>
      <c r="K124" s="34" t="s">
        <v>65</v>
      </c>
      <c r="L124" s="77">
        <v>124</v>
      </c>
      <c r="M124" s="77"/>
      <c r="N124" s="72"/>
      <c r="O124" s="79" t="s">
        <v>176</v>
      </c>
      <c r="P124" s="81">
        <v>43685.806493055556</v>
      </c>
      <c r="Q124" s="79" t="s">
        <v>357</v>
      </c>
      <c r="R124" s="79"/>
      <c r="S124" s="79"/>
      <c r="T124" s="79" t="s">
        <v>462</v>
      </c>
      <c r="U124" s="82" t="s">
        <v>499</v>
      </c>
      <c r="V124" s="82" t="s">
        <v>499</v>
      </c>
      <c r="W124" s="81">
        <v>43685.806493055556</v>
      </c>
      <c r="X124" s="82" t="s">
        <v>645</v>
      </c>
      <c r="Y124" s="79"/>
      <c r="Z124" s="79"/>
      <c r="AA124" s="85" t="s">
        <v>785</v>
      </c>
      <c r="AB124" s="79"/>
      <c r="AC124" s="79" t="b">
        <v>0</v>
      </c>
      <c r="AD124" s="79">
        <v>4</v>
      </c>
      <c r="AE124" s="85" t="s">
        <v>823</v>
      </c>
      <c r="AF124" s="79" t="b">
        <v>0</v>
      </c>
      <c r="AG124" s="79" t="s">
        <v>828</v>
      </c>
      <c r="AH124" s="79"/>
      <c r="AI124" s="85" t="s">
        <v>823</v>
      </c>
      <c r="AJ124" s="79" t="b">
        <v>0</v>
      </c>
      <c r="AK124" s="79">
        <v>2</v>
      </c>
      <c r="AL124" s="85" t="s">
        <v>823</v>
      </c>
      <c r="AM124" s="79" t="s">
        <v>835</v>
      </c>
      <c r="AN124" s="79" t="b">
        <v>0</v>
      </c>
      <c r="AO124" s="85" t="s">
        <v>785</v>
      </c>
      <c r="AP124" s="79" t="s">
        <v>176</v>
      </c>
      <c r="AQ124" s="79">
        <v>0</v>
      </c>
      <c r="AR124" s="79">
        <v>0</v>
      </c>
      <c r="AS124" s="79"/>
      <c r="AT124" s="79"/>
      <c r="AU124" s="79"/>
      <c r="AV124" s="79"/>
      <c r="AW124" s="79"/>
      <c r="AX124" s="79"/>
      <c r="AY124" s="79"/>
      <c r="AZ124" s="79"/>
      <c r="BA124">
        <v>85</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24</v>
      </c>
      <c r="BK124" s="49">
        <v>100</v>
      </c>
      <c r="BL124" s="48">
        <v>24</v>
      </c>
    </row>
    <row r="125" spans="1:64" ht="15">
      <c r="A125" s="64" t="s">
        <v>241</v>
      </c>
      <c r="B125" s="64" t="s">
        <v>241</v>
      </c>
      <c r="C125" s="65" t="s">
        <v>1691</v>
      </c>
      <c r="D125" s="66">
        <v>10</v>
      </c>
      <c r="E125" s="67" t="s">
        <v>136</v>
      </c>
      <c r="F125" s="68">
        <v>12</v>
      </c>
      <c r="G125" s="65"/>
      <c r="H125" s="69"/>
      <c r="I125" s="70"/>
      <c r="J125" s="70"/>
      <c r="K125" s="34" t="s">
        <v>65</v>
      </c>
      <c r="L125" s="77">
        <v>125</v>
      </c>
      <c r="M125" s="77"/>
      <c r="N125" s="72"/>
      <c r="O125" s="79" t="s">
        <v>176</v>
      </c>
      <c r="P125" s="81">
        <v>43685.93771990741</v>
      </c>
      <c r="Q125" s="79" t="s">
        <v>358</v>
      </c>
      <c r="R125" s="79"/>
      <c r="S125" s="79"/>
      <c r="T125" s="79" t="s">
        <v>456</v>
      </c>
      <c r="U125" s="82" t="s">
        <v>500</v>
      </c>
      <c r="V125" s="82" t="s">
        <v>500</v>
      </c>
      <c r="W125" s="81">
        <v>43685.93771990741</v>
      </c>
      <c r="X125" s="82" t="s">
        <v>646</v>
      </c>
      <c r="Y125" s="79"/>
      <c r="Z125" s="79"/>
      <c r="AA125" s="85" t="s">
        <v>786</v>
      </c>
      <c r="AB125" s="79"/>
      <c r="AC125" s="79" t="b">
        <v>0</v>
      </c>
      <c r="AD125" s="79">
        <v>2</v>
      </c>
      <c r="AE125" s="85" t="s">
        <v>823</v>
      </c>
      <c r="AF125" s="79" t="b">
        <v>0</v>
      </c>
      <c r="AG125" s="79" t="s">
        <v>828</v>
      </c>
      <c r="AH125" s="79"/>
      <c r="AI125" s="85" t="s">
        <v>823</v>
      </c>
      <c r="AJ125" s="79" t="b">
        <v>0</v>
      </c>
      <c r="AK125" s="79">
        <v>0</v>
      </c>
      <c r="AL125" s="85" t="s">
        <v>823</v>
      </c>
      <c r="AM125" s="79" t="s">
        <v>835</v>
      </c>
      <c r="AN125" s="79" t="b">
        <v>0</v>
      </c>
      <c r="AO125" s="85" t="s">
        <v>786</v>
      </c>
      <c r="AP125" s="79" t="s">
        <v>176</v>
      </c>
      <c r="AQ125" s="79">
        <v>0</v>
      </c>
      <c r="AR125" s="79">
        <v>0</v>
      </c>
      <c r="AS125" s="79"/>
      <c r="AT125" s="79"/>
      <c r="AU125" s="79"/>
      <c r="AV125" s="79"/>
      <c r="AW125" s="79"/>
      <c r="AX125" s="79"/>
      <c r="AY125" s="79"/>
      <c r="AZ125" s="79"/>
      <c r="BA125">
        <v>85</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22</v>
      </c>
      <c r="BK125" s="49">
        <v>100</v>
      </c>
      <c r="BL125" s="48">
        <v>22</v>
      </c>
    </row>
    <row r="126" spans="1:64" ht="15">
      <c r="A126" s="64" t="s">
        <v>241</v>
      </c>
      <c r="B126" s="64" t="s">
        <v>241</v>
      </c>
      <c r="C126" s="65" t="s">
        <v>1691</v>
      </c>
      <c r="D126" s="66">
        <v>10</v>
      </c>
      <c r="E126" s="67" t="s">
        <v>136</v>
      </c>
      <c r="F126" s="68">
        <v>12</v>
      </c>
      <c r="G126" s="65"/>
      <c r="H126" s="69"/>
      <c r="I126" s="70"/>
      <c r="J126" s="70"/>
      <c r="K126" s="34" t="s">
        <v>65</v>
      </c>
      <c r="L126" s="77">
        <v>126</v>
      </c>
      <c r="M126" s="77"/>
      <c r="N126" s="72"/>
      <c r="O126" s="79" t="s">
        <v>176</v>
      </c>
      <c r="P126" s="81">
        <v>43685.97939814815</v>
      </c>
      <c r="Q126" s="79" t="s">
        <v>359</v>
      </c>
      <c r="R126" s="79"/>
      <c r="S126" s="79"/>
      <c r="T126" s="79" t="s">
        <v>458</v>
      </c>
      <c r="U126" s="82" t="s">
        <v>501</v>
      </c>
      <c r="V126" s="82" t="s">
        <v>501</v>
      </c>
      <c r="W126" s="81">
        <v>43685.97939814815</v>
      </c>
      <c r="X126" s="82" t="s">
        <v>647</v>
      </c>
      <c r="Y126" s="79"/>
      <c r="Z126" s="79"/>
      <c r="AA126" s="85" t="s">
        <v>787</v>
      </c>
      <c r="AB126" s="79"/>
      <c r="AC126" s="79" t="b">
        <v>0</v>
      </c>
      <c r="AD126" s="79">
        <v>1</v>
      </c>
      <c r="AE126" s="85" t="s">
        <v>823</v>
      </c>
      <c r="AF126" s="79" t="b">
        <v>0</v>
      </c>
      <c r="AG126" s="79" t="s">
        <v>828</v>
      </c>
      <c r="AH126" s="79"/>
      <c r="AI126" s="85" t="s">
        <v>823</v>
      </c>
      <c r="AJ126" s="79" t="b">
        <v>0</v>
      </c>
      <c r="AK126" s="79">
        <v>0</v>
      </c>
      <c r="AL126" s="85" t="s">
        <v>823</v>
      </c>
      <c r="AM126" s="79" t="s">
        <v>835</v>
      </c>
      <c r="AN126" s="79" t="b">
        <v>0</v>
      </c>
      <c r="AO126" s="85" t="s">
        <v>787</v>
      </c>
      <c r="AP126" s="79" t="s">
        <v>176</v>
      </c>
      <c r="AQ126" s="79">
        <v>0</v>
      </c>
      <c r="AR126" s="79">
        <v>0</v>
      </c>
      <c r="AS126" s="79"/>
      <c r="AT126" s="79"/>
      <c r="AU126" s="79"/>
      <c r="AV126" s="79"/>
      <c r="AW126" s="79"/>
      <c r="AX126" s="79"/>
      <c r="AY126" s="79"/>
      <c r="AZ126" s="79"/>
      <c r="BA126">
        <v>85</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28</v>
      </c>
      <c r="BK126" s="49">
        <v>100</v>
      </c>
      <c r="BL126" s="48">
        <v>28</v>
      </c>
    </row>
    <row r="127" spans="1:64" ht="15">
      <c r="A127" s="64" t="s">
        <v>241</v>
      </c>
      <c r="B127" s="64" t="s">
        <v>241</v>
      </c>
      <c r="C127" s="65" t="s">
        <v>1691</v>
      </c>
      <c r="D127" s="66">
        <v>10</v>
      </c>
      <c r="E127" s="67" t="s">
        <v>136</v>
      </c>
      <c r="F127" s="68">
        <v>12</v>
      </c>
      <c r="G127" s="65"/>
      <c r="H127" s="69"/>
      <c r="I127" s="70"/>
      <c r="J127" s="70"/>
      <c r="K127" s="34" t="s">
        <v>65</v>
      </c>
      <c r="L127" s="77">
        <v>127</v>
      </c>
      <c r="M127" s="77"/>
      <c r="N127" s="72"/>
      <c r="O127" s="79" t="s">
        <v>176</v>
      </c>
      <c r="P127" s="81">
        <v>43689.539351851854</v>
      </c>
      <c r="Q127" s="79" t="s">
        <v>360</v>
      </c>
      <c r="R127" s="79"/>
      <c r="S127" s="79"/>
      <c r="T127" s="79" t="s">
        <v>456</v>
      </c>
      <c r="U127" s="82" t="s">
        <v>502</v>
      </c>
      <c r="V127" s="82" t="s">
        <v>502</v>
      </c>
      <c r="W127" s="81">
        <v>43689.539351851854</v>
      </c>
      <c r="X127" s="82" t="s">
        <v>648</v>
      </c>
      <c r="Y127" s="79"/>
      <c r="Z127" s="79"/>
      <c r="AA127" s="85" t="s">
        <v>788</v>
      </c>
      <c r="AB127" s="79"/>
      <c r="AC127" s="79" t="b">
        <v>0</v>
      </c>
      <c r="AD127" s="79">
        <v>6</v>
      </c>
      <c r="AE127" s="85" t="s">
        <v>823</v>
      </c>
      <c r="AF127" s="79" t="b">
        <v>0</v>
      </c>
      <c r="AG127" s="79" t="s">
        <v>828</v>
      </c>
      <c r="AH127" s="79"/>
      <c r="AI127" s="85" t="s">
        <v>823</v>
      </c>
      <c r="AJ127" s="79" t="b">
        <v>0</v>
      </c>
      <c r="AK127" s="79">
        <v>0</v>
      </c>
      <c r="AL127" s="85" t="s">
        <v>823</v>
      </c>
      <c r="AM127" s="79" t="s">
        <v>835</v>
      </c>
      <c r="AN127" s="79" t="b">
        <v>0</v>
      </c>
      <c r="AO127" s="85" t="s">
        <v>788</v>
      </c>
      <c r="AP127" s="79" t="s">
        <v>176</v>
      </c>
      <c r="AQ127" s="79">
        <v>0</v>
      </c>
      <c r="AR127" s="79">
        <v>0</v>
      </c>
      <c r="AS127" s="79"/>
      <c r="AT127" s="79"/>
      <c r="AU127" s="79"/>
      <c r="AV127" s="79"/>
      <c r="AW127" s="79"/>
      <c r="AX127" s="79"/>
      <c r="AY127" s="79"/>
      <c r="AZ127" s="79"/>
      <c r="BA127">
        <v>85</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22</v>
      </c>
      <c r="BK127" s="49">
        <v>100</v>
      </c>
      <c r="BL127" s="48">
        <v>22</v>
      </c>
    </row>
    <row r="128" spans="1:64" ht="15">
      <c r="A128" s="64" t="s">
        <v>241</v>
      </c>
      <c r="B128" s="64" t="s">
        <v>241</v>
      </c>
      <c r="C128" s="65" t="s">
        <v>1691</v>
      </c>
      <c r="D128" s="66">
        <v>10</v>
      </c>
      <c r="E128" s="67" t="s">
        <v>136</v>
      </c>
      <c r="F128" s="68">
        <v>12</v>
      </c>
      <c r="G128" s="65"/>
      <c r="H128" s="69"/>
      <c r="I128" s="70"/>
      <c r="J128" s="70"/>
      <c r="K128" s="34" t="s">
        <v>65</v>
      </c>
      <c r="L128" s="77">
        <v>128</v>
      </c>
      <c r="M128" s="77"/>
      <c r="N128" s="72"/>
      <c r="O128" s="79" t="s">
        <v>176</v>
      </c>
      <c r="P128" s="81">
        <v>43689.583657407406</v>
      </c>
      <c r="Q128" s="79" t="s">
        <v>361</v>
      </c>
      <c r="R128" s="79"/>
      <c r="S128" s="79"/>
      <c r="T128" s="79" t="s">
        <v>456</v>
      </c>
      <c r="U128" s="82" t="s">
        <v>503</v>
      </c>
      <c r="V128" s="82" t="s">
        <v>503</v>
      </c>
      <c r="W128" s="81">
        <v>43689.583657407406</v>
      </c>
      <c r="X128" s="82" t="s">
        <v>649</v>
      </c>
      <c r="Y128" s="79"/>
      <c r="Z128" s="79"/>
      <c r="AA128" s="85" t="s">
        <v>789</v>
      </c>
      <c r="AB128" s="79"/>
      <c r="AC128" s="79" t="b">
        <v>0</v>
      </c>
      <c r="AD128" s="79">
        <v>2</v>
      </c>
      <c r="AE128" s="85" t="s">
        <v>823</v>
      </c>
      <c r="AF128" s="79" t="b">
        <v>0</v>
      </c>
      <c r="AG128" s="79" t="s">
        <v>828</v>
      </c>
      <c r="AH128" s="79"/>
      <c r="AI128" s="85" t="s">
        <v>823</v>
      </c>
      <c r="AJ128" s="79" t="b">
        <v>0</v>
      </c>
      <c r="AK128" s="79">
        <v>0</v>
      </c>
      <c r="AL128" s="85" t="s">
        <v>823</v>
      </c>
      <c r="AM128" s="79" t="s">
        <v>835</v>
      </c>
      <c r="AN128" s="79" t="b">
        <v>0</v>
      </c>
      <c r="AO128" s="85" t="s">
        <v>789</v>
      </c>
      <c r="AP128" s="79" t="s">
        <v>176</v>
      </c>
      <c r="AQ128" s="79">
        <v>0</v>
      </c>
      <c r="AR128" s="79">
        <v>0</v>
      </c>
      <c r="AS128" s="79"/>
      <c r="AT128" s="79"/>
      <c r="AU128" s="79"/>
      <c r="AV128" s="79"/>
      <c r="AW128" s="79"/>
      <c r="AX128" s="79"/>
      <c r="AY128" s="79"/>
      <c r="AZ128" s="79"/>
      <c r="BA128">
        <v>85</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26</v>
      </c>
      <c r="BK128" s="49">
        <v>100</v>
      </c>
      <c r="BL128" s="48">
        <v>26</v>
      </c>
    </row>
    <row r="129" spans="1:64" ht="15">
      <c r="A129" s="64" t="s">
        <v>241</v>
      </c>
      <c r="B129" s="64" t="s">
        <v>241</v>
      </c>
      <c r="C129" s="65" t="s">
        <v>1691</v>
      </c>
      <c r="D129" s="66">
        <v>10</v>
      </c>
      <c r="E129" s="67" t="s">
        <v>136</v>
      </c>
      <c r="F129" s="68">
        <v>12</v>
      </c>
      <c r="G129" s="65"/>
      <c r="H129" s="69"/>
      <c r="I129" s="70"/>
      <c r="J129" s="70"/>
      <c r="K129" s="34" t="s">
        <v>65</v>
      </c>
      <c r="L129" s="77">
        <v>129</v>
      </c>
      <c r="M129" s="77"/>
      <c r="N129" s="72"/>
      <c r="O129" s="79" t="s">
        <v>176</v>
      </c>
      <c r="P129" s="81">
        <v>43689.64625</v>
      </c>
      <c r="Q129" s="79" t="s">
        <v>362</v>
      </c>
      <c r="R129" s="79"/>
      <c r="S129" s="79"/>
      <c r="T129" s="79" t="s">
        <v>458</v>
      </c>
      <c r="U129" s="82" t="s">
        <v>504</v>
      </c>
      <c r="V129" s="82" t="s">
        <v>504</v>
      </c>
      <c r="W129" s="81">
        <v>43689.64625</v>
      </c>
      <c r="X129" s="82" t="s">
        <v>650</v>
      </c>
      <c r="Y129" s="79"/>
      <c r="Z129" s="79"/>
      <c r="AA129" s="85" t="s">
        <v>790</v>
      </c>
      <c r="AB129" s="79"/>
      <c r="AC129" s="79" t="b">
        <v>0</v>
      </c>
      <c r="AD129" s="79">
        <v>4</v>
      </c>
      <c r="AE129" s="85" t="s">
        <v>823</v>
      </c>
      <c r="AF129" s="79" t="b">
        <v>0</v>
      </c>
      <c r="AG129" s="79" t="s">
        <v>828</v>
      </c>
      <c r="AH129" s="79"/>
      <c r="AI129" s="85" t="s">
        <v>823</v>
      </c>
      <c r="AJ129" s="79" t="b">
        <v>0</v>
      </c>
      <c r="AK129" s="79">
        <v>2</v>
      </c>
      <c r="AL129" s="85" t="s">
        <v>823</v>
      </c>
      <c r="AM129" s="79" t="s">
        <v>835</v>
      </c>
      <c r="AN129" s="79" t="b">
        <v>0</v>
      </c>
      <c r="AO129" s="85" t="s">
        <v>790</v>
      </c>
      <c r="AP129" s="79" t="s">
        <v>176</v>
      </c>
      <c r="AQ129" s="79">
        <v>0</v>
      </c>
      <c r="AR129" s="79">
        <v>0</v>
      </c>
      <c r="AS129" s="79"/>
      <c r="AT129" s="79"/>
      <c r="AU129" s="79"/>
      <c r="AV129" s="79"/>
      <c r="AW129" s="79"/>
      <c r="AX129" s="79"/>
      <c r="AY129" s="79"/>
      <c r="AZ129" s="79"/>
      <c r="BA129">
        <v>85</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25</v>
      </c>
      <c r="BK129" s="49">
        <v>100</v>
      </c>
      <c r="BL129" s="48">
        <v>25</v>
      </c>
    </row>
    <row r="130" spans="1:64" ht="15">
      <c r="A130" s="64" t="s">
        <v>241</v>
      </c>
      <c r="B130" s="64" t="s">
        <v>241</v>
      </c>
      <c r="C130" s="65" t="s">
        <v>1691</v>
      </c>
      <c r="D130" s="66">
        <v>10</v>
      </c>
      <c r="E130" s="67" t="s">
        <v>136</v>
      </c>
      <c r="F130" s="68">
        <v>12</v>
      </c>
      <c r="G130" s="65"/>
      <c r="H130" s="69"/>
      <c r="I130" s="70"/>
      <c r="J130" s="70"/>
      <c r="K130" s="34" t="s">
        <v>65</v>
      </c>
      <c r="L130" s="77">
        <v>130</v>
      </c>
      <c r="M130" s="77"/>
      <c r="N130" s="72"/>
      <c r="O130" s="79" t="s">
        <v>176</v>
      </c>
      <c r="P130" s="81">
        <v>43689.763969907406</v>
      </c>
      <c r="Q130" s="79" t="s">
        <v>363</v>
      </c>
      <c r="R130" s="79"/>
      <c r="S130" s="79"/>
      <c r="T130" s="79" t="s">
        <v>462</v>
      </c>
      <c r="U130" s="82" t="s">
        <v>505</v>
      </c>
      <c r="V130" s="82" t="s">
        <v>505</v>
      </c>
      <c r="W130" s="81">
        <v>43689.763969907406</v>
      </c>
      <c r="X130" s="82" t="s">
        <v>651</v>
      </c>
      <c r="Y130" s="79"/>
      <c r="Z130" s="79"/>
      <c r="AA130" s="85" t="s">
        <v>791</v>
      </c>
      <c r="AB130" s="79"/>
      <c r="AC130" s="79" t="b">
        <v>0</v>
      </c>
      <c r="AD130" s="79">
        <v>2</v>
      </c>
      <c r="AE130" s="85" t="s">
        <v>823</v>
      </c>
      <c r="AF130" s="79" t="b">
        <v>0</v>
      </c>
      <c r="AG130" s="79" t="s">
        <v>828</v>
      </c>
      <c r="AH130" s="79"/>
      <c r="AI130" s="85" t="s">
        <v>823</v>
      </c>
      <c r="AJ130" s="79" t="b">
        <v>0</v>
      </c>
      <c r="AK130" s="79">
        <v>0</v>
      </c>
      <c r="AL130" s="85" t="s">
        <v>823</v>
      </c>
      <c r="AM130" s="79" t="s">
        <v>831</v>
      </c>
      <c r="AN130" s="79" t="b">
        <v>0</v>
      </c>
      <c r="AO130" s="85" t="s">
        <v>791</v>
      </c>
      <c r="AP130" s="79" t="s">
        <v>176</v>
      </c>
      <c r="AQ130" s="79">
        <v>0</v>
      </c>
      <c r="AR130" s="79">
        <v>0</v>
      </c>
      <c r="AS130" s="79"/>
      <c r="AT130" s="79"/>
      <c r="AU130" s="79"/>
      <c r="AV130" s="79"/>
      <c r="AW130" s="79"/>
      <c r="AX130" s="79"/>
      <c r="AY130" s="79"/>
      <c r="AZ130" s="79"/>
      <c r="BA130">
        <v>85</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26</v>
      </c>
      <c r="BK130" s="49">
        <v>100</v>
      </c>
      <c r="BL130" s="48">
        <v>26</v>
      </c>
    </row>
    <row r="131" spans="1:64" ht="15">
      <c r="A131" s="64" t="s">
        <v>241</v>
      </c>
      <c r="B131" s="64" t="s">
        <v>241</v>
      </c>
      <c r="C131" s="65" t="s">
        <v>1691</v>
      </c>
      <c r="D131" s="66">
        <v>10</v>
      </c>
      <c r="E131" s="67" t="s">
        <v>136</v>
      </c>
      <c r="F131" s="68">
        <v>12</v>
      </c>
      <c r="G131" s="65"/>
      <c r="H131" s="69"/>
      <c r="I131" s="70"/>
      <c r="J131" s="70"/>
      <c r="K131" s="34" t="s">
        <v>65</v>
      </c>
      <c r="L131" s="77">
        <v>131</v>
      </c>
      <c r="M131" s="77"/>
      <c r="N131" s="72"/>
      <c r="O131" s="79" t="s">
        <v>176</v>
      </c>
      <c r="P131" s="81">
        <v>43689.79650462963</v>
      </c>
      <c r="Q131" s="79" t="s">
        <v>364</v>
      </c>
      <c r="R131" s="82" t="s">
        <v>440</v>
      </c>
      <c r="S131" s="79" t="s">
        <v>455</v>
      </c>
      <c r="T131" s="79" t="s">
        <v>468</v>
      </c>
      <c r="U131" s="79"/>
      <c r="V131" s="82" t="s">
        <v>537</v>
      </c>
      <c r="W131" s="81">
        <v>43689.79650462963</v>
      </c>
      <c r="X131" s="82" t="s">
        <v>652</v>
      </c>
      <c r="Y131" s="79"/>
      <c r="Z131" s="79"/>
      <c r="AA131" s="85" t="s">
        <v>792</v>
      </c>
      <c r="AB131" s="79"/>
      <c r="AC131" s="79" t="b">
        <v>0</v>
      </c>
      <c r="AD131" s="79">
        <v>2</v>
      </c>
      <c r="AE131" s="85" t="s">
        <v>823</v>
      </c>
      <c r="AF131" s="79" t="b">
        <v>0</v>
      </c>
      <c r="AG131" s="79" t="s">
        <v>828</v>
      </c>
      <c r="AH131" s="79"/>
      <c r="AI131" s="85" t="s">
        <v>823</v>
      </c>
      <c r="AJ131" s="79" t="b">
        <v>0</v>
      </c>
      <c r="AK131" s="79">
        <v>0</v>
      </c>
      <c r="AL131" s="85" t="s">
        <v>823</v>
      </c>
      <c r="AM131" s="79" t="s">
        <v>835</v>
      </c>
      <c r="AN131" s="79" t="b">
        <v>0</v>
      </c>
      <c r="AO131" s="85" t="s">
        <v>792</v>
      </c>
      <c r="AP131" s="79" t="s">
        <v>176</v>
      </c>
      <c r="AQ131" s="79">
        <v>0</v>
      </c>
      <c r="AR131" s="79">
        <v>0</v>
      </c>
      <c r="AS131" s="79"/>
      <c r="AT131" s="79"/>
      <c r="AU131" s="79"/>
      <c r="AV131" s="79"/>
      <c r="AW131" s="79"/>
      <c r="AX131" s="79"/>
      <c r="AY131" s="79"/>
      <c r="AZ131" s="79"/>
      <c r="BA131">
        <v>85</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7</v>
      </c>
      <c r="BK131" s="49">
        <v>100</v>
      </c>
      <c r="BL131" s="48">
        <v>7</v>
      </c>
    </row>
    <row r="132" spans="1:64" ht="15">
      <c r="A132" s="64" t="s">
        <v>241</v>
      </c>
      <c r="B132" s="64" t="s">
        <v>241</v>
      </c>
      <c r="C132" s="65" t="s">
        <v>1691</v>
      </c>
      <c r="D132" s="66">
        <v>10</v>
      </c>
      <c r="E132" s="67" t="s">
        <v>136</v>
      </c>
      <c r="F132" s="68">
        <v>12</v>
      </c>
      <c r="G132" s="65"/>
      <c r="H132" s="69"/>
      <c r="I132" s="70"/>
      <c r="J132" s="70"/>
      <c r="K132" s="34" t="s">
        <v>65</v>
      </c>
      <c r="L132" s="77">
        <v>132</v>
      </c>
      <c r="M132" s="77"/>
      <c r="N132" s="72"/>
      <c r="O132" s="79" t="s">
        <v>176</v>
      </c>
      <c r="P132" s="81">
        <v>43689.81277777778</v>
      </c>
      <c r="Q132" s="79" t="s">
        <v>365</v>
      </c>
      <c r="R132" s="82" t="s">
        <v>441</v>
      </c>
      <c r="S132" s="79" t="s">
        <v>455</v>
      </c>
      <c r="T132" s="79" t="s">
        <v>456</v>
      </c>
      <c r="U132" s="79"/>
      <c r="V132" s="82" t="s">
        <v>537</v>
      </c>
      <c r="W132" s="81">
        <v>43689.81277777778</v>
      </c>
      <c r="X132" s="82" t="s">
        <v>653</v>
      </c>
      <c r="Y132" s="79"/>
      <c r="Z132" s="79"/>
      <c r="AA132" s="85" t="s">
        <v>793</v>
      </c>
      <c r="AB132" s="79"/>
      <c r="AC132" s="79" t="b">
        <v>0</v>
      </c>
      <c r="AD132" s="79">
        <v>6</v>
      </c>
      <c r="AE132" s="85" t="s">
        <v>823</v>
      </c>
      <c r="AF132" s="79" t="b">
        <v>0</v>
      </c>
      <c r="AG132" s="79" t="s">
        <v>828</v>
      </c>
      <c r="AH132" s="79"/>
      <c r="AI132" s="85" t="s">
        <v>823</v>
      </c>
      <c r="AJ132" s="79" t="b">
        <v>0</v>
      </c>
      <c r="AK132" s="79">
        <v>0</v>
      </c>
      <c r="AL132" s="85" t="s">
        <v>823</v>
      </c>
      <c r="AM132" s="79" t="s">
        <v>835</v>
      </c>
      <c r="AN132" s="79" t="b">
        <v>0</v>
      </c>
      <c r="AO132" s="85" t="s">
        <v>793</v>
      </c>
      <c r="AP132" s="79" t="s">
        <v>176</v>
      </c>
      <c r="AQ132" s="79">
        <v>0</v>
      </c>
      <c r="AR132" s="79">
        <v>0</v>
      </c>
      <c r="AS132" s="79"/>
      <c r="AT132" s="79"/>
      <c r="AU132" s="79"/>
      <c r="AV132" s="79"/>
      <c r="AW132" s="79"/>
      <c r="AX132" s="79"/>
      <c r="AY132" s="79"/>
      <c r="AZ132" s="79"/>
      <c r="BA132">
        <v>85</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9</v>
      </c>
      <c r="BK132" s="49">
        <v>100</v>
      </c>
      <c r="BL132" s="48">
        <v>9</v>
      </c>
    </row>
    <row r="133" spans="1:64" ht="15">
      <c r="A133" s="64" t="s">
        <v>241</v>
      </c>
      <c r="B133" s="64" t="s">
        <v>241</v>
      </c>
      <c r="C133" s="65" t="s">
        <v>1691</v>
      </c>
      <c r="D133" s="66">
        <v>10</v>
      </c>
      <c r="E133" s="67" t="s">
        <v>136</v>
      </c>
      <c r="F133" s="68">
        <v>12</v>
      </c>
      <c r="G133" s="65"/>
      <c r="H133" s="69"/>
      <c r="I133" s="70"/>
      <c r="J133" s="70"/>
      <c r="K133" s="34" t="s">
        <v>65</v>
      </c>
      <c r="L133" s="77">
        <v>133</v>
      </c>
      <c r="M133" s="77"/>
      <c r="N133" s="72"/>
      <c r="O133" s="79" t="s">
        <v>176</v>
      </c>
      <c r="P133" s="81">
        <v>43689.83351851852</v>
      </c>
      <c r="Q133" s="79" t="s">
        <v>366</v>
      </c>
      <c r="R133" s="82" t="s">
        <v>442</v>
      </c>
      <c r="S133" s="79" t="s">
        <v>455</v>
      </c>
      <c r="T133" s="79" t="s">
        <v>458</v>
      </c>
      <c r="U133" s="79"/>
      <c r="V133" s="82" t="s">
        <v>537</v>
      </c>
      <c r="W133" s="81">
        <v>43689.83351851852</v>
      </c>
      <c r="X133" s="82" t="s">
        <v>654</v>
      </c>
      <c r="Y133" s="79"/>
      <c r="Z133" s="79"/>
      <c r="AA133" s="85" t="s">
        <v>794</v>
      </c>
      <c r="AB133" s="79"/>
      <c r="AC133" s="79" t="b">
        <v>0</v>
      </c>
      <c r="AD133" s="79">
        <v>2</v>
      </c>
      <c r="AE133" s="85" t="s">
        <v>823</v>
      </c>
      <c r="AF133" s="79" t="b">
        <v>0</v>
      </c>
      <c r="AG133" s="79" t="s">
        <v>828</v>
      </c>
      <c r="AH133" s="79"/>
      <c r="AI133" s="85" t="s">
        <v>823</v>
      </c>
      <c r="AJ133" s="79" t="b">
        <v>0</v>
      </c>
      <c r="AK133" s="79">
        <v>0</v>
      </c>
      <c r="AL133" s="85" t="s">
        <v>823</v>
      </c>
      <c r="AM133" s="79" t="s">
        <v>835</v>
      </c>
      <c r="AN133" s="79" t="b">
        <v>0</v>
      </c>
      <c r="AO133" s="85" t="s">
        <v>794</v>
      </c>
      <c r="AP133" s="79" t="s">
        <v>176</v>
      </c>
      <c r="AQ133" s="79">
        <v>0</v>
      </c>
      <c r="AR133" s="79">
        <v>0</v>
      </c>
      <c r="AS133" s="79"/>
      <c r="AT133" s="79"/>
      <c r="AU133" s="79"/>
      <c r="AV133" s="79"/>
      <c r="AW133" s="79"/>
      <c r="AX133" s="79"/>
      <c r="AY133" s="79"/>
      <c r="AZ133" s="79"/>
      <c r="BA133">
        <v>85</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10</v>
      </c>
      <c r="BK133" s="49">
        <v>100</v>
      </c>
      <c r="BL133" s="48">
        <v>10</v>
      </c>
    </row>
    <row r="134" spans="1:64" ht="15">
      <c r="A134" s="64" t="s">
        <v>241</v>
      </c>
      <c r="B134" s="64" t="s">
        <v>241</v>
      </c>
      <c r="C134" s="65" t="s">
        <v>1691</v>
      </c>
      <c r="D134" s="66">
        <v>10</v>
      </c>
      <c r="E134" s="67" t="s">
        <v>136</v>
      </c>
      <c r="F134" s="68">
        <v>12</v>
      </c>
      <c r="G134" s="65"/>
      <c r="H134" s="69"/>
      <c r="I134" s="70"/>
      <c r="J134" s="70"/>
      <c r="K134" s="34" t="s">
        <v>65</v>
      </c>
      <c r="L134" s="77">
        <v>134</v>
      </c>
      <c r="M134" s="77"/>
      <c r="N134" s="72"/>
      <c r="O134" s="79" t="s">
        <v>176</v>
      </c>
      <c r="P134" s="81">
        <v>43689.85438657407</v>
      </c>
      <c r="Q134" s="79" t="s">
        <v>367</v>
      </c>
      <c r="R134" s="82" t="s">
        <v>443</v>
      </c>
      <c r="S134" s="79" t="s">
        <v>455</v>
      </c>
      <c r="T134" s="79" t="s">
        <v>456</v>
      </c>
      <c r="U134" s="79"/>
      <c r="V134" s="82" t="s">
        <v>537</v>
      </c>
      <c r="W134" s="81">
        <v>43689.85438657407</v>
      </c>
      <c r="X134" s="82" t="s">
        <v>655</v>
      </c>
      <c r="Y134" s="79"/>
      <c r="Z134" s="79"/>
      <c r="AA134" s="85" t="s">
        <v>795</v>
      </c>
      <c r="AB134" s="79"/>
      <c r="AC134" s="79" t="b">
        <v>0</v>
      </c>
      <c r="AD134" s="79">
        <v>2</v>
      </c>
      <c r="AE134" s="85" t="s">
        <v>823</v>
      </c>
      <c r="AF134" s="79" t="b">
        <v>0</v>
      </c>
      <c r="AG134" s="79" t="s">
        <v>828</v>
      </c>
      <c r="AH134" s="79"/>
      <c r="AI134" s="85" t="s">
        <v>823</v>
      </c>
      <c r="AJ134" s="79" t="b">
        <v>0</v>
      </c>
      <c r="AK134" s="79">
        <v>0</v>
      </c>
      <c r="AL134" s="85" t="s">
        <v>823</v>
      </c>
      <c r="AM134" s="79" t="s">
        <v>835</v>
      </c>
      <c r="AN134" s="79" t="b">
        <v>0</v>
      </c>
      <c r="AO134" s="85" t="s">
        <v>795</v>
      </c>
      <c r="AP134" s="79" t="s">
        <v>176</v>
      </c>
      <c r="AQ134" s="79">
        <v>0</v>
      </c>
      <c r="AR134" s="79">
        <v>0</v>
      </c>
      <c r="AS134" s="79"/>
      <c r="AT134" s="79"/>
      <c r="AU134" s="79"/>
      <c r="AV134" s="79"/>
      <c r="AW134" s="79"/>
      <c r="AX134" s="79"/>
      <c r="AY134" s="79"/>
      <c r="AZ134" s="79"/>
      <c r="BA134">
        <v>85</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7</v>
      </c>
      <c r="BK134" s="49">
        <v>100</v>
      </c>
      <c r="BL134" s="48">
        <v>7</v>
      </c>
    </row>
    <row r="135" spans="1:64" ht="15">
      <c r="A135" s="64" t="s">
        <v>241</v>
      </c>
      <c r="B135" s="64" t="s">
        <v>241</v>
      </c>
      <c r="C135" s="65" t="s">
        <v>1691</v>
      </c>
      <c r="D135" s="66">
        <v>10</v>
      </c>
      <c r="E135" s="67" t="s">
        <v>136</v>
      </c>
      <c r="F135" s="68">
        <v>12</v>
      </c>
      <c r="G135" s="65"/>
      <c r="H135" s="69"/>
      <c r="I135" s="70"/>
      <c r="J135" s="70"/>
      <c r="K135" s="34" t="s">
        <v>65</v>
      </c>
      <c r="L135" s="77">
        <v>135</v>
      </c>
      <c r="M135" s="77"/>
      <c r="N135" s="72"/>
      <c r="O135" s="79" t="s">
        <v>176</v>
      </c>
      <c r="P135" s="81">
        <v>43689.87516203704</v>
      </c>
      <c r="Q135" s="79" t="s">
        <v>368</v>
      </c>
      <c r="R135" s="82" t="s">
        <v>444</v>
      </c>
      <c r="S135" s="79" t="s">
        <v>455</v>
      </c>
      <c r="T135" s="79"/>
      <c r="U135" s="79"/>
      <c r="V135" s="82" t="s">
        <v>537</v>
      </c>
      <c r="W135" s="81">
        <v>43689.87516203704</v>
      </c>
      <c r="X135" s="82" t="s">
        <v>656</v>
      </c>
      <c r="Y135" s="79"/>
      <c r="Z135" s="79"/>
      <c r="AA135" s="85" t="s">
        <v>796</v>
      </c>
      <c r="AB135" s="79"/>
      <c r="AC135" s="79" t="b">
        <v>0</v>
      </c>
      <c r="AD135" s="79">
        <v>4</v>
      </c>
      <c r="AE135" s="85" t="s">
        <v>823</v>
      </c>
      <c r="AF135" s="79" t="b">
        <v>0</v>
      </c>
      <c r="AG135" s="79" t="s">
        <v>828</v>
      </c>
      <c r="AH135" s="79"/>
      <c r="AI135" s="85" t="s">
        <v>823</v>
      </c>
      <c r="AJ135" s="79" t="b">
        <v>0</v>
      </c>
      <c r="AK135" s="79">
        <v>0</v>
      </c>
      <c r="AL135" s="85" t="s">
        <v>823</v>
      </c>
      <c r="AM135" s="79" t="s">
        <v>835</v>
      </c>
      <c r="AN135" s="79" t="b">
        <v>0</v>
      </c>
      <c r="AO135" s="85" t="s">
        <v>796</v>
      </c>
      <c r="AP135" s="79" t="s">
        <v>176</v>
      </c>
      <c r="AQ135" s="79">
        <v>0</v>
      </c>
      <c r="AR135" s="79">
        <v>0</v>
      </c>
      <c r="AS135" s="79"/>
      <c r="AT135" s="79"/>
      <c r="AU135" s="79"/>
      <c r="AV135" s="79"/>
      <c r="AW135" s="79"/>
      <c r="AX135" s="79"/>
      <c r="AY135" s="79"/>
      <c r="AZ135" s="79"/>
      <c r="BA135">
        <v>85</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7</v>
      </c>
      <c r="BK135" s="49">
        <v>100</v>
      </c>
      <c r="BL135" s="48">
        <v>7</v>
      </c>
    </row>
    <row r="136" spans="1:64" ht="15">
      <c r="A136" s="64" t="s">
        <v>241</v>
      </c>
      <c r="B136" s="64" t="s">
        <v>241</v>
      </c>
      <c r="C136" s="65" t="s">
        <v>1691</v>
      </c>
      <c r="D136" s="66">
        <v>10</v>
      </c>
      <c r="E136" s="67" t="s">
        <v>136</v>
      </c>
      <c r="F136" s="68">
        <v>12</v>
      </c>
      <c r="G136" s="65"/>
      <c r="H136" s="69"/>
      <c r="I136" s="70"/>
      <c r="J136" s="70"/>
      <c r="K136" s="34" t="s">
        <v>65</v>
      </c>
      <c r="L136" s="77">
        <v>136</v>
      </c>
      <c r="M136" s="77"/>
      <c r="N136" s="72"/>
      <c r="O136" s="79" t="s">
        <v>176</v>
      </c>
      <c r="P136" s="81">
        <v>43689.89604166667</v>
      </c>
      <c r="Q136" s="79" t="s">
        <v>369</v>
      </c>
      <c r="R136" s="82" t="s">
        <v>445</v>
      </c>
      <c r="S136" s="79" t="s">
        <v>455</v>
      </c>
      <c r="T136" s="79" t="s">
        <v>467</v>
      </c>
      <c r="U136" s="79"/>
      <c r="V136" s="82" t="s">
        <v>537</v>
      </c>
      <c r="W136" s="81">
        <v>43689.89604166667</v>
      </c>
      <c r="X136" s="82" t="s">
        <v>657</v>
      </c>
      <c r="Y136" s="79"/>
      <c r="Z136" s="79"/>
      <c r="AA136" s="85" t="s">
        <v>797</v>
      </c>
      <c r="AB136" s="79"/>
      <c r="AC136" s="79" t="b">
        <v>0</v>
      </c>
      <c r="AD136" s="79">
        <v>0</v>
      </c>
      <c r="AE136" s="85" t="s">
        <v>823</v>
      </c>
      <c r="AF136" s="79" t="b">
        <v>0</v>
      </c>
      <c r="AG136" s="79" t="s">
        <v>828</v>
      </c>
      <c r="AH136" s="79"/>
      <c r="AI136" s="85" t="s">
        <v>823</v>
      </c>
      <c r="AJ136" s="79" t="b">
        <v>0</v>
      </c>
      <c r="AK136" s="79">
        <v>0</v>
      </c>
      <c r="AL136" s="85" t="s">
        <v>823</v>
      </c>
      <c r="AM136" s="79" t="s">
        <v>835</v>
      </c>
      <c r="AN136" s="79" t="b">
        <v>0</v>
      </c>
      <c r="AO136" s="85" t="s">
        <v>797</v>
      </c>
      <c r="AP136" s="79" t="s">
        <v>176</v>
      </c>
      <c r="AQ136" s="79">
        <v>0</v>
      </c>
      <c r="AR136" s="79">
        <v>0</v>
      </c>
      <c r="AS136" s="79"/>
      <c r="AT136" s="79"/>
      <c r="AU136" s="79"/>
      <c r="AV136" s="79"/>
      <c r="AW136" s="79"/>
      <c r="AX136" s="79"/>
      <c r="AY136" s="79"/>
      <c r="AZ136" s="79"/>
      <c r="BA136">
        <v>85</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6</v>
      </c>
      <c r="BK136" s="49">
        <v>100</v>
      </c>
      <c r="BL136" s="48">
        <v>6</v>
      </c>
    </row>
    <row r="137" spans="1:64" ht="15">
      <c r="A137" s="64" t="s">
        <v>241</v>
      </c>
      <c r="B137" s="64" t="s">
        <v>241</v>
      </c>
      <c r="C137" s="65" t="s">
        <v>1691</v>
      </c>
      <c r="D137" s="66">
        <v>10</v>
      </c>
      <c r="E137" s="67" t="s">
        <v>136</v>
      </c>
      <c r="F137" s="68">
        <v>12</v>
      </c>
      <c r="G137" s="65"/>
      <c r="H137" s="69"/>
      <c r="I137" s="70"/>
      <c r="J137" s="70"/>
      <c r="K137" s="34" t="s">
        <v>65</v>
      </c>
      <c r="L137" s="77">
        <v>137</v>
      </c>
      <c r="M137" s="77"/>
      <c r="N137" s="72"/>
      <c r="O137" s="79" t="s">
        <v>176</v>
      </c>
      <c r="P137" s="81">
        <v>43689.91689814815</v>
      </c>
      <c r="Q137" s="79" t="s">
        <v>370</v>
      </c>
      <c r="R137" s="82" t="s">
        <v>446</v>
      </c>
      <c r="S137" s="79" t="s">
        <v>455</v>
      </c>
      <c r="T137" s="79" t="s">
        <v>462</v>
      </c>
      <c r="U137" s="79"/>
      <c r="V137" s="82" t="s">
        <v>537</v>
      </c>
      <c r="W137" s="81">
        <v>43689.91689814815</v>
      </c>
      <c r="X137" s="82" t="s">
        <v>658</v>
      </c>
      <c r="Y137" s="79"/>
      <c r="Z137" s="79"/>
      <c r="AA137" s="85" t="s">
        <v>798</v>
      </c>
      <c r="AB137" s="79"/>
      <c r="AC137" s="79" t="b">
        <v>0</v>
      </c>
      <c r="AD137" s="79">
        <v>0</v>
      </c>
      <c r="AE137" s="85" t="s">
        <v>823</v>
      </c>
      <c r="AF137" s="79" t="b">
        <v>0</v>
      </c>
      <c r="AG137" s="79" t="s">
        <v>828</v>
      </c>
      <c r="AH137" s="79"/>
      <c r="AI137" s="85" t="s">
        <v>823</v>
      </c>
      <c r="AJ137" s="79" t="b">
        <v>0</v>
      </c>
      <c r="AK137" s="79">
        <v>1</v>
      </c>
      <c r="AL137" s="85" t="s">
        <v>823</v>
      </c>
      <c r="AM137" s="79" t="s">
        <v>835</v>
      </c>
      <c r="AN137" s="79" t="b">
        <v>0</v>
      </c>
      <c r="AO137" s="85" t="s">
        <v>798</v>
      </c>
      <c r="AP137" s="79" t="s">
        <v>176</v>
      </c>
      <c r="AQ137" s="79">
        <v>0</v>
      </c>
      <c r="AR137" s="79">
        <v>0</v>
      </c>
      <c r="AS137" s="79"/>
      <c r="AT137" s="79"/>
      <c r="AU137" s="79"/>
      <c r="AV137" s="79"/>
      <c r="AW137" s="79"/>
      <c r="AX137" s="79"/>
      <c r="AY137" s="79"/>
      <c r="AZ137" s="79"/>
      <c r="BA137">
        <v>85</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8</v>
      </c>
      <c r="BK137" s="49">
        <v>100</v>
      </c>
      <c r="BL137" s="48">
        <v>8</v>
      </c>
    </row>
    <row r="138" spans="1:64" ht="15">
      <c r="A138" s="64" t="s">
        <v>241</v>
      </c>
      <c r="B138" s="64" t="s">
        <v>241</v>
      </c>
      <c r="C138" s="65" t="s">
        <v>1691</v>
      </c>
      <c r="D138" s="66">
        <v>10</v>
      </c>
      <c r="E138" s="67" t="s">
        <v>136</v>
      </c>
      <c r="F138" s="68">
        <v>12</v>
      </c>
      <c r="G138" s="65"/>
      <c r="H138" s="69"/>
      <c r="I138" s="70"/>
      <c r="J138" s="70"/>
      <c r="K138" s="34" t="s">
        <v>65</v>
      </c>
      <c r="L138" s="77">
        <v>138</v>
      </c>
      <c r="M138" s="77"/>
      <c r="N138" s="72"/>
      <c r="O138" s="79" t="s">
        <v>176</v>
      </c>
      <c r="P138" s="81">
        <v>43689.93769675926</v>
      </c>
      <c r="Q138" s="79" t="s">
        <v>371</v>
      </c>
      <c r="R138" s="82" t="s">
        <v>447</v>
      </c>
      <c r="S138" s="79" t="s">
        <v>455</v>
      </c>
      <c r="T138" s="79" t="s">
        <v>469</v>
      </c>
      <c r="U138" s="79"/>
      <c r="V138" s="82" t="s">
        <v>537</v>
      </c>
      <c r="W138" s="81">
        <v>43689.93769675926</v>
      </c>
      <c r="X138" s="82" t="s">
        <v>659</v>
      </c>
      <c r="Y138" s="79"/>
      <c r="Z138" s="79"/>
      <c r="AA138" s="85" t="s">
        <v>799</v>
      </c>
      <c r="AB138" s="79"/>
      <c r="AC138" s="79" t="b">
        <v>0</v>
      </c>
      <c r="AD138" s="79">
        <v>1</v>
      </c>
      <c r="AE138" s="85" t="s">
        <v>823</v>
      </c>
      <c r="AF138" s="79" t="b">
        <v>0</v>
      </c>
      <c r="AG138" s="79" t="s">
        <v>828</v>
      </c>
      <c r="AH138" s="79"/>
      <c r="AI138" s="85" t="s">
        <v>823</v>
      </c>
      <c r="AJ138" s="79" t="b">
        <v>0</v>
      </c>
      <c r="AK138" s="79">
        <v>0</v>
      </c>
      <c r="AL138" s="85" t="s">
        <v>823</v>
      </c>
      <c r="AM138" s="79" t="s">
        <v>835</v>
      </c>
      <c r="AN138" s="79" t="b">
        <v>0</v>
      </c>
      <c r="AO138" s="85" t="s">
        <v>799</v>
      </c>
      <c r="AP138" s="79" t="s">
        <v>176</v>
      </c>
      <c r="AQ138" s="79">
        <v>0</v>
      </c>
      <c r="AR138" s="79">
        <v>0</v>
      </c>
      <c r="AS138" s="79"/>
      <c r="AT138" s="79"/>
      <c r="AU138" s="79"/>
      <c r="AV138" s="79"/>
      <c r="AW138" s="79"/>
      <c r="AX138" s="79"/>
      <c r="AY138" s="79"/>
      <c r="AZ138" s="79"/>
      <c r="BA138">
        <v>85</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9</v>
      </c>
      <c r="BK138" s="49">
        <v>100</v>
      </c>
      <c r="BL138" s="48">
        <v>9</v>
      </c>
    </row>
    <row r="139" spans="1:64" ht="15">
      <c r="A139" s="64" t="s">
        <v>241</v>
      </c>
      <c r="B139" s="64" t="s">
        <v>241</v>
      </c>
      <c r="C139" s="65" t="s">
        <v>1691</v>
      </c>
      <c r="D139" s="66">
        <v>10</v>
      </c>
      <c r="E139" s="67" t="s">
        <v>136</v>
      </c>
      <c r="F139" s="68">
        <v>12</v>
      </c>
      <c r="G139" s="65"/>
      <c r="H139" s="69"/>
      <c r="I139" s="70"/>
      <c r="J139" s="70"/>
      <c r="K139" s="34" t="s">
        <v>65</v>
      </c>
      <c r="L139" s="77">
        <v>139</v>
      </c>
      <c r="M139" s="77"/>
      <c r="N139" s="72"/>
      <c r="O139" s="79" t="s">
        <v>176</v>
      </c>
      <c r="P139" s="81">
        <v>43690.55278935185</v>
      </c>
      <c r="Q139" s="79" t="s">
        <v>372</v>
      </c>
      <c r="R139" s="79"/>
      <c r="S139" s="79"/>
      <c r="T139" s="79" t="s">
        <v>456</v>
      </c>
      <c r="U139" s="82" t="s">
        <v>506</v>
      </c>
      <c r="V139" s="82" t="s">
        <v>506</v>
      </c>
      <c r="W139" s="81">
        <v>43690.55278935185</v>
      </c>
      <c r="X139" s="82" t="s">
        <v>660</v>
      </c>
      <c r="Y139" s="79"/>
      <c r="Z139" s="79"/>
      <c r="AA139" s="85" t="s">
        <v>800</v>
      </c>
      <c r="AB139" s="79"/>
      <c r="AC139" s="79" t="b">
        <v>0</v>
      </c>
      <c r="AD139" s="79">
        <v>2</v>
      </c>
      <c r="AE139" s="85" t="s">
        <v>823</v>
      </c>
      <c r="AF139" s="79" t="b">
        <v>0</v>
      </c>
      <c r="AG139" s="79" t="s">
        <v>828</v>
      </c>
      <c r="AH139" s="79"/>
      <c r="AI139" s="85" t="s">
        <v>823</v>
      </c>
      <c r="AJ139" s="79" t="b">
        <v>0</v>
      </c>
      <c r="AK139" s="79">
        <v>0</v>
      </c>
      <c r="AL139" s="85" t="s">
        <v>823</v>
      </c>
      <c r="AM139" s="79" t="s">
        <v>835</v>
      </c>
      <c r="AN139" s="79" t="b">
        <v>0</v>
      </c>
      <c r="AO139" s="85" t="s">
        <v>800</v>
      </c>
      <c r="AP139" s="79" t="s">
        <v>176</v>
      </c>
      <c r="AQ139" s="79">
        <v>0</v>
      </c>
      <c r="AR139" s="79">
        <v>0</v>
      </c>
      <c r="AS139" s="79"/>
      <c r="AT139" s="79"/>
      <c r="AU139" s="79"/>
      <c r="AV139" s="79"/>
      <c r="AW139" s="79"/>
      <c r="AX139" s="79"/>
      <c r="AY139" s="79"/>
      <c r="AZ139" s="79"/>
      <c r="BA139">
        <v>85</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23</v>
      </c>
      <c r="BK139" s="49">
        <v>100</v>
      </c>
      <c r="BL139" s="48">
        <v>23</v>
      </c>
    </row>
    <row r="140" spans="1:64" ht="15">
      <c r="A140" s="64" t="s">
        <v>241</v>
      </c>
      <c r="B140" s="64" t="s">
        <v>241</v>
      </c>
      <c r="C140" s="65" t="s">
        <v>1691</v>
      </c>
      <c r="D140" s="66">
        <v>10</v>
      </c>
      <c r="E140" s="67" t="s">
        <v>136</v>
      </c>
      <c r="F140" s="68">
        <v>12</v>
      </c>
      <c r="G140" s="65"/>
      <c r="H140" s="69"/>
      <c r="I140" s="70"/>
      <c r="J140" s="70"/>
      <c r="K140" s="34" t="s">
        <v>65</v>
      </c>
      <c r="L140" s="77">
        <v>140</v>
      </c>
      <c r="M140" s="77"/>
      <c r="N140" s="72"/>
      <c r="O140" s="79" t="s">
        <v>176</v>
      </c>
      <c r="P140" s="81">
        <v>43690.59365740741</v>
      </c>
      <c r="Q140" s="79" t="s">
        <v>373</v>
      </c>
      <c r="R140" s="79"/>
      <c r="S140" s="79"/>
      <c r="T140" s="79" t="s">
        <v>456</v>
      </c>
      <c r="U140" s="82" t="s">
        <v>507</v>
      </c>
      <c r="V140" s="82" t="s">
        <v>507</v>
      </c>
      <c r="W140" s="81">
        <v>43690.59365740741</v>
      </c>
      <c r="X140" s="82" t="s">
        <v>661</v>
      </c>
      <c r="Y140" s="79"/>
      <c r="Z140" s="79"/>
      <c r="AA140" s="85" t="s">
        <v>801</v>
      </c>
      <c r="AB140" s="79"/>
      <c r="AC140" s="79" t="b">
        <v>0</v>
      </c>
      <c r="AD140" s="79">
        <v>1</v>
      </c>
      <c r="AE140" s="85" t="s">
        <v>823</v>
      </c>
      <c r="AF140" s="79" t="b">
        <v>0</v>
      </c>
      <c r="AG140" s="79" t="s">
        <v>828</v>
      </c>
      <c r="AH140" s="79"/>
      <c r="AI140" s="85" t="s">
        <v>823</v>
      </c>
      <c r="AJ140" s="79" t="b">
        <v>0</v>
      </c>
      <c r="AK140" s="79">
        <v>1</v>
      </c>
      <c r="AL140" s="85" t="s">
        <v>823</v>
      </c>
      <c r="AM140" s="79" t="s">
        <v>835</v>
      </c>
      <c r="AN140" s="79" t="b">
        <v>0</v>
      </c>
      <c r="AO140" s="85" t="s">
        <v>801</v>
      </c>
      <c r="AP140" s="79" t="s">
        <v>176</v>
      </c>
      <c r="AQ140" s="79">
        <v>0</v>
      </c>
      <c r="AR140" s="79">
        <v>0</v>
      </c>
      <c r="AS140" s="79"/>
      <c r="AT140" s="79"/>
      <c r="AU140" s="79"/>
      <c r="AV140" s="79"/>
      <c r="AW140" s="79"/>
      <c r="AX140" s="79"/>
      <c r="AY140" s="79"/>
      <c r="AZ140" s="79"/>
      <c r="BA140">
        <v>85</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21</v>
      </c>
      <c r="BK140" s="49">
        <v>100</v>
      </c>
      <c r="BL140" s="48">
        <v>21</v>
      </c>
    </row>
    <row r="141" spans="1:64" ht="15">
      <c r="A141" s="64" t="s">
        <v>241</v>
      </c>
      <c r="B141" s="64" t="s">
        <v>241</v>
      </c>
      <c r="C141" s="65" t="s">
        <v>1691</v>
      </c>
      <c r="D141" s="66">
        <v>10</v>
      </c>
      <c r="E141" s="67" t="s">
        <v>136</v>
      </c>
      <c r="F141" s="68">
        <v>12</v>
      </c>
      <c r="G141" s="65"/>
      <c r="H141" s="69"/>
      <c r="I141" s="70"/>
      <c r="J141" s="70"/>
      <c r="K141" s="34" t="s">
        <v>65</v>
      </c>
      <c r="L141" s="77">
        <v>141</v>
      </c>
      <c r="M141" s="77"/>
      <c r="N141" s="72"/>
      <c r="O141" s="79" t="s">
        <v>176</v>
      </c>
      <c r="P141" s="81">
        <v>43690.64942129629</v>
      </c>
      <c r="Q141" s="79" t="s">
        <v>374</v>
      </c>
      <c r="R141" s="79"/>
      <c r="S141" s="79"/>
      <c r="T141" s="79" t="s">
        <v>458</v>
      </c>
      <c r="U141" s="82" t="s">
        <v>508</v>
      </c>
      <c r="V141" s="82" t="s">
        <v>508</v>
      </c>
      <c r="W141" s="81">
        <v>43690.64942129629</v>
      </c>
      <c r="X141" s="82" t="s">
        <v>662</v>
      </c>
      <c r="Y141" s="79"/>
      <c r="Z141" s="79"/>
      <c r="AA141" s="85" t="s">
        <v>802</v>
      </c>
      <c r="AB141" s="79"/>
      <c r="AC141" s="79" t="b">
        <v>0</v>
      </c>
      <c r="AD141" s="79">
        <v>5</v>
      </c>
      <c r="AE141" s="85" t="s">
        <v>823</v>
      </c>
      <c r="AF141" s="79" t="b">
        <v>0</v>
      </c>
      <c r="AG141" s="79" t="s">
        <v>828</v>
      </c>
      <c r="AH141" s="79"/>
      <c r="AI141" s="85" t="s">
        <v>823</v>
      </c>
      <c r="AJ141" s="79" t="b">
        <v>0</v>
      </c>
      <c r="AK141" s="79">
        <v>1</v>
      </c>
      <c r="AL141" s="85" t="s">
        <v>823</v>
      </c>
      <c r="AM141" s="79" t="s">
        <v>835</v>
      </c>
      <c r="AN141" s="79" t="b">
        <v>0</v>
      </c>
      <c r="AO141" s="85" t="s">
        <v>802</v>
      </c>
      <c r="AP141" s="79" t="s">
        <v>176</v>
      </c>
      <c r="AQ141" s="79">
        <v>0</v>
      </c>
      <c r="AR141" s="79">
        <v>0</v>
      </c>
      <c r="AS141" s="79"/>
      <c r="AT141" s="79"/>
      <c r="AU141" s="79"/>
      <c r="AV141" s="79"/>
      <c r="AW141" s="79"/>
      <c r="AX141" s="79"/>
      <c r="AY141" s="79"/>
      <c r="AZ141" s="79"/>
      <c r="BA141">
        <v>85</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23</v>
      </c>
      <c r="BK141" s="49">
        <v>100</v>
      </c>
      <c r="BL141" s="48">
        <v>23</v>
      </c>
    </row>
    <row r="142" spans="1:64" ht="15">
      <c r="A142" s="64" t="s">
        <v>241</v>
      </c>
      <c r="B142" s="64" t="s">
        <v>241</v>
      </c>
      <c r="C142" s="65" t="s">
        <v>1691</v>
      </c>
      <c r="D142" s="66">
        <v>10</v>
      </c>
      <c r="E142" s="67" t="s">
        <v>136</v>
      </c>
      <c r="F142" s="68">
        <v>12</v>
      </c>
      <c r="G142" s="65"/>
      <c r="H142" s="69"/>
      <c r="I142" s="70"/>
      <c r="J142" s="70"/>
      <c r="K142" s="34" t="s">
        <v>65</v>
      </c>
      <c r="L142" s="77">
        <v>142</v>
      </c>
      <c r="M142" s="77"/>
      <c r="N142" s="72"/>
      <c r="O142" s="79" t="s">
        <v>176</v>
      </c>
      <c r="P142" s="81">
        <v>43690.748449074075</v>
      </c>
      <c r="Q142" s="79" t="s">
        <v>375</v>
      </c>
      <c r="R142" s="82" t="s">
        <v>448</v>
      </c>
      <c r="S142" s="79" t="s">
        <v>455</v>
      </c>
      <c r="T142" s="79" t="s">
        <v>468</v>
      </c>
      <c r="U142" s="79"/>
      <c r="V142" s="82" t="s">
        <v>537</v>
      </c>
      <c r="W142" s="81">
        <v>43690.748449074075</v>
      </c>
      <c r="X142" s="82" t="s">
        <v>663</v>
      </c>
      <c r="Y142" s="79"/>
      <c r="Z142" s="79"/>
      <c r="AA142" s="85" t="s">
        <v>803</v>
      </c>
      <c r="AB142" s="79"/>
      <c r="AC142" s="79" t="b">
        <v>0</v>
      </c>
      <c r="AD142" s="79">
        <v>0</v>
      </c>
      <c r="AE142" s="85" t="s">
        <v>823</v>
      </c>
      <c r="AF142" s="79" t="b">
        <v>0</v>
      </c>
      <c r="AG142" s="79" t="s">
        <v>828</v>
      </c>
      <c r="AH142" s="79"/>
      <c r="AI142" s="85" t="s">
        <v>823</v>
      </c>
      <c r="AJ142" s="79" t="b">
        <v>0</v>
      </c>
      <c r="AK142" s="79">
        <v>0</v>
      </c>
      <c r="AL142" s="85" t="s">
        <v>823</v>
      </c>
      <c r="AM142" s="79" t="s">
        <v>835</v>
      </c>
      <c r="AN142" s="79" t="b">
        <v>0</v>
      </c>
      <c r="AO142" s="85" t="s">
        <v>803</v>
      </c>
      <c r="AP142" s="79" t="s">
        <v>176</v>
      </c>
      <c r="AQ142" s="79">
        <v>0</v>
      </c>
      <c r="AR142" s="79">
        <v>0</v>
      </c>
      <c r="AS142" s="79"/>
      <c r="AT142" s="79"/>
      <c r="AU142" s="79"/>
      <c r="AV142" s="79"/>
      <c r="AW142" s="79"/>
      <c r="AX142" s="79"/>
      <c r="AY142" s="79"/>
      <c r="AZ142" s="79"/>
      <c r="BA142">
        <v>85</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6</v>
      </c>
      <c r="BK142" s="49">
        <v>100</v>
      </c>
      <c r="BL142" s="48">
        <v>6</v>
      </c>
    </row>
    <row r="143" spans="1:64" ht="15">
      <c r="A143" s="64" t="s">
        <v>241</v>
      </c>
      <c r="B143" s="64" t="s">
        <v>241</v>
      </c>
      <c r="C143" s="65" t="s">
        <v>1691</v>
      </c>
      <c r="D143" s="66">
        <v>10</v>
      </c>
      <c r="E143" s="67" t="s">
        <v>136</v>
      </c>
      <c r="F143" s="68">
        <v>12</v>
      </c>
      <c r="G143" s="65"/>
      <c r="H143" s="69"/>
      <c r="I143" s="70"/>
      <c r="J143" s="70"/>
      <c r="K143" s="34" t="s">
        <v>65</v>
      </c>
      <c r="L143" s="77">
        <v>143</v>
      </c>
      <c r="M143" s="77"/>
      <c r="N143" s="72"/>
      <c r="O143" s="79" t="s">
        <v>176</v>
      </c>
      <c r="P143" s="81">
        <v>43690.77111111111</v>
      </c>
      <c r="Q143" s="79" t="s">
        <v>376</v>
      </c>
      <c r="R143" s="82" t="s">
        <v>449</v>
      </c>
      <c r="S143" s="79" t="s">
        <v>455</v>
      </c>
      <c r="T143" s="79" t="s">
        <v>456</v>
      </c>
      <c r="U143" s="79"/>
      <c r="V143" s="82" t="s">
        <v>537</v>
      </c>
      <c r="W143" s="81">
        <v>43690.77111111111</v>
      </c>
      <c r="X143" s="82" t="s">
        <v>664</v>
      </c>
      <c r="Y143" s="79"/>
      <c r="Z143" s="79"/>
      <c r="AA143" s="85" t="s">
        <v>804</v>
      </c>
      <c r="AB143" s="79"/>
      <c r="AC143" s="79" t="b">
        <v>0</v>
      </c>
      <c r="AD143" s="79">
        <v>0</v>
      </c>
      <c r="AE143" s="85" t="s">
        <v>823</v>
      </c>
      <c r="AF143" s="79" t="b">
        <v>0</v>
      </c>
      <c r="AG143" s="79" t="s">
        <v>828</v>
      </c>
      <c r="AH143" s="79"/>
      <c r="AI143" s="85" t="s">
        <v>823</v>
      </c>
      <c r="AJ143" s="79" t="b">
        <v>0</v>
      </c>
      <c r="AK143" s="79">
        <v>0</v>
      </c>
      <c r="AL143" s="85" t="s">
        <v>823</v>
      </c>
      <c r="AM143" s="79" t="s">
        <v>835</v>
      </c>
      <c r="AN143" s="79" t="b">
        <v>0</v>
      </c>
      <c r="AO143" s="85" t="s">
        <v>804</v>
      </c>
      <c r="AP143" s="79" t="s">
        <v>176</v>
      </c>
      <c r="AQ143" s="79">
        <v>0</v>
      </c>
      <c r="AR143" s="79">
        <v>0</v>
      </c>
      <c r="AS143" s="79"/>
      <c r="AT143" s="79"/>
      <c r="AU143" s="79"/>
      <c r="AV143" s="79"/>
      <c r="AW143" s="79"/>
      <c r="AX143" s="79"/>
      <c r="AY143" s="79"/>
      <c r="AZ143" s="79"/>
      <c r="BA143">
        <v>85</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8</v>
      </c>
      <c r="BK143" s="49">
        <v>100</v>
      </c>
      <c r="BL143" s="48">
        <v>8</v>
      </c>
    </row>
    <row r="144" spans="1:64" ht="15">
      <c r="A144" s="64" t="s">
        <v>241</v>
      </c>
      <c r="B144" s="64" t="s">
        <v>241</v>
      </c>
      <c r="C144" s="65" t="s">
        <v>1691</v>
      </c>
      <c r="D144" s="66">
        <v>10</v>
      </c>
      <c r="E144" s="67" t="s">
        <v>136</v>
      </c>
      <c r="F144" s="68">
        <v>12</v>
      </c>
      <c r="G144" s="65"/>
      <c r="H144" s="69"/>
      <c r="I144" s="70"/>
      <c r="J144" s="70"/>
      <c r="K144" s="34" t="s">
        <v>65</v>
      </c>
      <c r="L144" s="77">
        <v>144</v>
      </c>
      <c r="M144" s="77"/>
      <c r="N144" s="72"/>
      <c r="O144" s="79" t="s">
        <v>176</v>
      </c>
      <c r="P144" s="81">
        <v>43690.81275462963</v>
      </c>
      <c r="Q144" s="79" t="s">
        <v>377</v>
      </c>
      <c r="R144" s="82" t="s">
        <v>450</v>
      </c>
      <c r="S144" s="79" t="s">
        <v>455</v>
      </c>
      <c r="T144" s="79" t="s">
        <v>456</v>
      </c>
      <c r="U144" s="79"/>
      <c r="V144" s="82" t="s">
        <v>537</v>
      </c>
      <c r="W144" s="81">
        <v>43690.81275462963</v>
      </c>
      <c r="X144" s="82" t="s">
        <v>665</v>
      </c>
      <c r="Y144" s="79"/>
      <c r="Z144" s="79"/>
      <c r="AA144" s="85" t="s">
        <v>805</v>
      </c>
      <c r="AB144" s="79"/>
      <c r="AC144" s="79" t="b">
        <v>0</v>
      </c>
      <c r="AD144" s="79">
        <v>1</v>
      </c>
      <c r="AE144" s="85" t="s">
        <v>823</v>
      </c>
      <c r="AF144" s="79" t="b">
        <v>0</v>
      </c>
      <c r="AG144" s="79" t="s">
        <v>828</v>
      </c>
      <c r="AH144" s="79"/>
      <c r="AI144" s="85" t="s">
        <v>823</v>
      </c>
      <c r="AJ144" s="79" t="b">
        <v>0</v>
      </c>
      <c r="AK144" s="79">
        <v>0</v>
      </c>
      <c r="AL144" s="85" t="s">
        <v>823</v>
      </c>
      <c r="AM144" s="79" t="s">
        <v>835</v>
      </c>
      <c r="AN144" s="79" t="b">
        <v>0</v>
      </c>
      <c r="AO144" s="85" t="s">
        <v>805</v>
      </c>
      <c r="AP144" s="79" t="s">
        <v>176</v>
      </c>
      <c r="AQ144" s="79">
        <v>0</v>
      </c>
      <c r="AR144" s="79">
        <v>0</v>
      </c>
      <c r="AS144" s="79"/>
      <c r="AT144" s="79"/>
      <c r="AU144" s="79"/>
      <c r="AV144" s="79"/>
      <c r="AW144" s="79"/>
      <c r="AX144" s="79"/>
      <c r="AY144" s="79"/>
      <c r="AZ144" s="79"/>
      <c r="BA144">
        <v>85</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7</v>
      </c>
      <c r="BK144" s="49">
        <v>100</v>
      </c>
      <c r="BL144" s="48">
        <v>7</v>
      </c>
    </row>
    <row r="145" spans="1:64" ht="15">
      <c r="A145" s="64" t="s">
        <v>241</v>
      </c>
      <c r="B145" s="64" t="s">
        <v>241</v>
      </c>
      <c r="C145" s="65" t="s">
        <v>1691</v>
      </c>
      <c r="D145" s="66">
        <v>10</v>
      </c>
      <c r="E145" s="67" t="s">
        <v>136</v>
      </c>
      <c r="F145" s="68">
        <v>12</v>
      </c>
      <c r="G145" s="65"/>
      <c r="H145" s="69"/>
      <c r="I145" s="70"/>
      <c r="J145" s="70"/>
      <c r="K145" s="34" t="s">
        <v>65</v>
      </c>
      <c r="L145" s="77">
        <v>145</v>
      </c>
      <c r="M145" s="77"/>
      <c r="N145" s="72"/>
      <c r="O145" s="79" t="s">
        <v>176</v>
      </c>
      <c r="P145" s="81">
        <v>43690.81275462963</v>
      </c>
      <c r="Q145" s="79" t="s">
        <v>378</v>
      </c>
      <c r="R145" s="79"/>
      <c r="S145" s="79"/>
      <c r="T145" s="79" t="s">
        <v>462</v>
      </c>
      <c r="U145" s="82" t="s">
        <v>509</v>
      </c>
      <c r="V145" s="82" t="s">
        <v>509</v>
      </c>
      <c r="W145" s="81">
        <v>43690.81275462963</v>
      </c>
      <c r="X145" s="82" t="s">
        <v>666</v>
      </c>
      <c r="Y145" s="79"/>
      <c r="Z145" s="79"/>
      <c r="AA145" s="85" t="s">
        <v>806</v>
      </c>
      <c r="AB145" s="79"/>
      <c r="AC145" s="79" t="b">
        <v>0</v>
      </c>
      <c r="AD145" s="79">
        <v>1</v>
      </c>
      <c r="AE145" s="85" t="s">
        <v>823</v>
      </c>
      <c r="AF145" s="79" t="b">
        <v>0</v>
      </c>
      <c r="AG145" s="79" t="s">
        <v>828</v>
      </c>
      <c r="AH145" s="79"/>
      <c r="AI145" s="85" t="s">
        <v>823</v>
      </c>
      <c r="AJ145" s="79" t="b">
        <v>0</v>
      </c>
      <c r="AK145" s="79">
        <v>0</v>
      </c>
      <c r="AL145" s="85" t="s">
        <v>823</v>
      </c>
      <c r="AM145" s="79" t="s">
        <v>835</v>
      </c>
      <c r="AN145" s="79" t="b">
        <v>0</v>
      </c>
      <c r="AO145" s="85" t="s">
        <v>806</v>
      </c>
      <c r="AP145" s="79" t="s">
        <v>176</v>
      </c>
      <c r="AQ145" s="79">
        <v>0</v>
      </c>
      <c r="AR145" s="79">
        <v>0</v>
      </c>
      <c r="AS145" s="79"/>
      <c r="AT145" s="79"/>
      <c r="AU145" s="79"/>
      <c r="AV145" s="79"/>
      <c r="AW145" s="79"/>
      <c r="AX145" s="79"/>
      <c r="AY145" s="79"/>
      <c r="AZ145" s="79"/>
      <c r="BA145">
        <v>85</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20</v>
      </c>
      <c r="BK145" s="49">
        <v>100</v>
      </c>
      <c r="BL145" s="48">
        <v>20</v>
      </c>
    </row>
    <row r="146" spans="1:64" ht="15">
      <c r="A146" s="64" t="s">
        <v>241</v>
      </c>
      <c r="B146" s="64" t="s">
        <v>241</v>
      </c>
      <c r="C146" s="65" t="s">
        <v>1691</v>
      </c>
      <c r="D146" s="66">
        <v>10</v>
      </c>
      <c r="E146" s="67" t="s">
        <v>136</v>
      </c>
      <c r="F146" s="68">
        <v>12</v>
      </c>
      <c r="G146" s="65"/>
      <c r="H146" s="69"/>
      <c r="I146" s="70"/>
      <c r="J146" s="70"/>
      <c r="K146" s="34" t="s">
        <v>65</v>
      </c>
      <c r="L146" s="77">
        <v>146</v>
      </c>
      <c r="M146" s="77"/>
      <c r="N146" s="72"/>
      <c r="O146" s="79" t="s">
        <v>176</v>
      </c>
      <c r="P146" s="81">
        <v>43690.83354166667</v>
      </c>
      <c r="Q146" s="79" t="s">
        <v>379</v>
      </c>
      <c r="R146" s="82" t="s">
        <v>451</v>
      </c>
      <c r="S146" s="79" t="s">
        <v>455</v>
      </c>
      <c r="T146" s="79" t="s">
        <v>458</v>
      </c>
      <c r="U146" s="79"/>
      <c r="V146" s="82" t="s">
        <v>537</v>
      </c>
      <c r="W146" s="81">
        <v>43690.83354166667</v>
      </c>
      <c r="X146" s="82" t="s">
        <v>667</v>
      </c>
      <c r="Y146" s="79"/>
      <c r="Z146" s="79"/>
      <c r="AA146" s="85" t="s">
        <v>807</v>
      </c>
      <c r="AB146" s="79"/>
      <c r="AC146" s="79" t="b">
        <v>0</v>
      </c>
      <c r="AD146" s="79">
        <v>0</v>
      </c>
      <c r="AE146" s="85" t="s">
        <v>823</v>
      </c>
      <c r="AF146" s="79" t="b">
        <v>0</v>
      </c>
      <c r="AG146" s="79" t="s">
        <v>828</v>
      </c>
      <c r="AH146" s="79"/>
      <c r="AI146" s="85" t="s">
        <v>823</v>
      </c>
      <c r="AJ146" s="79" t="b">
        <v>0</v>
      </c>
      <c r="AK146" s="79">
        <v>1</v>
      </c>
      <c r="AL146" s="85" t="s">
        <v>823</v>
      </c>
      <c r="AM146" s="79" t="s">
        <v>835</v>
      </c>
      <c r="AN146" s="79" t="b">
        <v>0</v>
      </c>
      <c r="AO146" s="85" t="s">
        <v>807</v>
      </c>
      <c r="AP146" s="79" t="s">
        <v>176</v>
      </c>
      <c r="AQ146" s="79">
        <v>0</v>
      </c>
      <c r="AR146" s="79">
        <v>0</v>
      </c>
      <c r="AS146" s="79"/>
      <c r="AT146" s="79"/>
      <c r="AU146" s="79"/>
      <c r="AV146" s="79"/>
      <c r="AW146" s="79"/>
      <c r="AX146" s="79"/>
      <c r="AY146" s="79"/>
      <c r="AZ146" s="79"/>
      <c r="BA146">
        <v>85</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6</v>
      </c>
      <c r="BK146" s="49">
        <v>100</v>
      </c>
      <c r="BL146" s="48">
        <v>6</v>
      </c>
    </row>
    <row r="147" spans="1:64" ht="15">
      <c r="A147" s="64" t="s">
        <v>241</v>
      </c>
      <c r="B147" s="64" t="s">
        <v>241</v>
      </c>
      <c r="C147" s="65" t="s">
        <v>1691</v>
      </c>
      <c r="D147" s="66">
        <v>10</v>
      </c>
      <c r="E147" s="67" t="s">
        <v>136</v>
      </c>
      <c r="F147" s="68">
        <v>12</v>
      </c>
      <c r="G147" s="65"/>
      <c r="H147" s="69"/>
      <c r="I147" s="70"/>
      <c r="J147" s="70"/>
      <c r="K147" s="34" t="s">
        <v>65</v>
      </c>
      <c r="L147" s="77">
        <v>147</v>
      </c>
      <c r="M147" s="77"/>
      <c r="N147" s="72"/>
      <c r="O147" s="79" t="s">
        <v>176</v>
      </c>
      <c r="P147" s="81">
        <v>43690.854375</v>
      </c>
      <c r="Q147" s="79" t="s">
        <v>380</v>
      </c>
      <c r="R147" s="82" t="s">
        <v>452</v>
      </c>
      <c r="S147" s="79" t="s">
        <v>455</v>
      </c>
      <c r="T147" s="79" t="s">
        <v>458</v>
      </c>
      <c r="U147" s="79"/>
      <c r="V147" s="82" t="s">
        <v>537</v>
      </c>
      <c r="W147" s="81">
        <v>43690.854375</v>
      </c>
      <c r="X147" s="82" t="s">
        <v>668</v>
      </c>
      <c r="Y147" s="79"/>
      <c r="Z147" s="79"/>
      <c r="AA147" s="85" t="s">
        <v>808</v>
      </c>
      <c r="AB147" s="79"/>
      <c r="AC147" s="79" t="b">
        <v>0</v>
      </c>
      <c r="AD147" s="79">
        <v>3</v>
      </c>
      <c r="AE147" s="85" t="s">
        <v>823</v>
      </c>
      <c r="AF147" s="79" t="b">
        <v>0</v>
      </c>
      <c r="AG147" s="79" t="s">
        <v>828</v>
      </c>
      <c r="AH147" s="79"/>
      <c r="AI147" s="85" t="s">
        <v>823</v>
      </c>
      <c r="AJ147" s="79" t="b">
        <v>0</v>
      </c>
      <c r="AK147" s="79">
        <v>1</v>
      </c>
      <c r="AL147" s="85" t="s">
        <v>823</v>
      </c>
      <c r="AM147" s="79" t="s">
        <v>835</v>
      </c>
      <c r="AN147" s="79" t="b">
        <v>0</v>
      </c>
      <c r="AO147" s="85" t="s">
        <v>808</v>
      </c>
      <c r="AP147" s="79" t="s">
        <v>176</v>
      </c>
      <c r="AQ147" s="79">
        <v>0</v>
      </c>
      <c r="AR147" s="79">
        <v>0</v>
      </c>
      <c r="AS147" s="79"/>
      <c r="AT147" s="79"/>
      <c r="AU147" s="79"/>
      <c r="AV147" s="79"/>
      <c r="AW147" s="79"/>
      <c r="AX147" s="79"/>
      <c r="AY147" s="79"/>
      <c r="AZ147" s="79"/>
      <c r="BA147">
        <v>85</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8</v>
      </c>
      <c r="BK147" s="49">
        <v>100</v>
      </c>
      <c r="BL147" s="48">
        <v>8</v>
      </c>
    </row>
    <row r="148" spans="1:64" ht="15">
      <c r="A148" s="64" t="s">
        <v>242</v>
      </c>
      <c r="B148" s="64" t="s">
        <v>241</v>
      </c>
      <c r="C148" s="65" t="s">
        <v>1690</v>
      </c>
      <c r="D148" s="66">
        <v>3</v>
      </c>
      <c r="E148" s="67" t="s">
        <v>136</v>
      </c>
      <c r="F148" s="68">
        <v>35</v>
      </c>
      <c r="G148" s="65"/>
      <c r="H148" s="69"/>
      <c r="I148" s="70"/>
      <c r="J148" s="70"/>
      <c r="K148" s="34" t="s">
        <v>65</v>
      </c>
      <c r="L148" s="77">
        <v>148</v>
      </c>
      <c r="M148" s="77"/>
      <c r="N148" s="72"/>
      <c r="O148" s="79" t="s">
        <v>253</v>
      </c>
      <c r="P148" s="81">
        <v>43677.679560185185</v>
      </c>
      <c r="Q148" s="79" t="s">
        <v>381</v>
      </c>
      <c r="R148" s="79"/>
      <c r="S148" s="79"/>
      <c r="T148" s="79" t="s">
        <v>458</v>
      </c>
      <c r="U148" s="79"/>
      <c r="V148" s="82" t="s">
        <v>538</v>
      </c>
      <c r="W148" s="81">
        <v>43677.679560185185</v>
      </c>
      <c r="X148" s="82" t="s">
        <v>669</v>
      </c>
      <c r="Y148" s="79"/>
      <c r="Z148" s="79"/>
      <c r="AA148" s="85" t="s">
        <v>809</v>
      </c>
      <c r="AB148" s="79"/>
      <c r="AC148" s="79" t="b">
        <v>0</v>
      </c>
      <c r="AD148" s="79">
        <v>0</v>
      </c>
      <c r="AE148" s="85" t="s">
        <v>823</v>
      </c>
      <c r="AF148" s="79" t="b">
        <v>0</v>
      </c>
      <c r="AG148" s="79" t="s">
        <v>828</v>
      </c>
      <c r="AH148" s="79"/>
      <c r="AI148" s="85" t="s">
        <v>823</v>
      </c>
      <c r="AJ148" s="79" t="b">
        <v>0</v>
      </c>
      <c r="AK148" s="79">
        <v>1</v>
      </c>
      <c r="AL148" s="85" t="s">
        <v>728</v>
      </c>
      <c r="AM148" s="79" t="s">
        <v>830</v>
      </c>
      <c r="AN148" s="79" t="b">
        <v>0</v>
      </c>
      <c r="AO148" s="85" t="s">
        <v>728</v>
      </c>
      <c r="AP148" s="79" t="s">
        <v>176</v>
      </c>
      <c r="AQ148" s="79">
        <v>0</v>
      </c>
      <c r="AR148" s="79">
        <v>0</v>
      </c>
      <c r="AS148" s="79"/>
      <c r="AT148" s="79"/>
      <c r="AU148" s="79"/>
      <c r="AV148" s="79"/>
      <c r="AW148" s="79"/>
      <c r="AX148" s="79"/>
      <c r="AY148" s="79"/>
      <c r="AZ148" s="79"/>
      <c r="BA148">
        <v>10</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21</v>
      </c>
      <c r="BK148" s="49">
        <v>100</v>
      </c>
      <c r="BL148" s="48">
        <v>21</v>
      </c>
    </row>
    <row r="149" spans="1:64" ht="15">
      <c r="A149" s="64" t="s">
        <v>242</v>
      </c>
      <c r="B149" s="64" t="s">
        <v>241</v>
      </c>
      <c r="C149" s="65" t="s">
        <v>1690</v>
      </c>
      <c r="D149" s="66">
        <v>3</v>
      </c>
      <c r="E149" s="67" t="s">
        <v>136</v>
      </c>
      <c r="F149" s="68">
        <v>35</v>
      </c>
      <c r="G149" s="65"/>
      <c r="H149" s="69"/>
      <c r="I149" s="70"/>
      <c r="J149" s="70"/>
      <c r="K149" s="34" t="s">
        <v>65</v>
      </c>
      <c r="L149" s="77">
        <v>149</v>
      </c>
      <c r="M149" s="77"/>
      <c r="N149" s="72"/>
      <c r="O149" s="79" t="s">
        <v>253</v>
      </c>
      <c r="P149" s="81">
        <v>43677.73510416667</v>
      </c>
      <c r="Q149" s="79" t="s">
        <v>382</v>
      </c>
      <c r="R149" s="82" t="s">
        <v>406</v>
      </c>
      <c r="S149" s="79" t="s">
        <v>455</v>
      </c>
      <c r="T149" s="79" t="s">
        <v>467</v>
      </c>
      <c r="U149" s="79"/>
      <c r="V149" s="82" t="s">
        <v>538</v>
      </c>
      <c r="W149" s="81">
        <v>43677.73510416667</v>
      </c>
      <c r="X149" s="82" t="s">
        <v>670</v>
      </c>
      <c r="Y149" s="79"/>
      <c r="Z149" s="79"/>
      <c r="AA149" s="85" t="s">
        <v>810</v>
      </c>
      <c r="AB149" s="79"/>
      <c r="AC149" s="79" t="b">
        <v>0</v>
      </c>
      <c r="AD149" s="79">
        <v>0</v>
      </c>
      <c r="AE149" s="85" t="s">
        <v>823</v>
      </c>
      <c r="AF149" s="79" t="b">
        <v>0</v>
      </c>
      <c r="AG149" s="79" t="s">
        <v>828</v>
      </c>
      <c r="AH149" s="79"/>
      <c r="AI149" s="85" t="s">
        <v>823</v>
      </c>
      <c r="AJ149" s="79" t="b">
        <v>0</v>
      </c>
      <c r="AK149" s="79">
        <v>1</v>
      </c>
      <c r="AL149" s="85" t="s">
        <v>731</v>
      </c>
      <c r="AM149" s="79" t="s">
        <v>830</v>
      </c>
      <c r="AN149" s="79" t="b">
        <v>0</v>
      </c>
      <c r="AO149" s="85" t="s">
        <v>731</v>
      </c>
      <c r="AP149" s="79" t="s">
        <v>176</v>
      </c>
      <c r="AQ149" s="79">
        <v>0</v>
      </c>
      <c r="AR149" s="79">
        <v>0</v>
      </c>
      <c r="AS149" s="79"/>
      <c r="AT149" s="79"/>
      <c r="AU149" s="79"/>
      <c r="AV149" s="79"/>
      <c r="AW149" s="79"/>
      <c r="AX149" s="79"/>
      <c r="AY149" s="79"/>
      <c r="AZ149" s="79"/>
      <c r="BA149">
        <v>10</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11</v>
      </c>
      <c r="BK149" s="49">
        <v>100</v>
      </c>
      <c r="BL149" s="48">
        <v>11</v>
      </c>
    </row>
    <row r="150" spans="1:64" ht="15">
      <c r="A150" s="64" t="s">
        <v>242</v>
      </c>
      <c r="B150" s="64" t="s">
        <v>241</v>
      </c>
      <c r="C150" s="65" t="s">
        <v>1690</v>
      </c>
      <c r="D150" s="66">
        <v>3</v>
      </c>
      <c r="E150" s="67" t="s">
        <v>136</v>
      </c>
      <c r="F150" s="68">
        <v>35</v>
      </c>
      <c r="G150" s="65"/>
      <c r="H150" s="69"/>
      <c r="I150" s="70"/>
      <c r="J150" s="70"/>
      <c r="K150" s="34" t="s">
        <v>65</v>
      </c>
      <c r="L150" s="77">
        <v>150</v>
      </c>
      <c r="M150" s="77"/>
      <c r="N150" s="72"/>
      <c r="O150" s="79" t="s">
        <v>253</v>
      </c>
      <c r="P150" s="81">
        <v>43677.86486111111</v>
      </c>
      <c r="Q150" s="79" t="s">
        <v>383</v>
      </c>
      <c r="R150" s="82" t="s">
        <v>408</v>
      </c>
      <c r="S150" s="79" t="s">
        <v>455</v>
      </c>
      <c r="T150" s="79" t="s">
        <v>462</v>
      </c>
      <c r="U150" s="79"/>
      <c r="V150" s="82" t="s">
        <v>538</v>
      </c>
      <c r="W150" s="81">
        <v>43677.86486111111</v>
      </c>
      <c r="X150" s="82" t="s">
        <v>671</v>
      </c>
      <c r="Y150" s="79"/>
      <c r="Z150" s="79"/>
      <c r="AA150" s="85" t="s">
        <v>811</v>
      </c>
      <c r="AB150" s="79"/>
      <c r="AC150" s="79" t="b">
        <v>0</v>
      </c>
      <c r="AD150" s="79">
        <v>0</v>
      </c>
      <c r="AE150" s="85" t="s">
        <v>823</v>
      </c>
      <c r="AF150" s="79" t="b">
        <v>0</v>
      </c>
      <c r="AG150" s="79" t="s">
        <v>828</v>
      </c>
      <c r="AH150" s="79"/>
      <c r="AI150" s="85" t="s">
        <v>823</v>
      </c>
      <c r="AJ150" s="79" t="b">
        <v>0</v>
      </c>
      <c r="AK150" s="79">
        <v>1</v>
      </c>
      <c r="AL150" s="85" t="s">
        <v>735</v>
      </c>
      <c r="AM150" s="79" t="s">
        <v>830</v>
      </c>
      <c r="AN150" s="79" t="b">
        <v>0</v>
      </c>
      <c r="AO150" s="85" t="s">
        <v>735</v>
      </c>
      <c r="AP150" s="79" t="s">
        <v>176</v>
      </c>
      <c r="AQ150" s="79">
        <v>0</v>
      </c>
      <c r="AR150" s="79">
        <v>0</v>
      </c>
      <c r="AS150" s="79"/>
      <c r="AT150" s="79"/>
      <c r="AU150" s="79"/>
      <c r="AV150" s="79"/>
      <c r="AW150" s="79"/>
      <c r="AX150" s="79"/>
      <c r="AY150" s="79"/>
      <c r="AZ150" s="79"/>
      <c r="BA150">
        <v>10</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8</v>
      </c>
      <c r="BK150" s="49">
        <v>100</v>
      </c>
      <c r="BL150" s="48">
        <v>8</v>
      </c>
    </row>
    <row r="151" spans="1:64" ht="15">
      <c r="A151" s="64" t="s">
        <v>242</v>
      </c>
      <c r="B151" s="64" t="s">
        <v>241</v>
      </c>
      <c r="C151" s="65" t="s">
        <v>1690</v>
      </c>
      <c r="D151" s="66">
        <v>3</v>
      </c>
      <c r="E151" s="67" t="s">
        <v>136</v>
      </c>
      <c r="F151" s="68">
        <v>35</v>
      </c>
      <c r="G151" s="65"/>
      <c r="H151" s="69"/>
      <c r="I151" s="70"/>
      <c r="J151" s="70"/>
      <c r="K151" s="34" t="s">
        <v>65</v>
      </c>
      <c r="L151" s="77">
        <v>151</v>
      </c>
      <c r="M151" s="77"/>
      <c r="N151" s="72"/>
      <c r="O151" s="79" t="s">
        <v>253</v>
      </c>
      <c r="P151" s="81">
        <v>43678.62489583333</v>
      </c>
      <c r="Q151" s="79" t="s">
        <v>384</v>
      </c>
      <c r="R151" s="82" t="s">
        <v>409</v>
      </c>
      <c r="S151" s="79" t="s">
        <v>455</v>
      </c>
      <c r="T151" s="79" t="s">
        <v>456</v>
      </c>
      <c r="U151" s="79"/>
      <c r="V151" s="82" t="s">
        <v>538</v>
      </c>
      <c r="W151" s="81">
        <v>43678.62489583333</v>
      </c>
      <c r="X151" s="82" t="s">
        <v>672</v>
      </c>
      <c r="Y151" s="79"/>
      <c r="Z151" s="79"/>
      <c r="AA151" s="85" t="s">
        <v>812</v>
      </c>
      <c r="AB151" s="79"/>
      <c r="AC151" s="79" t="b">
        <v>0</v>
      </c>
      <c r="AD151" s="79">
        <v>0</v>
      </c>
      <c r="AE151" s="85" t="s">
        <v>823</v>
      </c>
      <c r="AF151" s="79" t="b">
        <v>0</v>
      </c>
      <c r="AG151" s="79" t="s">
        <v>828</v>
      </c>
      <c r="AH151" s="79"/>
      <c r="AI151" s="85" t="s">
        <v>823</v>
      </c>
      <c r="AJ151" s="79" t="b">
        <v>0</v>
      </c>
      <c r="AK151" s="79">
        <v>1</v>
      </c>
      <c r="AL151" s="85" t="s">
        <v>736</v>
      </c>
      <c r="AM151" s="79" t="s">
        <v>830</v>
      </c>
      <c r="AN151" s="79" t="b">
        <v>0</v>
      </c>
      <c r="AO151" s="85" t="s">
        <v>736</v>
      </c>
      <c r="AP151" s="79" t="s">
        <v>176</v>
      </c>
      <c r="AQ151" s="79">
        <v>0</v>
      </c>
      <c r="AR151" s="79">
        <v>0</v>
      </c>
      <c r="AS151" s="79"/>
      <c r="AT151" s="79"/>
      <c r="AU151" s="79"/>
      <c r="AV151" s="79"/>
      <c r="AW151" s="79"/>
      <c r="AX151" s="79"/>
      <c r="AY151" s="79"/>
      <c r="AZ151" s="79"/>
      <c r="BA151">
        <v>10</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242</v>
      </c>
      <c r="B152" s="64" t="s">
        <v>241</v>
      </c>
      <c r="C152" s="65" t="s">
        <v>1690</v>
      </c>
      <c r="D152" s="66">
        <v>3</v>
      </c>
      <c r="E152" s="67" t="s">
        <v>136</v>
      </c>
      <c r="F152" s="68">
        <v>35</v>
      </c>
      <c r="G152" s="65"/>
      <c r="H152" s="69"/>
      <c r="I152" s="70"/>
      <c r="J152" s="70"/>
      <c r="K152" s="34" t="s">
        <v>65</v>
      </c>
      <c r="L152" s="77">
        <v>152</v>
      </c>
      <c r="M152" s="77"/>
      <c r="N152" s="72"/>
      <c r="O152" s="79" t="s">
        <v>253</v>
      </c>
      <c r="P152" s="81">
        <v>43678.63512731482</v>
      </c>
      <c r="Q152" s="79" t="s">
        <v>385</v>
      </c>
      <c r="R152" s="79"/>
      <c r="S152" s="79"/>
      <c r="T152" s="79" t="s">
        <v>456</v>
      </c>
      <c r="U152" s="79"/>
      <c r="V152" s="82" t="s">
        <v>538</v>
      </c>
      <c r="W152" s="81">
        <v>43678.63512731482</v>
      </c>
      <c r="X152" s="82" t="s">
        <v>673</v>
      </c>
      <c r="Y152" s="79"/>
      <c r="Z152" s="79"/>
      <c r="AA152" s="85" t="s">
        <v>813</v>
      </c>
      <c r="AB152" s="79"/>
      <c r="AC152" s="79" t="b">
        <v>0</v>
      </c>
      <c r="AD152" s="79">
        <v>0</v>
      </c>
      <c r="AE152" s="85" t="s">
        <v>823</v>
      </c>
      <c r="AF152" s="79" t="b">
        <v>0</v>
      </c>
      <c r="AG152" s="79" t="s">
        <v>828</v>
      </c>
      <c r="AH152" s="79"/>
      <c r="AI152" s="85" t="s">
        <v>823</v>
      </c>
      <c r="AJ152" s="79" t="b">
        <v>0</v>
      </c>
      <c r="AK152" s="79">
        <v>1</v>
      </c>
      <c r="AL152" s="85" t="s">
        <v>737</v>
      </c>
      <c r="AM152" s="79" t="s">
        <v>830</v>
      </c>
      <c r="AN152" s="79" t="b">
        <v>0</v>
      </c>
      <c r="AO152" s="85" t="s">
        <v>737</v>
      </c>
      <c r="AP152" s="79" t="s">
        <v>176</v>
      </c>
      <c r="AQ152" s="79">
        <v>0</v>
      </c>
      <c r="AR152" s="79">
        <v>0</v>
      </c>
      <c r="AS152" s="79"/>
      <c r="AT152" s="79"/>
      <c r="AU152" s="79"/>
      <c r="AV152" s="79"/>
      <c r="AW152" s="79"/>
      <c r="AX152" s="79"/>
      <c r="AY152" s="79"/>
      <c r="AZ152" s="79"/>
      <c r="BA152">
        <v>10</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22</v>
      </c>
      <c r="BK152" s="49">
        <v>100</v>
      </c>
      <c r="BL152" s="48">
        <v>22</v>
      </c>
    </row>
    <row r="153" spans="1:64" ht="15">
      <c r="A153" s="64" t="s">
        <v>242</v>
      </c>
      <c r="B153" s="64" t="s">
        <v>241</v>
      </c>
      <c r="C153" s="65" t="s">
        <v>1690</v>
      </c>
      <c r="D153" s="66">
        <v>3</v>
      </c>
      <c r="E153" s="67" t="s">
        <v>136</v>
      </c>
      <c r="F153" s="68">
        <v>35</v>
      </c>
      <c r="G153" s="65"/>
      <c r="H153" s="69"/>
      <c r="I153" s="70"/>
      <c r="J153" s="70"/>
      <c r="K153" s="34" t="s">
        <v>65</v>
      </c>
      <c r="L153" s="77">
        <v>153</v>
      </c>
      <c r="M153" s="77"/>
      <c r="N153" s="72"/>
      <c r="O153" s="79" t="s">
        <v>253</v>
      </c>
      <c r="P153" s="81">
        <v>43678.95297453704</v>
      </c>
      <c r="Q153" s="79" t="s">
        <v>266</v>
      </c>
      <c r="R153" s="79"/>
      <c r="S153" s="79"/>
      <c r="T153" s="79" t="s">
        <v>458</v>
      </c>
      <c r="U153" s="79"/>
      <c r="V153" s="82" t="s">
        <v>538</v>
      </c>
      <c r="W153" s="81">
        <v>43678.95297453704</v>
      </c>
      <c r="X153" s="82" t="s">
        <v>674</v>
      </c>
      <c r="Y153" s="79"/>
      <c r="Z153" s="79"/>
      <c r="AA153" s="85" t="s">
        <v>814</v>
      </c>
      <c r="AB153" s="79"/>
      <c r="AC153" s="79" t="b">
        <v>0</v>
      </c>
      <c r="AD153" s="79">
        <v>0</v>
      </c>
      <c r="AE153" s="85" t="s">
        <v>823</v>
      </c>
      <c r="AF153" s="79" t="b">
        <v>0</v>
      </c>
      <c r="AG153" s="79" t="s">
        <v>828</v>
      </c>
      <c r="AH153" s="79"/>
      <c r="AI153" s="85" t="s">
        <v>823</v>
      </c>
      <c r="AJ153" s="79" t="b">
        <v>0</v>
      </c>
      <c r="AK153" s="79">
        <v>2</v>
      </c>
      <c r="AL153" s="85" t="s">
        <v>744</v>
      </c>
      <c r="AM153" s="79" t="s">
        <v>830</v>
      </c>
      <c r="AN153" s="79" t="b">
        <v>0</v>
      </c>
      <c r="AO153" s="85" t="s">
        <v>744</v>
      </c>
      <c r="AP153" s="79" t="s">
        <v>176</v>
      </c>
      <c r="AQ153" s="79">
        <v>0</v>
      </c>
      <c r="AR153" s="79">
        <v>0</v>
      </c>
      <c r="AS153" s="79"/>
      <c r="AT153" s="79"/>
      <c r="AU153" s="79"/>
      <c r="AV153" s="79"/>
      <c r="AW153" s="79"/>
      <c r="AX153" s="79"/>
      <c r="AY153" s="79"/>
      <c r="AZ153" s="79"/>
      <c r="BA153">
        <v>10</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24</v>
      </c>
      <c r="BK153" s="49">
        <v>100</v>
      </c>
      <c r="BL153" s="48">
        <v>24</v>
      </c>
    </row>
    <row r="154" spans="1:64" ht="15">
      <c r="A154" s="64" t="s">
        <v>242</v>
      </c>
      <c r="B154" s="64" t="s">
        <v>241</v>
      </c>
      <c r="C154" s="65" t="s">
        <v>1690</v>
      </c>
      <c r="D154" s="66">
        <v>3</v>
      </c>
      <c r="E154" s="67" t="s">
        <v>136</v>
      </c>
      <c r="F154" s="68">
        <v>35</v>
      </c>
      <c r="G154" s="65"/>
      <c r="H154" s="69"/>
      <c r="I154" s="70"/>
      <c r="J154" s="70"/>
      <c r="K154" s="34" t="s">
        <v>65</v>
      </c>
      <c r="L154" s="77">
        <v>154</v>
      </c>
      <c r="M154" s="77"/>
      <c r="N154" s="72"/>
      <c r="O154" s="79" t="s">
        <v>253</v>
      </c>
      <c r="P154" s="81">
        <v>43683.81354166667</v>
      </c>
      <c r="Q154" s="79" t="s">
        <v>386</v>
      </c>
      <c r="R154" s="79"/>
      <c r="S154" s="79"/>
      <c r="T154" s="79" t="s">
        <v>470</v>
      </c>
      <c r="U154" s="79"/>
      <c r="V154" s="82" t="s">
        <v>538</v>
      </c>
      <c r="W154" s="81">
        <v>43683.81354166667</v>
      </c>
      <c r="X154" s="82" t="s">
        <v>675</v>
      </c>
      <c r="Y154" s="79"/>
      <c r="Z154" s="79"/>
      <c r="AA154" s="85" t="s">
        <v>815</v>
      </c>
      <c r="AB154" s="79"/>
      <c r="AC154" s="79" t="b">
        <v>0</v>
      </c>
      <c r="AD154" s="79">
        <v>0</v>
      </c>
      <c r="AE154" s="85" t="s">
        <v>823</v>
      </c>
      <c r="AF154" s="79" t="b">
        <v>0</v>
      </c>
      <c r="AG154" s="79" t="s">
        <v>828</v>
      </c>
      <c r="AH154" s="79"/>
      <c r="AI154" s="85" t="s">
        <v>823</v>
      </c>
      <c r="AJ154" s="79" t="b">
        <v>0</v>
      </c>
      <c r="AK154" s="79">
        <v>1</v>
      </c>
      <c r="AL154" s="85" t="s">
        <v>760</v>
      </c>
      <c r="AM154" s="79" t="s">
        <v>830</v>
      </c>
      <c r="AN154" s="79" t="b">
        <v>0</v>
      </c>
      <c r="AO154" s="85" t="s">
        <v>760</v>
      </c>
      <c r="AP154" s="79" t="s">
        <v>176</v>
      </c>
      <c r="AQ154" s="79">
        <v>0</v>
      </c>
      <c r="AR154" s="79">
        <v>0</v>
      </c>
      <c r="AS154" s="79"/>
      <c r="AT154" s="79"/>
      <c r="AU154" s="79"/>
      <c r="AV154" s="79"/>
      <c r="AW154" s="79"/>
      <c r="AX154" s="79"/>
      <c r="AY154" s="79"/>
      <c r="AZ154" s="79"/>
      <c r="BA154">
        <v>10</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82</v>
      </c>
      <c r="BK154" s="49">
        <v>100</v>
      </c>
      <c r="BL154" s="48">
        <v>82</v>
      </c>
    </row>
    <row r="155" spans="1:64" ht="15">
      <c r="A155" s="64" t="s">
        <v>242</v>
      </c>
      <c r="B155" s="64" t="s">
        <v>241</v>
      </c>
      <c r="C155" s="65" t="s">
        <v>1690</v>
      </c>
      <c r="D155" s="66">
        <v>3</v>
      </c>
      <c r="E155" s="67" t="s">
        <v>136</v>
      </c>
      <c r="F155" s="68">
        <v>35</v>
      </c>
      <c r="G155" s="65"/>
      <c r="H155" s="69"/>
      <c r="I155" s="70"/>
      <c r="J155" s="70"/>
      <c r="K155" s="34" t="s">
        <v>65</v>
      </c>
      <c r="L155" s="77">
        <v>155</v>
      </c>
      <c r="M155" s="77"/>
      <c r="N155" s="72"/>
      <c r="O155" s="79" t="s">
        <v>253</v>
      </c>
      <c r="P155" s="81">
        <v>43684.731099537035</v>
      </c>
      <c r="Q155" s="79" t="s">
        <v>387</v>
      </c>
      <c r="R155" s="82" t="s">
        <v>433</v>
      </c>
      <c r="S155" s="79" t="s">
        <v>455</v>
      </c>
      <c r="T155" s="79"/>
      <c r="U155" s="79"/>
      <c r="V155" s="82" t="s">
        <v>538</v>
      </c>
      <c r="W155" s="81">
        <v>43684.731099537035</v>
      </c>
      <c r="X155" s="82" t="s">
        <v>676</v>
      </c>
      <c r="Y155" s="79"/>
      <c r="Z155" s="79"/>
      <c r="AA155" s="85" t="s">
        <v>816</v>
      </c>
      <c r="AB155" s="79"/>
      <c r="AC155" s="79" t="b">
        <v>0</v>
      </c>
      <c r="AD155" s="79">
        <v>0</v>
      </c>
      <c r="AE155" s="85" t="s">
        <v>823</v>
      </c>
      <c r="AF155" s="79" t="b">
        <v>0</v>
      </c>
      <c r="AG155" s="79" t="s">
        <v>828</v>
      </c>
      <c r="AH155" s="79"/>
      <c r="AI155" s="85" t="s">
        <v>823</v>
      </c>
      <c r="AJ155" s="79" t="b">
        <v>0</v>
      </c>
      <c r="AK155" s="79">
        <v>1</v>
      </c>
      <c r="AL155" s="85" t="s">
        <v>777</v>
      </c>
      <c r="AM155" s="79" t="s">
        <v>830</v>
      </c>
      <c r="AN155" s="79" t="b">
        <v>0</v>
      </c>
      <c r="AO155" s="85" t="s">
        <v>777</v>
      </c>
      <c r="AP155" s="79" t="s">
        <v>176</v>
      </c>
      <c r="AQ155" s="79">
        <v>0</v>
      </c>
      <c r="AR155" s="79">
        <v>0</v>
      </c>
      <c r="AS155" s="79"/>
      <c r="AT155" s="79"/>
      <c r="AU155" s="79"/>
      <c r="AV155" s="79"/>
      <c r="AW155" s="79"/>
      <c r="AX155" s="79"/>
      <c r="AY155" s="79"/>
      <c r="AZ155" s="79"/>
      <c r="BA155">
        <v>10</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43</v>
      </c>
      <c r="BK155" s="49">
        <v>100</v>
      </c>
      <c r="BL155" s="48">
        <v>43</v>
      </c>
    </row>
    <row r="156" spans="1:64" ht="15">
      <c r="A156" s="64" t="s">
        <v>242</v>
      </c>
      <c r="B156" s="64" t="s">
        <v>241</v>
      </c>
      <c r="C156" s="65" t="s">
        <v>1690</v>
      </c>
      <c r="D156" s="66">
        <v>3</v>
      </c>
      <c r="E156" s="67" t="s">
        <v>136</v>
      </c>
      <c r="F156" s="68">
        <v>35</v>
      </c>
      <c r="G156" s="65"/>
      <c r="H156" s="69"/>
      <c r="I156" s="70"/>
      <c r="J156" s="70"/>
      <c r="K156" s="34" t="s">
        <v>65</v>
      </c>
      <c r="L156" s="77">
        <v>156</v>
      </c>
      <c r="M156" s="77"/>
      <c r="N156" s="72"/>
      <c r="O156" s="79" t="s">
        <v>253</v>
      </c>
      <c r="P156" s="81">
        <v>43690.65494212963</v>
      </c>
      <c r="Q156" s="79" t="s">
        <v>388</v>
      </c>
      <c r="R156" s="79"/>
      <c r="S156" s="79"/>
      <c r="T156" s="79" t="s">
        <v>458</v>
      </c>
      <c r="U156" s="79"/>
      <c r="V156" s="82" t="s">
        <v>538</v>
      </c>
      <c r="W156" s="81">
        <v>43690.65494212963</v>
      </c>
      <c r="X156" s="82" t="s">
        <v>677</v>
      </c>
      <c r="Y156" s="79"/>
      <c r="Z156" s="79"/>
      <c r="AA156" s="85" t="s">
        <v>817</v>
      </c>
      <c r="AB156" s="79"/>
      <c r="AC156" s="79" t="b">
        <v>0</v>
      </c>
      <c r="AD156" s="79">
        <v>0</v>
      </c>
      <c r="AE156" s="85" t="s">
        <v>823</v>
      </c>
      <c r="AF156" s="79" t="b">
        <v>0</v>
      </c>
      <c r="AG156" s="79" t="s">
        <v>828</v>
      </c>
      <c r="AH156" s="79"/>
      <c r="AI156" s="85" t="s">
        <v>823</v>
      </c>
      <c r="AJ156" s="79" t="b">
        <v>0</v>
      </c>
      <c r="AK156" s="79">
        <v>0</v>
      </c>
      <c r="AL156" s="85" t="s">
        <v>802</v>
      </c>
      <c r="AM156" s="79" t="s">
        <v>830</v>
      </c>
      <c r="AN156" s="79" t="b">
        <v>0</v>
      </c>
      <c r="AO156" s="85" t="s">
        <v>802</v>
      </c>
      <c r="AP156" s="79" t="s">
        <v>176</v>
      </c>
      <c r="AQ156" s="79">
        <v>0</v>
      </c>
      <c r="AR156" s="79">
        <v>0</v>
      </c>
      <c r="AS156" s="79"/>
      <c r="AT156" s="79"/>
      <c r="AU156" s="79"/>
      <c r="AV156" s="79"/>
      <c r="AW156" s="79"/>
      <c r="AX156" s="79"/>
      <c r="AY156" s="79"/>
      <c r="AZ156" s="79"/>
      <c r="BA156">
        <v>10</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22</v>
      </c>
      <c r="BK156" s="49">
        <v>100</v>
      </c>
      <c r="BL156" s="48">
        <v>22</v>
      </c>
    </row>
    <row r="157" spans="1:64" ht="15">
      <c r="A157" s="64" t="s">
        <v>242</v>
      </c>
      <c r="B157" s="64" t="s">
        <v>241</v>
      </c>
      <c r="C157" s="65" t="s">
        <v>1690</v>
      </c>
      <c r="D157" s="66">
        <v>3</v>
      </c>
      <c r="E157" s="67" t="s">
        <v>136</v>
      </c>
      <c r="F157" s="68">
        <v>35</v>
      </c>
      <c r="G157" s="65"/>
      <c r="H157" s="69"/>
      <c r="I157" s="70"/>
      <c r="J157" s="70"/>
      <c r="K157" s="34" t="s">
        <v>65</v>
      </c>
      <c r="L157" s="77">
        <v>157</v>
      </c>
      <c r="M157" s="77"/>
      <c r="N157" s="72"/>
      <c r="O157" s="79" t="s">
        <v>253</v>
      </c>
      <c r="P157" s="81">
        <v>43690.85722222222</v>
      </c>
      <c r="Q157" s="79" t="s">
        <v>389</v>
      </c>
      <c r="R157" s="82" t="s">
        <v>452</v>
      </c>
      <c r="S157" s="79" t="s">
        <v>455</v>
      </c>
      <c r="T157" s="79" t="s">
        <v>458</v>
      </c>
      <c r="U157" s="79"/>
      <c r="V157" s="82" t="s">
        <v>538</v>
      </c>
      <c r="W157" s="81">
        <v>43690.85722222222</v>
      </c>
      <c r="X157" s="82" t="s">
        <v>678</v>
      </c>
      <c r="Y157" s="79"/>
      <c r="Z157" s="79"/>
      <c r="AA157" s="85" t="s">
        <v>818</v>
      </c>
      <c r="AB157" s="79"/>
      <c r="AC157" s="79" t="b">
        <v>0</v>
      </c>
      <c r="AD157" s="79">
        <v>0</v>
      </c>
      <c r="AE157" s="85" t="s">
        <v>823</v>
      </c>
      <c r="AF157" s="79" t="b">
        <v>0</v>
      </c>
      <c r="AG157" s="79" t="s">
        <v>828</v>
      </c>
      <c r="AH157" s="79"/>
      <c r="AI157" s="85" t="s">
        <v>823</v>
      </c>
      <c r="AJ157" s="79" t="b">
        <v>0</v>
      </c>
      <c r="AK157" s="79">
        <v>1</v>
      </c>
      <c r="AL157" s="85" t="s">
        <v>808</v>
      </c>
      <c r="AM157" s="79" t="s">
        <v>830</v>
      </c>
      <c r="AN157" s="79" t="b">
        <v>0</v>
      </c>
      <c r="AO157" s="85" t="s">
        <v>808</v>
      </c>
      <c r="AP157" s="79" t="s">
        <v>176</v>
      </c>
      <c r="AQ157" s="79">
        <v>0</v>
      </c>
      <c r="AR157" s="79">
        <v>0</v>
      </c>
      <c r="AS157" s="79"/>
      <c r="AT157" s="79"/>
      <c r="AU157" s="79"/>
      <c r="AV157" s="79"/>
      <c r="AW157" s="79"/>
      <c r="AX157" s="79"/>
      <c r="AY157" s="79"/>
      <c r="AZ157" s="79"/>
      <c r="BA157">
        <v>10</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10</v>
      </c>
      <c r="BK157" s="49">
        <v>100</v>
      </c>
      <c r="BL157"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ErrorMessage="1" sqref="N2:N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Color" prompt="To select an optional edge color, right-click and select Select Color on the right-click menu." sqref="C3:C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Opacity" prompt="Enter an optional edge opacity between 0 (transparent) and 100 (opaque)." errorTitle="Invalid Edge Opacity" error="The optional edge opacity must be a whole number between 0 and 10." sqref="F3:F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showErrorMessage="1" promptTitle="Vertex 1 Name" prompt="Enter the name of the edge's first vertex." sqref="A3:A157"/>
    <dataValidation allowBlank="1" showInputMessage="1" showErrorMessage="1" promptTitle="Vertex 2 Name" prompt="Enter the name of the edge's second vertex." sqref="B3:B157"/>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7"/>
  </dataValidations>
  <hyperlinks>
    <hyperlink ref="Q30" r:id="rId1" display="https://t.co/YNVIM3gu5n"/>
    <hyperlink ref="R3" r:id="rId2" display="https://soundcloud.com/radiosawa/track-10"/>
    <hyperlink ref="R4" r:id="rId3" display="https://soundcloud.com/radiosawa/track-10"/>
    <hyperlink ref="R30" r:id="rId4" display="https://soundcloud.com/radiosawa/track-10"/>
    <hyperlink ref="R32" r:id="rId5" display="https://twitter.com/radiosawa/status/1158461439058857985"/>
    <hyperlink ref="R33" r:id="rId6" display="https://m.soundcloud.com/radiosawa/l4q5o2w7d28p"/>
    <hyperlink ref="R35" r:id="rId7" display="https://www.radiosawa.com/amp/pope-francis-who-i-am-to-judge-gay-people-/228220.html"/>
    <hyperlink ref="R37" r:id="rId8" display="https://www.radiosawa.com/a/247176.html"/>
    <hyperlink ref="R38" r:id="rId9" display="https://www.radiosawa.com/amp/247176.html?__twitter_impression=true"/>
    <hyperlink ref="R39" r:id="rId10" display="https://www.radiosawa.com/a/506825.html"/>
    <hyperlink ref="R41" r:id="rId11" display="https://soundcloud.com/radiosawa/track-1"/>
    <hyperlink ref="R43" r:id="rId12" display="https://www.radiosawa.com/a/%d9%87%d9%84-%d9%85%d8%b5%d9%8a%d8%b1-%d8%a7%d9%84%d9%81%d8%aa%d8%a7%d8%a9-%d8%a7%d9%84%d8%b2%d9%88%d8%a7%d8%ac/507436.html"/>
    <hyperlink ref="R46" r:id="rId13" display="https://www.radiosawa.com/a/%d8%a3%d8%b2%d9%85%d8%a9-%d8%a7%d9%84%d9%85%d9%8a%d8%a7%d9%87-%d9%81%d9%8a-%d8%a7%d9%84%d9%85%d9%86%d8%b7%d9%82%d8%a9/507435.html"/>
    <hyperlink ref="R47" r:id="rId14" display="https://www.radiosawa.com/a/%d8%a3%d8%b2%d9%85%d8%a9-%d8%a7%d9%84%d9%85%d9%8a%d8%a7%d9%87-%d9%81%d9%8a-%d8%a7%d9%84%d9%85%d9%86%d8%b7%d9%82%d8%a9/507435.html"/>
    <hyperlink ref="R48" r:id="rId15" display="https://www.radiosawa.com/a/%d8%a3%d8%b2%d9%85%d8%a9-%d8%a7%d9%84%d9%85%d9%8a%d8%a7%d9%87-%d9%81%d9%8a-%d8%a7%d9%84%d9%85%d9%86%d8%b7%d9%82%d8%a9/507435.html"/>
    <hyperlink ref="R53" r:id="rId16" display="https://www.radiosawa.com/a/%D8%A3%D8%B2%D9%85%D8%A9-%D8%A7%D9%84%D9%85%D9%8A%D8%A7%D9%87-%D9%81%D9%8A-%D8%A7%D9%84%D9%85%D9%86%D8%B7%D9%82%D8%A9/507435.html"/>
    <hyperlink ref="R54" r:id="rId17" display="https://www.radiosawa.com/a/%d8%a7%d9%84%d9%88%d8%b6%d8%b9-%d8%a7%d9%84%d8%a5%d9%86%d8%b3%d8%a7%d9%86%d9%8a-%d9%81%d9%8a-%d8%b3%d9%88%d8%b1%d9%8a%d8%a7-%d8%a8%d9%8a%d9%86-%d8%aa%d8%b5%d8%b9%d9%8a%d8%af-%d8%a5%d8%af%d9%84%d8%a8-%d9%88%d8%aa%d9%87%d8%af%d9%8a%d8%af%d8%a7%d8%aa-%d8%aa%d8%b1%d9%83%d9%8a%d8%a7/508275.html"/>
    <hyperlink ref="R56" r:id="rId18" display="https://twitter.com/i/web/status/1161311407826227201"/>
    <hyperlink ref="R57" r:id="rId19" display="https://www.radiosawa.com/live/audio/15?withmediaplayer=1"/>
    <hyperlink ref="R63" r:id="rId20" display="https://www.radiosawa.com/live/audio/15?withmediaplayer=1"/>
    <hyperlink ref="R68" r:id="rId21" display="https://www.radiosawa.com/a/%D8%A7%D9%84%D8%A3%D8%B2%D9%85%D8%A7%D8%AA-%D8%A7%D9%84%D9%85%D8%B1%D9%88%D8%B1%D9%8A%D8%A9-%D8%AA%D9%86%D8%AA%D9%82%D9%84-%D8%A8%D9%8A%D9%86-%D8%A7%D9%84%D8%A8%D9%84%D8%AF%D8%A7%D9%86-%D8%A7%D9%84%D8%B9%D8%B1%D8%A8%D9%8A%D8%A9/506810.html"/>
    <hyperlink ref="R69" r:id="rId22" display="https://www.radiosawa.com/a/%D9%85%D8%B9%D9%84%D9%85%D9%88-%D8%A7%D9%84%D9%85%D8%AF%D8%A7%D8%B1%D8%B3-%D9%88%D8%A7%D9%84%D8%A8%D8%AD%D8%AB-%D8%B9%D9%86-%D9%88%D8%A7%D9%82%D8%B9-%D8%A3%D9%81%D8%B6%D9%84/506811.html"/>
    <hyperlink ref="R70" r:id="rId23" display="https://www.radiosawa.com/a/%D8%A3%D9%88%D9%84%D9%89-%D8%AC%D9%84%D8%B3%D8%A7%D8%AA-%D8%A7%D9%84%D9%81%D8%B5%D9%84-%D9%81%D9%8A-%D8%A7%D9%84%D9%86%D8%B2%D8%A7%D8%B9-%D8%A8%D9%8A%D9%86-%D9%85%D8%AD%D9%85%D8%AF-%D8%A8%D9%86-%D8%B1%D8%A7%D8%B4%D8%AF-%D9%88%D9%87%D9%8A%D8%A7-%D8%A8%D9%86%D8%AA-%D8%A7%D9%84%D8%AD%D8%B3%D9%8A%D9%86/506822.html"/>
    <hyperlink ref="R72" r:id="rId24" display="https://www.radiosawa.com/a/%D8%A7%D9%84%D8%A3%D9%86%D8%AF%D9%8A%D8%A9-%D8%A7%D9%84%D8%B1%D9%8A%D8%A7%D8%B6%D9%8A%D8%A9-%D8%A7%D9%84%D8%B9%D8%B1%D8%A7%D9%82%D9%8A%D8%A9-%D8%AA%D8%AA%D8%B1%D8%A7%D8%AC%D8%B9-%D9%88%D8%A7%D9%84%D8%A3%D8%B3%D8%A8%D8%A7%D8%A8-%D9%85%D8%A7%D8%AF%D9%8A%D8%A9/506823.html"/>
    <hyperlink ref="R73" r:id="rId25" display="https://www.radiosawa.com/a/506825.html"/>
    <hyperlink ref="R74" r:id="rId26" display="https://www.radiosawa.com/a/%D8%AF%D9%88%D8%B1-%D8%A7%D9%84%D9%85%D8%AC%D8%A7%D9%84%D8%B3-%D8%A7%D9%84%D8%B4%D8%A8%D8%A7%D8%A8%D9%8A%D8%A9-%D9%81%D9%8A-%D8%AA%D9%86%D9%85%D9%8A%D8%A9-%D8%A7%D9%84%D9%85%D8%AC%D8%AA%D9%85%D8%B9-%D8%A7%D9%84%D9%85%D8%AD%D9%84%D9%8A/506859.html"/>
    <hyperlink ref="R75" r:id="rId27" display="https://www.radiosawa.com/a/%D9%87%D9%84-%D9%8A%D8%B4%D9%83%D9%84-%D9%85%D9%86%D8%AA%D8%B5%D9%81-%D8%A7%D9%84%D8%B9%D9%85%D8%B1-%D8%A3%D8%B2%D9%85%D8%A9-%D8%A8%D8%A7%D9%84%D9%81%D8%B9%D9%84/506967.html"/>
    <hyperlink ref="R77" r:id="rId28" display="https://www.radiosawa.com/a/506962.html"/>
    <hyperlink ref="R78" r:id="rId29" display="https://www.radiosawa.com/a/%D8%AC%D9%88%D9%84%D8%A9-%D9%85%D8%B3%D8%AA%D8%B4%D8%A7%D8%B1-%D8%A7%D9%84%D8%B1%D8%A6%D9%8A%D8%B3-%D8%A7%D9%84%D8%A3%D9%85%D9%8A%D8%B1%D9%83%D9%8A-%D8%AC%D8%A7%D8%B1%D9%8A%D8%AF-%D9%83%D9%88%D8%B4%D9%86%D9%8A%D8%B1-%D9%81%D9%8A-%D8%A7%D9%84%D9%85%D9%86%D8%B7%D9%82%D8%A9/506973.html"/>
    <hyperlink ref="R79" r:id="rId30" display="https://www.radiosawa.com/a/%D9%83%D9%8A%D9%81-%D9%86%D8%AD%D9%85%D9%8A-%D8%A3%D8%B7%D9%81%D8%A7%D9%84%D9%86%D8%A7-%D9%85%D9%86-%D8%A7%D9%84%D8%A7%D8%B3%D8%AA%D8%BA%D9%84%D8%A7%D9%84-%D8%A7%D9%84%D8%AC%D9%86%D8%B3%D9%8A/506963.html"/>
    <hyperlink ref="R80" r:id="rId31" display="https://www.radiosawa.com/a/%D8%A7%D9%84%D8%B9%D8%B1%D8%A7%D9%82-%D9%8A%D8%B3%D8%AA%D8%B6%D9%8A%D9%81-%D8%A8%D8%B7%D9%88%D9%84%D8%A9-%D8%BA%D8%B1%D8%A8-%D8%A2%D8%B3%D9%8A%D8%A7-%D9%84%D9%83%D8%B1%D8%A9-%D8%A7%D9%84%D9%82%D8%AF%D9%85/506976.html"/>
    <hyperlink ref="R82" r:id="rId32" display="https://www.radiosawa.com/a/%D9%87%D9%84-%D9%8A%D8%AA%D8%AD%D9%88%D9%84-%D8%A7%D9%84%D8%B9%D8%B1%D8%A7%D9%82-%D8%A5%D9%84%D9%89-%D8%B3%D8%A7%D8%AD%D8%A9-%D9%84%D9%84%D8%B5%D8%B1%D8%A7%D8%B9-%D8%A7%D9%84%D8%A5%D9%8A%D8%B1%D8%A7%D9%86%D9%8A-%D8%A7%D9%84%D8%A7%D8%B3%D8%B1%D8%A7%D8%A6%D9%8A%D9%84%D9%8A/506979.html"/>
    <hyperlink ref="R84" r:id="rId33" display="https://www.radiosawa.com/a/%D8%AA%D8%BA%D9%8A%D8%B1-%D9%85%D9%81%D9%87%D9%88%D9%85-%D8%A7%D9%84%D8%B5%D8%AF%D8%A7%D9%82%D8%A9-%D9%81%D9%8A-%D8%B8%D9%84-%D9%88%D8%AC%D9%88%D8%AF-%D9%85%D9%86%D8%B5%D8%A7%D8%AA-%D8%A7%D9%84%D8%AA%D9%88%D8%A7%D8%B5%D9%84-%D8%A7%D9%84%D8%A7%D8%AC%D8%AA%D9%85%D8%A7%D8%B9%D9%8A/506999.html"/>
    <hyperlink ref="R85" r:id="rId34" display="https://www.radiosawa.com/a/507118.html"/>
    <hyperlink ref="R86" r:id="rId35" display="https://www.radiosawa.com/a/%D8%A7%D9%84%D8%AA%D8%B7%D9%88%D8%B1%D8%A7%D8%AA-%D8%A7%D9%84%D8%B3%D9%8A%D8%A7%D8%B3%D9%8A%D8%A9-%D9%88%D8%A7%D9%84%D8%A3%D9%85%D9%86%D9%8A%D8%A9-%D9%81%D9%8A-%D8%B3%D9%88%D8%B1%D9%8A%D8%A7/507110.html"/>
    <hyperlink ref="R88" r:id="rId36" display="https://www.radiosawa.com/a/%D8%B3%D9%84%D8%A7%D9%85%D8%A9-%D8%A7%D9%84%D8%B1%D9%83%D8%A7%D8%A8-%D9%81%D9%8A-%D8%A7%D9%84%D9%86%D9%82%D9%84-%D8%A7%D9%84%D8%B9%D8%A7%D9%85/507414.html"/>
    <hyperlink ref="R89" r:id="rId37" display="https://www.radiosawa.com/a/%D8%A7%D9%84%D8%B7%D9%84%D8%A7%D9%82-%D9%83%D9%84%D9%85%D8%A9-%D8%B3%D9%8A%D8%A6%D8%A9-%D8%A3%D9%85-%D9%88%D8%A7%D9%82%D8%B9-%D9%8A%D8%B2%D8%AF%D8%A7%D8%AF/507437.html"/>
    <hyperlink ref="R90" r:id="rId38" display="https://www.radiosawa.com/a/%D8%A3%D8%B2%D9%85%D8%A9-%D8%A7%D9%84%D9%85%D9%8A%D8%A7%D9%87-%D9%81%D9%8A-%D8%A7%D9%84%D9%85%D9%86%D8%B7%D9%82%D8%A9/507435.html"/>
    <hyperlink ref="R91" r:id="rId39" display="https://www.radiosawa.com/a/%D9%85%D8%B9%D8%B6%D9%84%D8%A9-%D8%A7%D9%84%D8%B2%D9%88%D8%A7%D8%AC-%D8%A7%D9%84%D9%85%D8%AF%D9%86%D9%8A-%D9%81%D9%8A-%D9%84%D8%A8%D9%86%D8%A7%D9%86/507433.html"/>
    <hyperlink ref="R92" r:id="rId40" display="https://www.radiosawa.com/a/%D8%AD%D8%A7%D9%81%D8%B8%D9%88%D8%A7-%D8%B9%D9%84%D9%89-%D9%86%D8%B8%D8%A7%D9%81%D8%A9-%D8%B4%D9%88%D8%A7%D8%B7%D8%A6%D9%83%D9%85/507438.html"/>
    <hyperlink ref="R97" r:id="rId41" display="https://www.radiosawa.com/a/%D9%87%D9%84-%D9%85%D8%B5%D9%8A%D8%B1-%D8%A7%D9%84%D9%81%D8%AA%D8%A7%D8%A9-%D8%A7%D9%84%D8%B2%D9%88%D8%A7%D8%AC/507436.html"/>
    <hyperlink ref="R101" r:id="rId42" display="https://www.radiosawa.com/a/%D8%A7%D9%84%D9%83%D8%B0%D8%A8-%D8%B9%D9%86%D8%AF-%D8%A7%D9%84%D8%A3%D8%B7%D9%81%D8%A7%D9%84/507593.html"/>
    <hyperlink ref="R102" r:id="rId43" display="https://www.radiosawa.com/a/%D8%AA%D8%B7%D9%88%D8%B1%D8%A7%D8%AA-%D8%A7%D9%84%D9%85%D9%84%D9%81-%D8%A7%D9%84%D8%B3%D9%88%D8%B1%D9%8A-%D9%81%D9%8A-%D8%B6%D9%88%D8%A1-%D8%A7%D9%84%D8%AA%D9%87%D8%AF%D9%8A%D8%AF%D8%A7%D8%AA-%D8%A7%D9%84%D8%AA%D8%B1%D9%83%D9%8A%D8%A9/507591.html"/>
    <hyperlink ref="R104" r:id="rId44" display="https://www.radiosawa.com/a/%D9%85%D9%86-%D9%8A%D9%87%D8%AF%D8%AF-%D9%82%D9%8A%D9%85-%D8%A7%D9%84%D9%85%D8%AC%D8%AA%D9%85%D8%B9-%D8%A7%D9%84%D8%A8%D8%B1%D9%85%D9%88%D8%AF%D8%A7-%D8%A3%D9%85-%D8%A7%D9%84%D8%B1%D8%B4%D9%88%D8%A9/507594.html"/>
    <hyperlink ref="R105" r:id="rId45" display="https://www.radiosawa.com/a/%D8%AC%D9%87%D9%88%D8%AF-%D9%85%D9%83%D8%A7%D9%81%D8%AD%D8%A9-%D8%A7%D9%84%D9%81%D8%B3%D8%A7%D8%AF-%D9%87%D9%84-%D9%87%D9%8A-%D9%83%D8%A7%D9%81%D9%8A%D8%A9/507611.html"/>
    <hyperlink ref="R106" r:id="rId46" display="https://www.radiosawa.com/a/%D9%83%D9%8A%D9%81-%D8%AA%D8%AA%D8%BA%D9%84%D8%A8-%D8%B9%D9%84%D9%89-%D8%A7%D9%84%D8%B9%D8%A7%D8%AF%D8%A7%D8%AA-%D8%A7%D9%84%D8%B3%D9%8A%D8%A6%D8%A9/507612.html"/>
    <hyperlink ref="R107" r:id="rId47" display="https://www.radiosawa.com/a/%D8%A7%D9%84%D8%B1%D8%B3%D9%88%D9%85-%D8%A7%D9%84%D9%85%D8%AA%D8%AD%D8%B1%D9%83%D8%A9-%D9%87%D9%84-%D8%AA%D8%AA%D9%84%D8%A7%D8%B9%D8%A8-%D8%A8%D8%B9%D9%82%D9%88%D9%84-%D8%A7%D9%84%D8%A3%D8%B7%D9%81%D8%A7%D9%84/507613.html"/>
    <hyperlink ref="R108" r:id="rId48" display="https://www.radiosawa.com/a/%D8%AA%D8%AC%D8%B1%D9%8A%D9%85-%D9%85%D8%AF%D9%85%D9%86-%D8%A7%D9%84%D9%85%D8%AE%D8%AF%D8%B1%D8%A7%D8%AA/507617.html"/>
    <hyperlink ref="R109" r:id="rId49" display="https://www.radiosawa.com/a/%D9%85%D8%B9%D8%B6%D9%84%D8%A9-%D8%A7%D9%84%D9%85%D8%B3%D8%AA%D8%B4%D9%81%D9%8A%D8%A7%D8%AA-%D8%A7%D9%84%D8%B9%D8%A7%D9%85%D8%A9-%D9%81%D9%8A-%D8%A7%D9%84%D8%B9%D8%B1%D8%A7%D9%82/507695.html"/>
    <hyperlink ref="R111" r:id="rId50" display="https://www.radiosawa.com/a/%D8%AD%D8%AC%D9%85-%D8%A7%D9%84%D8%A7%D9%86%D9%81%D8%A7%D9%82-%D9%82%D8%AF-%D9%8A%D8%A4%D8%AB%D8%B1-%D8%B9%D9%84%D9%89-%D8%A7%D9%84%D8%A3%D9%85%D9%86-%D8%A7%D9%84%D9%85%D8%A7%D9%84%D9%8A-%D9%84%D9%84%D8%B9%D8%B1%D8%A7%D9%82/507696.html"/>
    <hyperlink ref="R113" r:id="rId51" display="https://www.radiosawa.com/a/%D9%84%D9%85%D8%A7%D8%B0%D8%A7-%D9%86%D9%81%D8%B0-%D8%A7%D9%84%D8%AD%D8%B4%D8%AF-%D8%BA%D8%A7%D8%B1%D8%AA%D9%87-%D8%B9%D9%84%D9%89-%D8%B5%D8%A7%D9%84%D8%A7%D8%AA-%D8%A7%D9%84%D9%82%D9%85%D8%A7%D8%B1-%D9%88%D8%AD%D8%AC%D9%8A-%D8%AD%D9%85%D8%B2%D8%A9-%D8%A7%D9%84%D8%A2%D9%86/507708.html"/>
    <hyperlink ref="R116" r:id="rId52" display="https://www.radiosawa.com/a/%D9%87%D9%84-%D9%8A%D9%84%D8%A8%D9%8A-%D8%A7%D9%84%D8%A8%D8%B1%D9%84%D9%85%D8%A7%D9%86%D8%A7%D9%86-%D8%A7%D9%84%D8%A3%D8%B1%D8%AF%D9%86%D9%8A-%D9%88%D8%A7%D9%84%D9%84%D8%A8%D9%86%D8%A7%D9%86%D9%8A-%D8%B7%D9%85%D9%88%D8%AD-%D8%A7%D9%84%D9%85%D9%88%D8%A7%D8%B7%D9%86%D9%8A%D9%86/507741.html"/>
    <hyperlink ref="R117" r:id="rId53" display="https://www.radiosawa.com/a/%D8%AA%D8%B5%D8%B1%D9%8A%D8%AD-%D9%85%D8%A7%D8%B1%D9%83-%D8%A5%D8%B3%D8%A8%D8%B1-%D8%AD%D9%88%D9%84-%D8%AA%D9%87%D8%AF%D9%8A%D8%AF-%D8%AA%D8%B1%D9%83%D9%8A%D8%A7-/507739.html"/>
    <hyperlink ref="R118" r:id="rId54" display="https://www.radiosawa.com/a/%D9%83%D9%8A%D9%81-%D8%AA%D8%AA%D8%BA%D9%84%D8%A8-%D8%B9%D9%84%D9%89-%D8%A7%D9%84%D8%AE%D9%84%D8%A7%D9%81%D8%A7%D8%AA-%D8%A7%D9%84%D8%B9%D8%A7%D8%A6%D9%84%D9%8A%D8%A9/507743.html"/>
    <hyperlink ref="R119" r:id="rId55" display="https://www.radiosawa.com/a/%D8%B7%D8%B1%D9%8A%D9%82%D8%A9-%D9%86%D8%AD%D9%88-%D8%AD%D9%8A%D8%A7%D8%A9-%D8%AE%D8%A7%D9%84%D9%8A%D8%A9-%D9%85%D9%86-%D8%A7%D9%84%D8%A8%D8%AF%D8%A7%D9%86%D8%A9/507742.html"/>
    <hyperlink ref="R121" r:id="rId56" display="https://www.radiosawa.com/a/%D8%AD%D8%B1%D9%8A%D8%A9-%D8%A7%D9%84%D8%B5%D8%AD%D8%A7%D9%81%D8%A9-%D9%81%D9%8A-%D8%A7%D9%84%D8%A3%D8%B1%D8%AF%D9%86/507884.html"/>
    <hyperlink ref="R122" r:id="rId57" display="https://www.radiosawa.com/a/%D8%A7%D9%84%D8%B9%D9%8A%D8%AF-%D9%88%D8%A7%D9%84%D8%B9%D9%88%D8%AF%D8%A9-%D9%84%D8%AF%D9%88%D8%A7%D9%85%D8%A9-%D8%A7%D9%84%D8%B8%D8%B1%D9%88%D9%81-%D8%A7%D9%84%D8%A7%D9%82%D8%AA%D8%B5%D8%A7%D8%AF%D9%8A%D8%A9/507887.html"/>
    <hyperlink ref="R123" r:id="rId58" display="https://www.radiosawa.com/a/%D8%A7%D9%84%D8%B3%D9%84%D8%B9-%D8%A7%D9%84%D9%85%D9%82%D9%84%D8%AF%D8%A9-%D9%88%D8%A3%D8%B2%D9%85%D8%A9-%D8%A7%D9%84%D9%85%D8%B8%D8%A7%D9%87%D8%B1/507890.html"/>
    <hyperlink ref="R131" r:id="rId59" display="https://www.radiosawa.com/a/%D8%A7%D9%84%D8%B4%D8%AE%D8%B5-%D8%A7%D9%84%D8%AD%D8%B1%D9%8A%D8%B5-%D8%A8%D9%8A%D9%86-%D8%A7%D9%84%D9%85%D8%AF%D8%AD-%D9%88%D8%A7%D9%84%D8%B0%D9%85/508262.html"/>
    <hyperlink ref="R132" r:id="rId60" display="https://www.radiosawa.com/a/%D9%85%D8%A8%D8%A7%D8%AF%D8%B1%D8%A7%D8%AA-%D8%AA%D9%85%D8%AF-%D9%8A%D8%AF-%D8%A7%D9%84%D8%B9%D9%88%D9%86-%D9%84%D9%84%D8%B4%D8%A8%D8%A7%D8%A8/508274.html"/>
    <hyperlink ref="R133" r:id="rId61" display="https://www.radiosawa.com/a/%D8%A7%D9%84%D9%88%D8%B6%D8%B9-%D8%A7%D9%84%D8%A5%D9%86%D8%B3%D8%A7%D9%86%D9%8A-%D9%81%D9%8A-%D8%B3%D9%88%D8%B1%D9%8A%D8%A7-%D8%A8%D9%8A%D9%86-%D8%AA%D8%B5%D8%B9%D9%8A%D8%AF-%D8%A5%D8%AF%D9%84%D8%A8-%D9%88%D8%AA%D9%87%D8%AF%D9%8A%D8%AF%D8%A7%D8%AA-%D8%AA%D8%B1%D9%83%D9%8A%D8%A7/508275.html"/>
    <hyperlink ref="R134" r:id="rId62" display="https://www.radiosawa.com/a/%D9%83%D9%8A%D9%81-%D8%AA%D9%82%D8%B6%D9%88%D9%86-%D8%A5%D8%AC%D8%A7%D8%B2%D8%A9-%D8%A7%D9%84%D8%B9%D9%8A%D8%AF/508277.html"/>
    <hyperlink ref="R135" r:id="rId63" display="https://www.radiosawa.com/a/%D8%A7%D9%84%D9%84%D8%A7%D8%AC%D8%A6%D9%88%D9%86-%D8%A7%D9%84%D8%B3%D9%88%D8%B1%D9%8A%D9%88%D9%86-%D9%8A%D8%AA%D8%AD%D8%AF%D9%88%D9%86-%D8%A7%D9%84%D8%B8%D8%B1%D9%88%D9%81-%D9%81%D9%8A-%D8%A7%D9%84%D8%B9%D9%8A%D8%AF/508276.html"/>
    <hyperlink ref="R136" r:id="rId64" display="https://www.radiosawa.com/a/%D8%A7%D9%84%D9%85%D9%88%D8%A7%D8%AC%D9%87%D8%A7%D8%AA-%D9%81%D9%8A-%D8%B3%D8%A7%D8%AD%D8%A9-%D8%A7%D9%84%D9%85%D8%B3%D8%AC%D8%AF-%D8%A7%D9%84%D8%A3%D9%82%D8%B5%D9%89/508289.html"/>
    <hyperlink ref="R137" r:id="rId65" display="https://www.radiosawa.com/a/%D9%8A%D9%88%D9%85-%D8%A7%D9%84%D8%B4%D8%A8%D8%A7%D8%A8-%D8%A7%D9%84%D8%B9%D8%A7%D9%84%D9%85%D9%8A/508299.html"/>
    <hyperlink ref="R138" r:id="rId66" display="https://www.radiosawa.com/a/508303.html"/>
    <hyperlink ref="R142" r:id="rId67" display="https://www.radiosawa.com/a/%D8%A7%D9%84%D8%AA%D8%BA%D9%8A%D9%8A%D8%B1-%D8%B1%D8%BA%D8%A8%D8%A9-%D9%88%D8%AD%D8%A7%D8%AC%D8%A9-%D9%85%D9%86-%D8%AD%D8%A7%D8%AC%D8%A7%D8%AA-%D8%A7%D9%84%D8%A5%D9%86%D8%B3%D8%A7%D9%86/508364.html"/>
    <hyperlink ref="R143" r:id="rId68" display="https://www.radiosawa.com/a/%D9%87%D9%84-%D9%85%D8%A7-%D8%B2%D9%84%D8%AA-%D9%85%D8%B1%D8%AA%D8%A8%D8%B7%D8%A7-%D8%A8%D8%A7%D9%84%D8%B5%D8%AD%D9%81-%D8%A7%D9%84%D9%88%D8%B1%D9%82%D9%8A%D8%A9/508365.html"/>
    <hyperlink ref="R144" r:id="rId69" display="https://www.radiosawa.com/a/%D8%A7%D9%84%D9%85%D8%B3%D8%A7%D8%AD%D8%A9-%D8%A7%D9%84%D8%B4%D8%AE%D8%B5%D9%8A%D8%A9-%D9%87%D9%84-%D8%AA%D9%81%D9%8A%D8%AF-%D8%A7%D9%84%D8%B2%D9%88%D8%AC%D9%8A%D9%86/508366.html"/>
    <hyperlink ref="R146" r:id="rId70" display="https://www.radiosawa.com/a/%D9%84%D9%87%D9%8A%D8%A8-%D8%A3%D8%B3%D8%B9%D8%A7%D8%B1-%D8%A7%D9%84%D9%88%D9%82%D9%88%D8%AF-%D9%88%D8%A7%D9%84%D8%AA%D8%A8%D8%B9%D8%A7%D8%AA-%D8%A7%D9%84%D8%A7%D9%82%D8%AA%D8%B5%D8%A7%D8%AF%D9%8A%D8%A9/508367.html"/>
    <hyperlink ref="R147" r:id="rId71" display="https://www.radiosawa.com/a/%D8%A7%D9%84%D8%AA%D8%A7%D8%B7%D9%88%D8%B1%D8%A7%D8%AA-%D9%81%D9%8A-%D8%A7%D9%84%D9%8A%D9%85%D9%86-%D8%A8%D8%B9%D8%AF-%D8%B3%D9%8A%D8%B7%D8%B1%D8%A9-%D8%A7%D9%84%D8%A7%D9%86%D9%81%D8%B5%D8%A7%D9%84%D9%8A%D9%8A%D9%86-%D8%B9%D9%84%D9%89-%D8%B9%D8%AF%D9%86/508388.html"/>
    <hyperlink ref="R149" r:id="rId72" display="https://www.radiosawa.com/a/%D8%A3%D9%88%D9%84%D9%89-%D8%AC%D9%84%D8%B3%D8%A7%D8%AA-%D8%A7%D9%84%D9%81%D8%B5%D9%84-%D9%81%D9%8A-%D8%A7%D9%84%D9%86%D8%B2%D8%A7%D8%B9-%D8%A8%D9%8A%D9%86-%D9%85%D8%AD%D9%85%D8%AF-%D8%A8%D9%86-%D8%B1%D8%A7%D8%B4%D8%AF-%D9%88%D9%87%D9%8A%D8%A7-%D8%A8%D9%86%D8%AA-%D8%A7%D9%84%D8%AD%D8%B3%D9%8A%D9%86/506822.html"/>
    <hyperlink ref="R150" r:id="rId73" display="https://www.radiosawa.com/a/%D8%AF%D9%88%D8%B1-%D8%A7%D9%84%D9%85%D8%AC%D8%A7%D9%84%D8%B3-%D8%A7%D9%84%D8%B4%D8%A8%D8%A7%D8%A8%D9%8A%D8%A9-%D9%81%D9%8A-%D8%AA%D9%86%D9%85%D9%8A%D8%A9-%D8%A7%D9%84%D9%85%D8%AC%D8%AA%D9%85%D8%B9-%D8%A7%D9%84%D9%85%D8%AD%D9%84%D9%8A/506859.html"/>
    <hyperlink ref="R151" r:id="rId74" display="https://www.radiosawa.com/a/%D9%87%D9%84-%D9%8A%D8%B4%D9%83%D9%84-%D9%85%D9%86%D8%AA%D8%B5%D9%81-%D8%A7%D9%84%D8%B9%D9%85%D8%B1-%D8%A3%D8%B2%D9%85%D8%A9-%D8%A8%D8%A7%D9%84%D9%81%D8%B9%D9%84/506967.html"/>
    <hyperlink ref="R155" r:id="rId75" display="https://www.radiosawa.com/a/%D9%87%D9%84-%D9%8A%D9%84%D8%A8%D9%8A-%D8%A7%D9%84%D8%A8%D8%B1%D9%84%D9%85%D8%A7%D9%86%D8%A7%D9%86-%D8%A7%D9%84%D8%A3%D8%B1%D8%AF%D9%86%D9%8A-%D9%88%D8%A7%D9%84%D9%84%D8%A8%D9%86%D8%A7%D9%86%D9%8A-%D8%B7%D9%85%D9%88%D8%AD-%D8%A7%D9%84%D9%85%D9%88%D8%A7%D8%B7%D9%86%D9%8A%D9%86/507741.html"/>
    <hyperlink ref="R157" r:id="rId76" display="https://www.radiosawa.com/a/%D8%A7%D9%84%D8%AA%D8%A7%D8%B7%D9%88%D8%B1%D8%A7%D8%AA-%D9%81%D9%8A-%D8%A7%D9%84%D9%8A%D9%85%D9%86-%D8%A8%D8%B9%D8%AF-%D8%B3%D9%8A%D8%B7%D8%B1%D8%A9-%D8%A7%D9%84%D8%A7%D9%86%D9%81%D8%B5%D8%A7%D9%84%D9%8A%D9%8A%D9%86-%D8%B9%D9%84%D9%89-%D8%B9%D8%AF%D9%86/508388.html"/>
    <hyperlink ref="U42" r:id="rId77" display="https://pbs.twimg.com/media/EBq_x1LXoAAg1CZ.jpg"/>
    <hyperlink ref="U52" r:id="rId78" display="https://pbs.twimg.com/media/EB3FA6zU8AAAATQ.jpg"/>
    <hyperlink ref="U57" r:id="rId79" display="https://pbs.twimg.com/ext_tw_video_thumb/1145376034960883712/pu/img/FnQpviehRqyxCu3V.jpg"/>
    <hyperlink ref="U63" r:id="rId80" display="https://pbs.twimg.com/ext_tw_video_thumb/1145376034960883712/pu/img/FnQpviehRqyxCu3V.jpg"/>
    <hyperlink ref="U64" r:id="rId81" display="https://pbs.twimg.com/media/EAzb_fwXUAAEdQq.jpg"/>
    <hyperlink ref="U65" r:id="rId82" display="https://pbs.twimg.com/media/EAzkgxKXYAARCQO.jpg"/>
    <hyperlink ref="U66" r:id="rId83" display="https://pbs.twimg.com/media/EAzyAlnXoAAvcrH.jpg"/>
    <hyperlink ref="U67" r:id="rId84" display="https://pbs.twimg.com/media/EA0OlEvXkAE1w9m.jpg"/>
    <hyperlink ref="U71" r:id="rId85" display="https://pbs.twimg.com/media/EA0n5vcWwAEbB9y.jpg"/>
    <hyperlink ref="U76" r:id="rId86" display="https://pbs.twimg.com/media/EA5Me9BWsAAWWtf.jpg"/>
    <hyperlink ref="U81" r:id="rId87" display="https://pbs.twimg.com/media/EA5kyPMXYAEXV89.jpg"/>
    <hyperlink ref="U83" r:id="rId88" display="https://pbs.twimg.com/media/EA6AQk7XUAkwP2s.jpg"/>
    <hyperlink ref="U87" r:id="rId89" display="https://pbs.twimg.com/media/EBNWtMFXsAUhwgj.jpg"/>
    <hyperlink ref="U93" r:id="rId90" display="https://pbs.twimg.com/media/EBOgz-_WwAEuszQ.jpg"/>
    <hyperlink ref="U94" r:id="rId91" display="https://pbs.twimg.com/media/EBOntdSWwAAQ1ak.jpg"/>
    <hyperlink ref="U95" r:id="rId92" display="https://pbs.twimg.com/media/EBOod3TWwAEmuvN.jpg"/>
    <hyperlink ref="U96" r:id="rId93" display="https://pbs.twimg.com/media/EBOuihgXYAIgJG7.jpg"/>
    <hyperlink ref="U98" r:id="rId94" display="https://pbs.twimg.com/media/EBStVezXYAAmtQO.jpg"/>
    <hyperlink ref="U99" r:id="rId95" display="https://pbs.twimg.com/media/EBTAGIHXUAAEpR7.jpg"/>
    <hyperlink ref="U100" r:id="rId96" display="https://pbs.twimg.com/media/EBTN5i9XoAE9k3t.jpg"/>
    <hyperlink ref="U103" r:id="rId97" display="https://pbs.twimg.com/media/EBTmQEHWsAAj-jN.jpg"/>
    <hyperlink ref="U110" r:id="rId98" display="https://pbs.twimg.com/media/EBX4vpsXoAEM6eM.jpg"/>
    <hyperlink ref="U112" r:id="rId99" display="https://pbs.twimg.com/media/EBYJrfnW4AATqju.jpg"/>
    <hyperlink ref="U114" r:id="rId100" display="https://pbs.twimg.com/media/EBYXfh4W4AATKkD.jpg"/>
    <hyperlink ref="U115" r:id="rId101" display="https://pbs.twimg.com/media/EBYdOTZWkAAoN-G.jpg"/>
    <hyperlink ref="U124" r:id="rId102" display="https://pbs.twimg.com/media/EBeIKskWsAA66JD.jpg"/>
    <hyperlink ref="U125" r:id="rId103" display="https://pbs.twimg.com/media/EBezay-XkAUnOnq.jpg"/>
    <hyperlink ref="U126" r:id="rId104" display="https://pbs.twimg.com/media/EBfBKFeWsAEHEIz.jpg"/>
    <hyperlink ref="U127" r:id="rId105" display="https://pbs.twimg.com/media/EBxWeufWwAUSZaC.jpg"/>
    <hyperlink ref="U128" r:id="rId106" display="https://pbs.twimg.com/media/EBxlFW2XoAE0AZe.jpg"/>
    <hyperlink ref="U129" r:id="rId107" display="https://pbs.twimg.com/media/EBx5tm-W4AAEhfJ.jpg"/>
    <hyperlink ref="U130" r:id="rId108" display="https://pbs.twimg.com/media/EByggbSWkAE5LxQ.jpg"/>
    <hyperlink ref="U139" r:id="rId109" display="https://pbs.twimg.com/media/EB2kgCdXoAILM72.jpg"/>
    <hyperlink ref="U140" r:id="rId110" display="https://pbs.twimg.com/media/EB2x96nX4AAYkaK.jpg"/>
    <hyperlink ref="U141" r:id="rId111" display="https://pbs.twimg.com/media/EB3EWReWkAAJsix.jpg"/>
    <hyperlink ref="U145" r:id="rId112" display="https://pbs.twimg.com/media/EB36LnQXUAALHVS.jpg"/>
    <hyperlink ref="V3" r:id="rId113" display="http://pbs.twimg.com/profile_images/1148712799310352384/Hfp5N7EN_normal.jpg"/>
    <hyperlink ref="V4" r:id="rId114" display="http://pbs.twimg.com/profile_images/1148712799310352384/Hfp5N7EN_normal.jpg"/>
    <hyperlink ref="V5" r:id="rId115" display="http://pbs.twimg.com/profile_images/1160885872428048385/MxGcVcSZ_normal.jpg"/>
    <hyperlink ref="V6" r:id="rId116" display="http://pbs.twimg.com/profile_images/1086721157808771073/XELlsML4_normal.jpg"/>
    <hyperlink ref="V7" r:id="rId117" display="http://pbs.twimg.com/profile_images/1086721157808771073/XELlsML4_normal.jpg"/>
    <hyperlink ref="V8" r:id="rId118" display="http://pbs.twimg.com/profile_images/1086721157808771073/XELlsML4_normal.jpg"/>
    <hyperlink ref="V9" r:id="rId119" display="http://pbs.twimg.com/profile_images/1086721157808771073/XELlsML4_normal.jpg"/>
    <hyperlink ref="V10" r:id="rId120" display="http://pbs.twimg.com/profile_images/1006704136623198208/-DCxzxEu_normal.jpg"/>
    <hyperlink ref="V11" r:id="rId121" display="http://pbs.twimg.com/profile_images/1086721157808771073/XELlsML4_normal.jpg"/>
    <hyperlink ref="V12" r:id="rId122" display="http://pbs.twimg.com/profile_images/1086721157808771073/XELlsML4_normal.jpg"/>
    <hyperlink ref="V13" r:id="rId123" display="http://pbs.twimg.com/profile_images/1006704136623198208/-DCxzxEu_normal.jpg"/>
    <hyperlink ref="V14" r:id="rId124" display="http://pbs.twimg.com/profile_images/1086721157808771073/XELlsML4_normal.jpg"/>
    <hyperlink ref="V15" r:id="rId125" display="http://pbs.twimg.com/profile_images/1086721157808771073/XELlsML4_normal.jpg"/>
    <hyperlink ref="V16" r:id="rId126" display="http://pbs.twimg.com/profile_images/1006704136623198208/-DCxzxEu_normal.jpg"/>
    <hyperlink ref="V17" r:id="rId127" display="http://pbs.twimg.com/profile_images/1086721157808771073/XELlsML4_normal.jpg"/>
    <hyperlink ref="V18" r:id="rId128" display="http://pbs.twimg.com/profile_images/1086721157808771073/XELlsML4_normal.jpg"/>
    <hyperlink ref="V19" r:id="rId129" display="http://pbs.twimg.com/profile_images/1006704136623198208/-DCxzxEu_normal.jpg"/>
    <hyperlink ref="V20" r:id="rId130" display="http://pbs.twimg.com/profile_images/1086721157808771073/XELlsML4_normal.jpg"/>
    <hyperlink ref="V21" r:id="rId131" display="http://pbs.twimg.com/profile_images/1086721157808771073/XELlsML4_normal.jpg"/>
    <hyperlink ref="V22" r:id="rId132" display="http://pbs.twimg.com/profile_images/1006704136623198208/-DCxzxEu_normal.jpg"/>
    <hyperlink ref="V23" r:id="rId133" display="http://pbs.twimg.com/profile_images/1006704136623198208/-DCxzxEu_normal.jpg"/>
    <hyperlink ref="V24" r:id="rId134" display="http://pbs.twimg.com/profile_images/1006704136623198208/-DCxzxEu_normal.jpg"/>
    <hyperlink ref="V25" r:id="rId135" display="http://pbs.twimg.com/profile_images/1001815058610118658/f4KLpX2E_normal.jpg"/>
    <hyperlink ref="V26" r:id="rId136" display="http://pbs.twimg.com/profile_images/1001815058610118658/f4KLpX2E_normal.jpg"/>
    <hyperlink ref="V27" r:id="rId137" display="http://pbs.twimg.com/profile_images/917322682340990976/aDLGA-4f_normal.jpg"/>
    <hyperlink ref="V28" r:id="rId138" display="http://pbs.twimg.com/profile_images/1048697320550936581/23c4bExF_normal.jpg"/>
    <hyperlink ref="V29" r:id="rId139" display="http://pbs.twimg.com/profile_images/1146527677525966848/BvXbLSvA_normal.jpg"/>
    <hyperlink ref="V30" r:id="rId140" display="http://pbs.twimg.com/profile_images/1161629364292857857/z8rx7JzM_normal.jpg"/>
    <hyperlink ref="V31" r:id="rId141" display="http://pbs.twimg.com/profile_images/1146135790256365568/9TyHuLFY_normal.jpg"/>
    <hyperlink ref="V32" r:id="rId142" display="http://pbs.twimg.com/profile_images/1146135790256365568/9TyHuLFY_normal.jpg"/>
    <hyperlink ref="V33" r:id="rId143" display="http://pbs.twimg.com/profile_images/1020476895924834304/ZW-oRJRT_normal.jpg"/>
    <hyperlink ref="V34" r:id="rId144" display="http://pbs.twimg.com/profile_images/949733384619790336/OQ42B046_normal.jpg"/>
    <hyperlink ref="V35" r:id="rId145" display="http://pbs.twimg.com/profile_images/1139109259726266369/9IcXwEJ7_normal.jpg"/>
    <hyperlink ref="V36" r:id="rId146" display="http://pbs.twimg.com/profile_images/1148301631768973312/gOjsDeFe_normal.png"/>
    <hyperlink ref="V37" r:id="rId147" display="http://pbs.twimg.com/profile_images/1081922728729473026/2i2z_16r_normal.jpg"/>
    <hyperlink ref="V38" r:id="rId148" display="http://pbs.twimg.com/profile_images/1081922728729473026/2i2z_16r_normal.jpg"/>
    <hyperlink ref="V39" r:id="rId149" display="http://pbs.twimg.com/profile_images/1139050981428158464/pIlH-4uz_normal.jpg"/>
    <hyperlink ref="V40" r:id="rId150" display="http://pbs.twimg.com/profile_images/1139050981428158464/pIlH-4uz_normal.jpg"/>
    <hyperlink ref="V41" r:id="rId151" display="http://pbs.twimg.com/profile_images/1157659926019395584/z8C9ZfsK_normal.jpg"/>
    <hyperlink ref="V42" r:id="rId152" display="https://pbs.twimg.com/media/EBq_x1LXoAAg1CZ.jpg"/>
    <hyperlink ref="V43" r:id="rId153" display="http://pbs.twimg.com/profile_images/1755244378/297998_269254596420565_204991566180202_1177573_7247754_n_normal.jpg"/>
    <hyperlink ref="V44" r:id="rId154" display="http://pbs.twimg.com/profile_images/1145337276748238849/RuiFvM2__normal.png"/>
    <hyperlink ref="V45" r:id="rId155" display="http://pbs.twimg.com/profile_images/1137005505405161472/QPZ4tt3-_normal.png"/>
    <hyperlink ref="V46" r:id="rId156" display="http://pbs.twimg.com/profile_images/745367795269939200/7KWjjlIg_normal.jpg"/>
    <hyperlink ref="V47" r:id="rId157" display="http://pbs.twimg.com/profile_images/2866270088/c85804dda168ff3343a2844d1cdfd521_normal.jpeg"/>
    <hyperlink ref="V48" r:id="rId158" display="http://pbs.twimg.com/profile_images/1147078690695786498/taD-2pc3_normal.jpg"/>
    <hyperlink ref="V49" r:id="rId159" display="http://pbs.twimg.com/profile_images/1160219771742216192/UvlahUvP_normal.jpg"/>
    <hyperlink ref="V50" r:id="rId160" display="http://pbs.twimg.com/profile_images/1160219771742216192/UvlahUvP_normal.jpg"/>
    <hyperlink ref="V51" r:id="rId161" display="http://pbs.twimg.com/profile_images/1160219771742216192/UvlahUvP_normal.jpg"/>
    <hyperlink ref="V52" r:id="rId162" display="https://pbs.twimg.com/media/EB3FA6zU8AAAATQ.jpg"/>
    <hyperlink ref="V53" r:id="rId163" display="http://pbs.twimg.com/profile_images/1088639338404085761/aCn4de2H_normal.jpg"/>
    <hyperlink ref="V54" r:id="rId164" display="http://pbs.twimg.com/profile_images/1088639338404085761/aCn4de2H_normal.jpg"/>
    <hyperlink ref="V55" r:id="rId165" display="http://pbs.twimg.com/profile_images/1053288519286906881/GBYP8tm7_normal.jpg"/>
    <hyperlink ref="V56" r:id="rId166" display="http://pbs.twimg.com/profile_images/1053288519286906881/GBYP8tm7_normal.jpg"/>
    <hyperlink ref="V57" r:id="rId167" display="https://pbs.twimg.com/ext_tw_video_thumb/1145376034960883712/pu/img/FnQpviehRqyxCu3V.jpg"/>
    <hyperlink ref="V58" r:id="rId168" display="http://pbs.twimg.com/profile_images/1113758137348165633/vyT2_AeQ_normal.jpg"/>
    <hyperlink ref="V59" r:id="rId169" display="http://pbs.twimg.com/profile_images/1113758137348165633/vyT2_AeQ_normal.jpg"/>
    <hyperlink ref="V60" r:id="rId170" display="http://pbs.twimg.com/profile_images/1113758137348165633/vyT2_AeQ_normal.jpg"/>
    <hyperlink ref="V61" r:id="rId171" display="http://pbs.twimg.com/profile_images/1113758137348165633/vyT2_AeQ_normal.jpg"/>
    <hyperlink ref="V62" r:id="rId172" display="http://pbs.twimg.com/profile_images/1113758137348165633/vyT2_AeQ_normal.jpg"/>
    <hyperlink ref="V63" r:id="rId173" display="https://pbs.twimg.com/ext_tw_video_thumb/1145376034960883712/pu/img/FnQpviehRqyxCu3V.jpg"/>
    <hyperlink ref="V64" r:id="rId174" display="https://pbs.twimg.com/media/EAzb_fwXUAAEdQq.jpg"/>
    <hyperlink ref="V65" r:id="rId175" display="https://pbs.twimg.com/media/EAzkgxKXYAARCQO.jpg"/>
    <hyperlink ref="V66" r:id="rId176" display="https://pbs.twimg.com/media/EAzyAlnXoAAvcrH.jpg"/>
    <hyperlink ref="V67" r:id="rId177" display="https://pbs.twimg.com/media/EA0OlEvXkAE1w9m.jpg"/>
    <hyperlink ref="V68" r:id="rId178" display="http://pbs.twimg.com/profile_images/1143496728043298817/szSJgmQC_normal.jpg"/>
    <hyperlink ref="V69" r:id="rId179" display="http://pbs.twimg.com/profile_images/1143496728043298817/szSJgmQC_normal.jpg"/>
    <hyperlink ref="V70" r:id="rId180" display="http://pbs.twimg.com/profile_images/1143496728043298817/szSJgmQC_normal.jpg"/>
    <hyperlink ref="V71" r:id="rId181" display="https://pbs.twimg.com/media/EA0n5vcWwAEbB9y.jpg"/>
    <hyperlink ref="V72" r:id="rId182" display="http://pbs.twimg.com/profile_images/1143496728043298817/szSJgmQC_normal.jpg"/>
    <hyperlink ref="V73" r:id="rId183" display="http://pbs.twimg.com/profile_images/1143496728043298817/szSJgmQC_normal.jpg"/>
    <hyperlink ref="V74" r:id="rId184" display="http://pbs.twimg.com/profile_images/1143496728043298817/szSJgmQC_normal.jpg"/>
    <hyperlink ref="V75" r:id="rId185" display="http://pbs.twimg.com/profile_images/1143496728043298817/szSJgmQC_normal.jpg"/>
    <hyperlink ref="V76" r:id="rId186" display="https://pbs.twimg.com/media/EA5Me9BWsAAWWtf.jpg"/>
    <hyperlink ref="V77" r:id="rId187" display="http://pbs.twimg.com/profile_images/1143496728043298817/szSJgmQC_normal.jpg"/>
    <hyperlink ref="V78" r:id="rId188" display="http://pbs.twimg.com/profile_images/1143496728043298817/szSJgmQC_normal.jpg"/>
    <hyperlink ref="V79" r:id="rId189" display="http://pbs.twimg.com/profile_images/1143496728043298817/szSJgmQC_normal.jpg"/>
    <hyperlink ref="V80" r:id="rId190" display="http://pbs.twimg.com/profile_images/1143496728043298817/szSJgmQC_normal.jpg"/>
    <hyperlink ref="V81" r:id="rId191" display="https://pbs.twimg.com/media/EA5kyPMXYAEXV89.jpg"/>
    <hyperlink ref="V82" r:id="rId192" display="http://pbs.twimg.com/profile_images/1143496728043298817/szSJgmQC_normal.jpg"/>
    <hyperlink ref="V83" r:id="rId193" display="https://pbs.twimg.com/media/EA6AQk7XUAkwP2s.jpg"/>
    <hyperlink ref="V84" r:id="rId194" display="http://pbs.twimg.com/profile_images/1143496728043298817/szSJgmQC_normal.jpg"/>
    <hyperlink ref="V85" r:id="rId195" display="http://pbs.twimg.com/profile_images/1143496728043298817/szSJgmQC_normal.jpg"/>
    <hyperlink ref="V86" r:id="rId196" display="http://pbs.twimg.com/profile_images/1143496728043298817/szSJgmQC_normal.jpg"/>
    <hyperlink ref="V87" r:id="rId197" display="https://pbs.twimg.com/media/EBNWtMFXsAUhwgj.jpg"/>
    <hyperlink ref="V88" r:id="rId198" display="http://pbs.twimg.com/profile_images/1143496728043298817/szSJgmQC_normal.jpg"/>
    <hyperlink ref="V89" r:id="rId199" display="http://pbs.twimg.com/profile_images/1143496728043298817/szSJgmQC_normal.jpg"/>
    <hyperlink ref="V90" r:id="rId200" display="http://pbs.twimg.com/profile_images/1143496728043298817/szSJgmQC_normal.jpg"/>
    <hyperlink ref="V91" r:id="rId201" display="http://pbs.twimg.com/profile_images/1143496728043298817/szSJgmQC_normal.jpg"/>
    <hyperlink ref="V92" r:id="rId202" display="http://pbs.twimg.com/profile_images/1143496728043298817/szSJgmQC_normal.jpg"/>
    <hyperlink ref="V93" r:id="rId203" display="https://pbs.twimg.com/media/EBOgz-_WwAEuszQ.jpg"/>
    <hyperlink ref="V94" r:id="rId204" display="https://pbs.twimg.com/media/EBOntdSWwAAQ1ak.jpg"/>
    <hyperlink ref="V95" r:id="rId205" display="https://pbs.twimg.com/media/EBOod3TWwAEmuvN.jpg"/>
    <hyperlink ref="V96" r:id="rId206" display="https://pbs.twimg.com/media/EBOuihgXYAIgJG7.jpg"/>
    <hyperlink ref="V97" r:id="rId207" display="http://pbs.twimg.com/profile_images/1143496728043298817/szSJgmQC_normal.jpg"/>
    <hyperlink ref="V98" r:id="rId208" display="https://pbs.twimg.com/media/EBStVezXYAAmtQO.jpg"/>
    <hyperlink ref="V99" r:id="rId209" display="https://pbs.twimg.com/media/EBTAGIHXUAAEpR7.jpg"/>
    <hyperlink ref="V100" r:id="rId210" display="https://pbs.twimg.com/media/EBTN5i9XoAE9k3t.jpg"/>
    <hyperlink ref="V101" r:id="rId211" display="http://pbs.twimg.com/profile_images/1143496728043298817/szSJgmQC_normal.jpg"/>
    <hyperlink ref="V102" r:id="rId212" display="http://pbs.twimg.com/profile_images/1143496728043298817/szSJgmQC_normal.jpg"/>
    <hyperlink ref="V103" r:id="rId213" display="https://pbs.twimg.com/media/EBTmQEHWsAAj-jN.jpg"/>
    <hyperlink ref="V104" r:id="rId214" display="http://pbs.twimg.com/profile_images/1143496728043298817/szSJgmQC_normal.jpg"/>
    <hyperlink ref="V105" r:id="rId215" display="http://pbs.twimg.com/profile_images/1143496728043298817/szSJgmQC_normal.jpg"/>
    <hyperlink ref="V106" r:id="rId216" display="http://pbs.twimg.com/profile_images/1143496728043298817/szSJgmQC_normal.jpg"/>
    <hyperlink ref="V107" r:id="rId217" display="http://pbs.twimg.com/profile_images/1143496728043298817/szSJgmQC_normal.jpg"/>
    <hyperlink ref="V108" r:id="rId218" display="http://pbs.twimg.com/profile_images/1143496728043298817/szSJgmQC_normal.jpg"/>
    <hyperlink ref="V109" r:id="rId219" display="http://pbs.twimg.com/profile_images/1143496728043298817/szSJgmQC_normal.jpg"/>
    <hyperlink ref="V110" r:id="rId220" display="https://pbs.twimg.com/media/EBX4vpsXoAEM6eM.jpg"/>
    <hyperlink ref="V111" r:id="rId221" display="http://pbs.twimg.com/profile_images/1143496728043298817/szSJgmQC_normal.jpg"/>
    <hyperlink ref="V112" r:id="rId222" display="https://pbs.twimg.com/media/EBYJrfnW4AATqju.jpg"/>
    <hyperlink ref="V113" r:id="rId223" display="http://pbs.twimg.com/profile_images/1143496728043298817/szSJgmQC_normal.jpg"/>
    <hyperlink ref="V114" r:id="rId224" display="https://pbs.twimg.com/media/EBYXfh4W4AATKkD.jpg"/>
    <hyperlink ref="V115" r:id="rId225" display="https://pbs.twimg.com/media/EBYdOTZWkAAoN-G.jpg"/>
    <hyperlink ref="V116" r:id="rId226" display="http://pbs.twimg.com/profile_images/1143496728043298817/szSJgmQC_normal.jpg"/>
    <hyperlink ref="V117" r:id="rId227" display="http://pbs.twimg.com/profile_images/1143496728043298817/szSJgmQC_normal.jpg"/>
    <hyperlink ref="V118" r:id="rId228" display="http://pbs.twimg.com/profile_images/1143496728043298817/szSJgmQC_normal.jpg"/>
    <hyperlink ref="V119" r:id="rId229" display="http://pbs.twimg.com/profile_images/1143496728043298817/szSJgmQC_normal.jpg"/>
    <hyperlink ref="V120" r:id="rId230" display="http://pbs.twimg.com/profile_images/1143496728043298817/szSJgmQC_normal.jpg"/>
    <hyperlink ref="V121" r:id="rId231" display="http://pbs.twimg.com/profile_images/1143496728043298817/szSJgmQC_normal.jpg"/>
    <hyperlink ref="V122" r:id="rId232" display="http://pbs.twimg.com/profile_images/1143496728043298817/szSJgmQC_normal.jpg"/>
    <hyperlink ref="V123" r:id="rId233" display="http://pbs.twimg.com/profile_images/1143496728043298817/szSJgmQC_normal.jpg"/>
    <hyperlink ref="V124" r:id="rId234" display="https://pbs.twimg.com/media/EBeIKskWsAA66JD.jpg"/>
    <hyperlink ref="V125" r:id="rId235" display="https://pbs.twimg.com/media/EBezay-XkAUnOnq.jpg"/>
    <hyperlink ref="V126" r:id="rId236" display="https://pbs.twimg.com/media/EBfBKFeWsAEHEIz.jpg"/>
    <hyperlink ref="V127" r:id="rId237" display="https://pbs.twimg.com/media/EBxWeufWwAUSZaC.jpg"/>
    <hyperlink ref="V128" r:id="rId238" display="https://pbs.twimg.com/media/EBxlFW2XoAE0AZe.jpg"/>
    <hyperlink ref="V129" r:id="rId239" display="https://pbs.twimg.com/media/EBx5tm-W4AAEhfJ.jpg"/>
    <hyperlink ref="V130" r:id="rId240" display="https://pbs.twimg.com/media/EByggbSWkAE5LxQ.jpg"/>
    <hyperlink ref="V131" r:id="rId241" display="http://pbs.twimg.com/profile_images/1143496728043298817/szSJgmQC_normal.jpg"/>
    <hyperlink ref="V132" r:id="rId242" display="http://pbs.twimg.com/profile_images/1143496728043298817/szSJgmQC_normal.jpg"/>
    <hyperlink ref="V133" r:id="rId243" display="http://pbs.twimg.com/profile_images/1143496728043298817/szSJgmQC_normal.jpg"/>
    <hyperlink ref="V134" r:id="rId244" display="http://pbs.twimg.com/profile_images/1143496728043298817/szSJgmQC_normal.jpg"/>
    <hyperlink ref="V135" r:id="rId245" display="http://pbs.twimg.com/profile_images/1143496728043298817/szSJgmQC_normal.jpg"/>
    <hyperlink ref="V136" r:id="rId246" display="http://pbs.twimg.com/profile_images/1143496728043298817/szSJgmQC_normal.jpg"/>
    <hyperlink ref="V137" r:id="rId247" display="http://pbs.twimg.com/profile_images/1143496728043298817/szSJgmQC_normal.jpg"/>
    <hyperlink ref="V138" r:id="rId248" display="http://pbs.twimg.com/profile_images/1143496728043298817/szSJgmQC_normal.jpg"/>
    <hyperlink ref="V139" r:id="rId249" display="https://pbs.twimg.com/media/EB2kgCdXoAILM72.jpg"/>
    <hyperlink ref="V140" r:id="rId250" display="https://pbs.twimg.com/media/EB2x96nX4AAYkaK.jpg"/>
    <hyperlink ref="V141" r:id="rId251" display="https://pbs.twimg.com/media/EB3EWReWkAAJsix.jpg"/>
    <hyperlink ref="V142" r:id="rId252" display="http://pbs.twimg.com/profile_images/1143496728043298817/szSJgmQC_normal.jpg"/>
    <hyperlink ref="V143" r:id="rId253" display="http://pbs.twimg.com/profile_images/1143496728043298817/szSJgmQC_normal.jpg"/>
    <hyperlink ref="V144" r:id="rId254" display="http://pbs.twimg.com/profile_images/1143496728043298817/szSJgmQC_normal.jpg"/>
    <hyperlink ref="V145" r:id="rId255" display="https://pbs.twimg.com/media/EB36LnQXUAALHVS.jpg"/>
    <hyperlink ref="V146" r:id="rId256" display="http://pbs.twimg.com/profile_images/1143496728043298817/szSJgmQC_normal.jpg"/>
    <hyperlink ref="V147" r:id="rId257" display="http://pbs.twimg.com/profile_images/1143496728043298817/szSJgmQC_normal.jpg"/>
    <hyperlink ref="V148" r:id="rId258" display="http://pbs.twimg.com/profile_images/1149920635050692608/ws7ruuMK_normal.jpg"/>
    <hyperlink ref="V149" r:id="rId259" display="http://pbs.twimg.com/profile_images/1149920635050692608/ws7ruuMK_normal.jpg"/>
    <hyperlink ref="V150" r:id="rId260" display="http://pbs.twimg.com/profile_images/1149920635050692608/ws7ruuMK_normal.jpg"/>
    <hyperlink ref="V151" r:id="rId261" display="http://pbs.twimg.com/profile_images/1149920635050692608/ws7ruuMK_normal.jpg"/>
    <hyperlink ref="V152" r:id="rId262" display="http://pbs.twimg.com/profile_images/1149920635050692608/ws7ruuMK_normal.jpg"/>
    <hyperlink ref="V153" r:id="rId263" display="http://pbs.twimg.com/profile_images/1149920635050692608/ws7ruuMK_normal.jpg"/>
    <hyperlink ref="V154" r:id="rId264" display="http://pbs.twimg.com/profile_images/1149920635050692608/ws7ruuMK_normal.jpg"/>
    <hyperlink ref="V155" r:id="rId265" display="http://pbs.twimg.com/profile_images/1149920635050692608/ws7ruuMK_normal.jpg"/>
    <hyperlink ref="V156" r:id="rId266" display="http://pbs.twimg.com/profile_images/1149920635050692608/ws7ruuMK_normal.jpg"/>
    <hyperlink ref="V157" r:id="rId267" display="http://pbs.twimg.com/profile_images/1149920635050692608/ws7ruuMK_normal.jpg"/>
    <hyperlink ref="X3" r:id="rId268" display="https://twitter.com/#!/brightskies0/status/1156356057800814592"/>
    <hyperlink ref="X4" r:id="rId269" display="https://twitter.com/#!/brightskies0/status/1156356324181118981"/>
    <hyperlink ref="X5" r:id="rId270" display="https://twitter.com/#!/drrashed1973/status/1156541149450051585"/>
    <hyperlink ref="X6" r:id="rId271" display="https://twitter.com/#!/dramir0078/status/1156991281115123712"/>
    <hyperlink ref="X7" r:id="rId272" display="https://twitter.com/#!/dramir0078/status/1156991729813336064"/>
    <hyperlink ref="X8" r:id="rId273" display="https://twitter.com/#!/dramir0078/status/1156991281115123712"/>
    <hyperlink ref="X9" r:id="rId274" display="https://twitter.com/#!/dramir0078/status/1156991729813336064"/>
    <hyperlink ref="X10" r:id="rId275" display="https://twitter.com/#!/albavari82/status/1156992270396268545"/>
    <hyperlink ref="X11" r:id="rId276" display="https://twitter.com/#!/dramir0078/status/1156991281115123712"/>
    <hyperlink ref="X12" r:id="rId277" display="https://twitter.com/#!/dramir0078/status/1156991729813336064"/>
    <hyperlink ref="X13" r:id="rId278" display="https://twitter.com/#!/albavari82/status/1156992270396268545"/>
    <hyperlink ref="X14" r:id="rId279" display="https://twitter.com/#!/dramir0078/status/1156991281115123712"/>
    <hyperlink ref="X15" r:id="rId280" display="https://twitter.com/#!/dramir0078/status/1156991729813336064"/>
    <hyperlink ref="X16" r:id="rId281" display="https://twitter.com/#!/albavari82/status/1156992270396268545"/>
    <hyperlink ref="X17" r:id="rId282" display="https://twitter.com/#!/dramir0078/status/1156991281115123712"/>
    <hyperlink ref="X18" r:id="rId283" display="https://twitter.com/#!/dramir0078/status/1156991729813336064"/>
    <hyperlink ref="X19" r:id="rId284" display="https://twitter.com/#!/albavari82/status/1156992270396268545"/>
    <hyperlink ref="X20" r:id="rId285" display="https://twitter.com/#!/dramir0078/status/1156991281115123712"/>
    <hyperlink ref="X21" r:id="rId286" display="https://twitter.com/#!/dramir0078/status/1156991729813336064"/>
    <hyperlink ref="X22" r:id="rId287" display="https://twitter.com/#!/albavari82/status/1156992228595814403"/>
    <hyperlink ref="X23" r:id="rId288" display="https://twitter.com/#!/albavari82/status/1156992270396268545"/>
    <hyperlink ref="X24" r:id="rId289" display="https://twitter.com/#!/albavari82/status/1156992270396268545"/>
    <hyperlink ref="X25" r:id="rId290" display="https://twitter.com/#!/rawendhattab/status/1156973088543772673"/>
    <hyperlink ref="X26" r:id="rId291" display="https://twitter.com/#!/rawendhattab/status/1157007518163513344"/>
    <hyperlink ref="X27" r:id="rId292" display="https://twitter.com/#!/foxheart93/status/1157209769465307137"/>
    <hyperlink ref="X28" r:id="rId293" display="https://twitter.com/#!/aboabda88/status/1158455153978171396"/>
    <hyperlink ref="X29" r:id="rId294" display="https://twitter.com/#!/adnan3firas/status/1158463003320311811"/>
    <hyperlink ref="X30" r:id="rId295" display="https://twitter.com/#!/b278ii/status/1158469425441529857"/>
    <hyperlink ref="X31" r:id="rId296" display="https://twitter.com/#!/khaledharidy/status/1157395094321946625"/>
    <hyperlink ref="X32" r:id="rId297" display="https://twitter.com/#!/khaledharidy/status/1158562262971572230"/>
    <hyperlink ref="X33" r:id="rId298" display="https://twitter.com/#!/nedalkhadra/status/1158578778232279040"/>
    <hyperlink ref="X34" r:id="rId299" display="https://twitter.com/#!/abdallahksouri/status/1158804424552267777"/>
    <hyperlink ref="X35" r:id="rId300" display="https://twitter.com/#!/kma5522/status/1158965011890487296"/>
    <hyperlink ref="X36" r:id="rId301" display="https://twitter.com/#!/albertomiguelf5/status/1159135096668114947"/>
    <hyperlink ref="X37" r:id="rId302" display="https://twitter.com/#!/jassemalhussein/status/1159127309766582272"/>
    <hyperlink ref="X38" r:id="rId303" display="https://twitter.com/#!/jassemalhussein/status/1159207259697831937"/>
    <hyperlink ref="X39" r:id="rId304" display="https://twitter.com/#!/mohllek/status/1156633812605870080"/>
    <hyperlink ref="X40" r:id="rId305" display="https://twitter.com/#!/mohllek/status/1159545978594009088"/>
    <hyperlink ref="X41" r:id="rId306" display="https://twitter.com/#!/bttrcupish/status/1159613348268392448"/>
    <hyperlink ref="X42" r:id="rId307" display="https://twitter.com/#!/raaeda/status/1160450719482351617"/>
    <hyperlink ref="X43" r:id="rId308" display="https://twitter.com/#!/tamerfoadelkady/status/1160844524077355009"/>
    <hyperlink ref="X44" r:id="rId309" display="https://twitter.com/#!/a_abuarab0/status/1160898375467905029"/>
    <hyperlink ref="X45" r:id="rId310" display="https://twitter.com/#!/ambmacpc/status/1160938192746549248"/>
    <hyperlink ref="X46" r:id="rId311" display="https://twitter.com/#!/hobeikawissam/status/1161191283572051968"/>
    <hyperlink ref="X47" r:id="rId312" display="https://twitter.com/#!/zeinamansour1/status/1161191031557242881"/>
    <hyperlink ref="X48" r:id="rId313" display="https://twitter.com/#!/allaalqurashi37/status/1161191329331908608"/>
    <hyperlink ref="X49" r:id="rId314" display="https://twitter.com/#!/wjad/status/1156625597252038657"/>
    <hyperlink ref="X50" r:id="rId315" display="https://twitter.com/#!/wjad/status/1160936957213458433"/>
    <hyperlink ref="X51" r:id="rId316" display="https://twitter.com/#!/wjad/status/1161281280060690432"/>
    <hyperlink ref="X52" r:id="rId317" display="https://twitter.com/#!/wjad/status/1161300922284163074"/>
    <hyperlink ref="X53" r:id="rId318" display="https://twitter.com/#!/amassih/status/1158440681456713728"/>
    <hyperlink ref="X54" r:id="rId319" display="https://twitter.com/#!/amassih/status/1161301998463004673"/>
    <hyperlink ref="X55" r:id="rId320" display="https://twitter.com/#!/uae_omar21/status/1161310525319524352"/>
    <hyperlink ref="X56" r:id="rId321" display="https://twitter.com/#!/uae_omar21/status/1161311407826227201"/>
    <hyperlink ref="X57" r:id="rId322" display="https://twitter.com/#!/rasol07369768/status/1161332826471587846"/>
    <hyperlink ref="X58" r:id="rId323" display="https://twitter.com/#!/ama12783205/status/1158839728600489990"/>
    <hyperlink ref="X59" r:id="rId324" display="https://twitter.com/#!/ama12783205/status/1159572190481833989"/>
    <hyperlink ref="X60" r:id="rId325" display="https://twitter.com/#!/ama12783205/status/1160974754968481795"/>
    <hyperlink ref="X61" r:id="rId326" display="https://twitter.com/#!/ama12783205/status/1161000518141042689"/>
    <hyperlink ref="X62" r:id="rId327" display="https://twitter.com/#!/ama12783205/status/1161337667642187776"/>
    <hyperlink ref="X63" r:id="rId328" display="https://twitter.com/#!/radiosawa/status/1145376252750118912"/>
    <hyperlink ref="X64" r:id="rId329" display="https://twitter.com/#!/radiosawa/status/1156541090155159552"/>
    <hyperlink ref="X65" r:id="rId330" display="https://twitter.com/#!/radiosawa/status/1156550457722056704"/>
    <hyperlink ref="X66" r:id="rId331" display="https://twitter.com/#!/radiosawa/status/1156565297861681153"/>
    <hyperlink ref="X67" r:id="rId332" display="https://twitter.com/#!/radiosawa/status/1156596711592214528"/>
    <hyperlink ref="X68" r:id="rId333" display="https://twitter.com/#!/radiosawa/status/1156602969409892355"/>
    <hyperlink ref="X69" r:id="rId334" display="https://twitter.com/#!/radiosawa/status/1156610578741436416"/>
    <hyperlink ref="X70" r:id="rId335" display="https://twitter.com/#!/radiosawa/status/1156618151095918593"/>
    <hyperlink ref="X71" r:id="rId336" display="https://twitter.com/#!/radiosawa/status/1156624554439127040"/>
    <hyperlink ref="X72" r:id="rId337" display="https://twitter.com/#!/radiosawa/status/1156625676176449536"/>
    <hyperlink ref="X73" r:id="rId338" display="https://twitter.com/#!/radiosawa/status/1156633248216338439"/>
    <hyperlink ref="X74" r:id="rId339" display="https://twitter.com/#!/radiosawa/status/1156665696509726720"/>
    <hyperlink ref="X75" r:id="rId340" display="https://twitter.com/#!/radiosawa/status/1156940095771107328"/>
    <hyperlink ref="X76" r:id="rId341" display="https://twitter.com/#!/radiosawa/status/1156946250798948352"/>
    <hyperlink ref="X77" r:id="rId342" display="https://twitter.com/#!/radiosawa/status/1156950258183806976"/>
    <hyperlink ref="X78" r:id="rId343" display="https://twitter.com/#!/radiosawa/status/1156957886804824064"/>
    <hyperlink ref="X79" r:id="rId344" display="https://twitter.com/#!/radiosawa/status/1156965356730310657"/>
    <hyperlink ref="X80" r:id="rId345" display="https://twitter.com/#!/radiosawa/status/1156972967554891776"/>
    <hyperlink ref="X81" r:id="rId346" display="https://twitter.com/#!/radiosawa/status/1156972970520272898"/>
    <hyperlink ref="X82" r:id="rId347" display="https://twitter.com/#!/radiosawa/status/1156980541465538561"/>
    <hyperlink ref="X83" r:id="rId348" display="https://twitter.com/#!/radiosawa/status/1157003178799443968"/>
    <hyperlink ref="X84" r:id="rId349" display="https://twitter.com/#!/radiosawa/status/1157009379616534530"/>
    <hyperlink ref="X85" r:id="rId350" display="https://twitter.com/#!/radiosawa/status/1157321716722483200"/>
    <hyperlink ref="X86" r:id="rId351" display="https://twitter.com/#!/radiosawa/status/1157365551095791623"/>
    <hyperlink ref="X87" r:id="rId352" display="https://twitter.com/#!/radiosawa/status/1158364865456680960"/>
    <hyperlink ref="X88" r:id="rId353" display="https://twitter.com/#!/radiosawa/status/1158381646489497601"/>
    <hyperlink ref="X89" r:id="rId354" display="https://twitter.com/#!/radiosawa/status/1158399804910788610"/>
    <hyperlink ref="X90" r:id="rId355" display="https://twitter.com/#!/radiosawa/status/1158415019773714433"/>
    <hyperlink ref="X91" r:id="rId356" display="https://twitter.com/#!/radiosawa/status/1158430081422901248"/>
    <hyperlink ref="X92" r:id="rId357" display="https://twitter.com/#!/radiosawa/status/1158445172356780032"/>
    <hyperlink ref="X93" r:id="rId358" display="https://twitter.com/#!/radiosawa/status/1158446346560561157"/>
    <hyperlink ref="X94" r:id="rId359" display="https://twitter.com/#!/radiosawa/status/1158453930747146241"/>
    <hyperlink ref="X95" r:id="rId360" display="https://twitter.com/#!/radiosawa/status/1158454761848528897"/>
    <hyperlink ref="X96" r:id="rId361" display="https://twitter.com/#!/radiosawa/status/1158461439058857985"/>
    <hyperlink ref="X97" r:id="rId362" display="https://twitter.com/#!/radiosawa/status/1158485355005452288"/>
    <hyperlink ref="X98" r:id="rId363" display="https://twitter.com/#!/radiosawa/status/1158741590485229570"/>
    <hyperlink ref="X99" r:id="rId364" display="https://twitter.com/#!/radiosawa/status/1158762218491654147"/>
    <hyperlink ref="X100" r:id="rId365" display="https://twitter.com/#!/radiosawa/status/1158777395136147456"/>
    <hyperlink ref="X101" r:id="rId366" display="https://twitter.com/#!/radiosawa/status/1158780163401900033"/>
    <hyperlink ref="X102" r:id="rId367" display="https://twitter.com/#!/radiosawa/status/1158792388963446784"/>
    <hyperlink ref="X103" r:id="rId368" display="https://twitter.com/#!/radiosawa/status/1158804169739898888"/>
    <hyperlink ref="X104" r:id="rId369" display="https://twitter.com/#!/radiosawa/status/1158826417066577926"/>
    <hyperlink ref="X105" r:id="rId370" display="https://twitter.com/#!/radiosawa/status/1158837733592358912"/>
    <hyperlink ref="X106" r:id="rId371" display="https://twitter.com/#!/radiosawa/status/1158845253316689921"/>
    <hyperlink ref="X107" r:id="rId372" display="https://twitter.com/#!/radiosawa/status/1158852820097015809"/>
    <hyperlink ref="X108" r:id="rId373" display="https://twitter.com/#!/radiosawa/status/1158860363401707520"/>
    <hyperlink ref="X109" r:id="rId374" display="https://twitter.com/#!/radiosawa/status/1159098410752008192"/>
    <hyperlink ref="X110" r:id="rId375" display="https://twitter.com/#!/radiosawa/status/1159105978853404672"/>
    <hyperlink ref="X111" r:id="rId376" display="https://twitter.com/#!/radiosawa/status/1159117106723676162"/>
    <hyperlink ref="X112" r:id="rId377" display="https://twitter.com/#!/radiosawa/status/1159124599323406336"/>
    <hyperlink ref="X113" r:id="rId378" display="https://twitter.com/#!/radiosawa/status/1159133416748724224"/>
    <hyperlink ref="X114" r:id="rId379" display="https://twitter.com/#!/radiosawa/status/1159139787112157184"/>
    <hyperlink ref="X115" r:id="rId380" display="https://twitter.com/#!/radiosawa/status/1159146087724310528"/>
    <hyperlink ref="X116" r:id="rId381" display="https://twitter.com/#!/radiosawa/status/1159154873809743874"/>
    <hyperlink ref="X117" r:id="rId382" display="https://twitter.com/#!/radiosawa/status/1159169963191611401"/>
    <hyperlink ref="X118" r:id="rId383" display="https://twitter.com/#!/radiosawa/status/1159185054964338689"/>
    <hyperlink ref="X119" r:id="rId384" display="https://twitter.com/#!/radiosawa/status/1159200126965092352"/>
    <hyperlink ref="X120" r:id="rId385" display="https://twitter.com/#!/radiosawa/status/1159479479800082433"/>
    <hyperlink ref="X121" r:id="rId386" display="https://twitter.com/#!/radiosawa/status/1159485611100839941"/>
    <hyperlink ref="X122" r:id="rId387" display="https://twitter.com/#!/radiosawa/status/1159502068765351937"/>
    <hyperlink ref="X123" r:id="rId388" display="https://twitter.com/#!/radiosawa/status/1159517240934436864"/>
    <hyperlink ref="X124" r:id="rId389" display="https://twitter.com/#!/radiosawa/status/1159545148054888449"/>
    <hyperlink ref="X125" r:id="rId390" display="https://twitter.com/#!/radiosawa/status/1159592705070116866"/>
    <hyperlink ref="X126" r:id="rId391" display="https://twitter.com/#!/radiosawa/status/1159607809803247618"/>
    <hyperlink ref="X127" r:id="rId392" display="https://twitter.com/#!/radiosawa/status/1160897891654930432"/>
    <hyperlink ref="X128" r:id="rId393" display="https://twitter.com/#!/radiosawa/status/1160913948880900096"/>
    <hyperlink ref="X129" r:id="rId394" display="https://twitter.com/#!/radiosawa/status/1160936630829625344"/>
    <hyperlink ref="X130" r:id="rId395" display="https://twitter.com/#!/radiosawa/status/1160979288646197249"/>
    <hyperlink ref="X131" r:id="rId396" display="https://twitter.com/#!/radiosawa/status/1160991079795179523"/>
    <hyperlink ref="X132" r:id="rId397" display="https://twitter.com/#!/radiosawa/status/1160996978924445697"/>
    <hyperlink ref="X133" r:id="rId398" display="https://twitter.com/#!/radiosawa/status/1161004494869663749"/>
    <hyperlink ref="X134" r:id="rId399" display="https://twitter.com/#!/radiosawa/status/1161012055958274053"/>
    <hyperlink ref="X135" r:id="rId400" display="https://twitter.com/#!/radiosawa/status/1161019585749016577"/>
    <hyperlink ref="X136" r:id="rId401" display="https://twitter.com/#!/radiosawa/status/1161027152483164160"/>
    <hyperlink ref="X137" r:id="rId402" display="https://twitter.com/#!/radiosawa/status/1161034711881388034"/>
    <hyperlink ref="X138" r:id="rId403" display="https://twitter.com/#!/radiosawa/status/1161042247795822592"/>
    <hyperlink ref="X139" r:id="rId404" display="https://twitter.com/#!/radiosawa/status/1161265150957117441"/>
    <hyperlink ref="X140" r:id="rId405" display="https://twitter.com/#!/radiosawa/status/1161279958045601792"/>
    <hyperlink ref="X141" r:id="rId406" display="https://twitter.com/#!/radiosawa/status/1161300167817138176"/>
    <hyperlink ref="X142" r:id="rId407" display="https://twitter.com/#!/radiosawa/status/1161336054907121664"/>
    <hyperlink ref="X143" r:id="rId408" display="https://twitter.com/#!/radiosawa/status/1161344266117009409"/>
    <hyperlink ref="X144" r:id="rId409" display="https://twitter.com/#!/radiosawa/status/1161359356937588736"/>
    <hyperlink ref="X145" r:id="rId410" display="https://twitter.com/#!/radiosawa/status/1161359358304894976"/>
    <hyperlink ref="X146" r:id="rId411" display="https://twitter.com/#!/radiosawa/status/1161366888502517760"/>
    <hyperlink ref="X147" r:id="rId412" display="https://twitter.com/#!/radiosawa/status/1161374440728530945"/>
    <hyperlink ref="X148" r:id="rId413" display="https://twitter.com/#!/i3tox8rsobjiftw/status/1156600046353375235"/>
    <hyperlink ref="X149" r:id="rId414" display="https://twitter.com/#!/i3tox8rsobjiftw/status/1156620174075863040"/>
    <hyperlink ref="X150" r:id="rId415" display="https://twitter.com/#!/i3tox8rsobjiftw/status/1156667196262797313"/>
    <hyperlink ref="X151" r:id="rId416" display="https://twitter.com/#!/i3tox8rsobjiftw/status/1156942624248553472"/>
    <hyperlink ref="X152" r:id="rId417" display="https://twitter.com/#!/i3tox8rsobjiftw/status/1156946331606355968"/>
    <hyperlink ref="X153" r:id="rId418" display="https://twitter.com/#!/i3tox8rsobjiftw/status/1157061516086128645"/>
    <hyperlink ref="X154" r:id="rId419" display="https://twitter.com/#!/i3tox8rsobjiftw/status/1158822926273171456"/>
    <hyperlink ref="X155" r:id="rId420" display="https://twitter.com/#!/i3tox8rsobjiftw/status/1159155439646519297"/>
    <hyperlink ref="X156" r:id="rId421" display="https://twitter.com/#!/i3tox8rsobjiftw/status/1161302169288695809"/>
    <hyperlink ref="X157" r:id="rId422" display="https://twitter.com/#!/i3tox8rsobjiftw/status/1161375473089298432"/>
    <hyperlink ref="AZ28" r:id="rId423" display="https://api.twitter.com/1.1/geo/id/0e5a1afe6cd5e000.json"/>
  </hyperlinks>
  <printOptions/>
  <pageMargins left="0.7" right="0.7" top="0.75" bottom="0.75" header="0.3" footer="0.3"/>
  <pageSetup horizontalDpi="600" verticalDpi="600" orientation="portrait" r:id="rId427"/>
  <legacyDrawing r:id="rId425"/>
  <tableParts>
    <tablePart r:id="rId4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1612</v>
      </c>
      <c r="B1" s="13" t="s">
        <v>1613</v>
      </c>
      <c r="C1" s="13" t="s">
        <v>1606</v>
      </c>
      <c r="D1" s="13" t="s">
        <v>1607</v>
      </c>
      <c r="E1" s="13" t="s">
        <v>1614</v>
      </c>
      <c r="F1" s="13" t="s">
        <v>144</v>
      </c>
      <c r="G1" s="13" t="s">
        <v>1615</v>
      </c>
      <c r="H1" s="13" t="s">
        <v>1616</v>
      </c>
      <c r="I1" s="13" t="s">
        <v>1617</v>
      </c>
      <c r="J1" s="13" t="s">
        <v>1618</v>
      </c>
      <c r="K1" s="13" t="s">
        <v>1619</v>
      </c>
      <c r="L1" s="13" t="s">
        <v>1620</v>
      </c>
    </row>
    <row r="2" spans="1:12" ht="15">
      <c r="A2" s="84" t="s">
        <v>1217</v>
      </c>
      <c r="B2" s="84" t="s">
        <v>1217</v>
      </c>
      <c r="C2" s="84">
        <v>599</v>
      </c>
      <c r="D2" s="118">
        <v>0.06882309298645156</v>
      </c>
      <c r="E2" s="118">
        <v>0.12453327843677829</v>
      </c>
      <c r="F2" s="84" t="s">
        <v>1608</v>
      </c>
      <c r="G2" s="84" t="b">
        <v>0</v>
      </c>
      <c r="H2" s="84" t="b">
        <v>0</v>
      </c>
      <c r="I2" s="84" t="b">
        <v>0</v>
      </c>
      <c r="J2" s="84" t="b">
        <v>0</v>
      </c>
      <c r="K2" s="84" t="b">
        <v>0</v>
      </c>
      <c r="L2" s="84" t="b">
        <v>0</v>
      </c>
    </row>
    <row r="3" spans="1:12" ht="15">
      <c r="A3" s="84" t="s">
        <v>1217</v>
      </c>
      <c r="B3" s="84" t="s">
        <v>1218</v>
      </c>
      <c r="C3" s="84">
        <v>483</v>
      </c>
      <c r="D3" s="118">
        <v>0.055495081656854926</v>
      </c>
      <c r="E3" s="118">
        <v>0.23962592540334204</v>
      </c>
      <c r="F3" s="84" t="s">
        <v>1608</v>
      </c>
      <c r="G3" s="84" t="b">
        <v>0</v>
      </c>
      <c r="H3" s="84" t="b">
        <v>0</v>
      </c>
      <c r="I3" s="84" t="b">
        <v>0</v>
      </c>
      <c r="J3" s="84" t="b">
        <v>0</v>
      </c>
      <c r="K3" s="84" t="b">
        <v>0</v>
      </c>
      <c r="L3" s="84" t="b">
        <v>0</v>
      </c>
    </row>
    <row r="4" spans="1:12" ht="15">
      <c r="A4" s="84" t="s">
        <v>1218</v>
      </c>
      <c r="B4" s="84" t="s">
        <v>1217</v>
      </c>
      <c r="C4" s="84">
        <v>423</v>
      </c>
      <c r="D4" s="118">
        <v>0.048601282693270464</v>
      </c>
      <c r="E4" s="118">
        <v>0.1729656443391213</v>
      </c>
      <c r="F4" s="84" t="s">
        <v>1608</v>
      </c>
      <c r="G4" s="84" t="b">
        <v>0</v>
      </c>
      <c r="H4" s="84" t="b">
        <v>0</v>
      </c>
      <c r="I4" s="84" t="b">
        <v>0</v>
      </c>
      <c r="J4" s="84" t="b">
        <v>0</v>
      </c>
      <c r="K4" s="84" t="b">
        <v>0</v>
      </c>
      <c r="L4" s="84" t="b">
        <v>0</v>
      </c>
    </row>
    <row r="5" spans="1:12" ht="15">
      <c r="A5" s="84" t="s">
        <v>1218</v>
      </c>
      <c r="B5" s="84" t="s">
        <v>1218</v>
      </c>
      <c r="C5" s="84">
        <v>212</v>
      </c>
      <c r="D5" s="118">
        <v>0.024839099273452247</v>
      </c>
      <c r="E5" s="118">
        <v>0.08153347649719336</v>
      </c>
      <c r="F5" s="84" t="s">
        <v>1608</v>
      </c>
      <c r="G5" s="84" t="b">
        <v>0</v>
      </c>
      <c r="H5" s="84" t="b">
        <v>0</v>
      </c>
      <c r="I5" s="84" t="b">
        <v>0</v>
      </c>
      <c r="J5" s="84" t="b">
        <v>0</v>
      </c>
      <c r="K5" s="84" t="b">
        <v>0</v>
      </c>
      <c r="L5" s="84" t="b">
        <v>0</v>
      </c>
    </row>
    <row r="6" spans="1:12" ht="15">
      <c r="A6" s="84" t="s">
        <v>1218</v>
      </c>
      <c r="B6" s="84" t="s">
        <v>1224</v>
      </c>
      <c r="C6" s="84">
        <v>55</v>
      </c>
      <c r="D6" s="118">
        <v>0.008746226040580379</v>
      </c>
      <c r="E6" s="118">
        <v>0.6329559280451788</v>
      </c>
      <c r="F6" s="84" t="s">
        <v>1608</v>
      </c>
      <c r="G6" s="84" t="b">
        <v>0</v>
      </c>
      <c r="H6" s="84" t="b">
        <v>0</v>
      </c>
      <c r="I6" s="84" t="b">
        <v>0</v>
      </c>
      <c r="J6" s="84" t="b">
        <v>0</v>
      </c>
      <c r="K6" s="84" t="b">
        <v>0</v>
      </c>
      <c r="L6" s="84" t="b">
        <v>0</v>
      </c>
    </row>
    <row r="7" spans="1:12" ht="15">
      <c r="A7" s="84" t="s">
        <v>1224</v>
      </c>
      <c r="B7" s="84" t="s">
        <v>1217</v>
      </c>
      <c r="C7" s="84">
        <v>51</v>
      </c>
      <c r="D7" s="118">
        <v>0.008110136873992715</v>
      </c>
      <c r="E7" s="118">
        <v>0.40750207336737676</v>
      </c>
      <c r="F7" s="84" t="s">
        <v>1608</v>
      </c>
      <c r="G7" s="84" t="b">
        <v>0</v>
      </c>
      <c r="H7" s="84" t="b">
        <v>0</v>
      </c>
      <c r="I7" s="84" t="b">
        <v>0</v>
      </c>
      <c r="J7" s="84" t="b">
        <v>0</v>
      </c>
      <c r="K7" s="84" t="b">
        <v>0</v>
      </c>
      <c r="L7" s="84" t="b">
        <v>0</v>
      </c>
    </row>
    <row r="8" spans="1:12" ht="15">
      <c r="A8" s="84" t="s">
        <v>1221</v>
      </c>
      <c r="B8" s="84" t="s">
        <v>1217</v>
      </c>
      <c r="C8" s="84">
        <v>37</v>
      </c>
      <c r="D8" s="118">
        <v>0.0067361353403293045</v>
      </c>
      <c r="E8" s="118">
        <v>0.20743578098282367</v>
      </c>
      <c r="F8" s="84" t="s">
        <v>1608</v>
      </c>
      <c r="G8" s="84" t="b">
        <v>0</v>
      </c>
      <c r="H8" s="84" t="b">
        <v>0</v>
      </c>
      <c r="I8" s="84" t="b">
        <v>0</v>
      </c>
      <c r="J8" s="84" t="b">
        <v>0</v>
      </c>
      <c r="K8" s="84" t="b">
        <v>0</v>
      </c>
      <c r="L8" s="84" t="b">
        <v>0</v>
      </c>
    </row>
    <row r="9" spans="1:12" ht="15">
      <c r="A9" s="84" t="s">
        <v>1219</v>
      </c>
      <c r="B9" s="84" t="s">
        <v>1217</v>
      </c>
      <c r="C9" s="84">
        <v>32</v>
      </c>
      <c r="D9" s="118">
        <v>0.005436761751513197</v>
      </c>
      <c r="E9" s="118">
        <v>0.01475017741905492</v>
      </c>
      <c r="F9" s="84" t="s">
        <v>1608</v>
      </c>
      <c r="G9" s="84" t="b">
        <v>0</v>
      </c>
      <c r="H9" s="84" t="b">
        <v>0</v>
      </c>
      <c r="I9" s="84" t="b">
        <v>0</v>
      </c>
      <c r="J9" s="84" t="b">
        <v>0</v>
      </c>
      <c r="K9" s="84" t="b">
        <v>0</v>
      </c>
      <c r="L9" s="84" t="b">
        <v>0</v>
      </c>
    </row>
    <row r="10" spans="1:12" ht="15">
      <c r="A10" s="84" t="s">
        <v>1422</v>
      </c>
      <c r="B10" s="84" t="s">
        <v>1423</v>
      </c>
      <c r="C10" s="84">
        <v>29</v>
      </c>
      <c r="D10" s="118">
        <v>0.00471313788818616</v>
      </c>
      <c r="E10" s="118">
        <v>2.146982946351751</v>
      </c>
      <c r="F10" s="84" t="s">
        <v>1608</v>
      </c>
      <c r="G10" s="84" t="b">
        <v>0</v>
      </c>
      <c r="H10" s="84" t="b">
        <v>0</v>
      </c>
      <c r="I10" s="84" t="b">
        <v>0</v>
      </c>
      <c r="J10" s="84" t="b">
        <v>0</v>
      </c>
      <c r="K10" s="84" t="b">
        <v>0</v>
      </c>
      <c r="L10" s="84" t="b">
        <v>0</v>
      </c>
    </row>
    <row r="11" spans="1:12" ht="15">
      <c r="A11" s="84" t="s">
        <v>1423</v>
      </c>
      <c r="B11" s="84" t="s">
        <v>1220</v>
      </c>
      <c r="C11" s="84">
        <v>29</v>
      </c>
      <c r="D11" s="118">
        <v>0.00471313788818616</v>
      </c>
      <c r="E11" s="118">
        <v>1.7008959253720572</v>
      </c>
      <c r="F11" s="84" t="s">
        <v>1608</v>
      </c>
      <c r="G11" s="84" t="b">
        <v>0</v>
      </c>
      <c r="H11" s="84" t="b">
        <v>0</v>
      </c>
      <c r="I11" s="84" t="b">
        <v>0</v>
      </c>
      <c r="J11" s="84" t="b">
        <v>0</v>
      </c>
      <c r="K11" s="84" t="b">
        <v>0</v>
      </c>
      <c r="L11" s="84" t="b">
        <v>0</v>
      </c>
    </row>
    <row r="12" spans="1:12" ht="15">
      <c r="A12" s="84" t="s">
        <v>1220</v>
      </c>
      <c r="B12" s="84" t="s">
        <v>1424</v>
      </c>
      <c r="C12" s="84">
        <v>29</v>
      </c>
      <c r="D12" s="118">
        <v>0.00471313788818616</v>
      </c>
      <c r="E12" s="118">
        <v>1.7117538529602654</v>
      </c>
      <c r="F12" s="84" t="s">
        <v>1608</v>
      </c>
      <c r="G12" s="84" t="b">
        <v>0</v>
      </c>
      <c r="H12" s="84" t="b">
        <v>0</v>
      </c>
      <c r="I12" s="84" t="b">
        <v>0</v>
      </c>
      <c r="J12" s="84" t="b">
        <v>0</v>
      </c>
      <c r="K12" s="84" t="b">
        <v>0</v>
      </c>
      <c r="L12" s="84" t="b">
        <v>0</v>
      </c>
    </row>
    <row r="13" spans="1:12" ht="15">
      <c r="A13" s="84" t="s">
        <v>1218</v>
      </c>
      <c r="B13" s="84" t="s">
        <v>1219</v>
      </c>
      <c r="C13" s="84">
        <v>29</v>
      </c>
      <c r="D13" s="118">
        <v>0.005679427974182373</v>
      </c>
      <c r="E13" s="118">
        <v>0.16719321786095934</v>
      </c>
      <c r="F13" s="84" t="s">
        <v>1608</v>
      </c>
      <c r="G13" s="84" t="b">
        <v>0</v>
      </c>
      <c r="H13" s="84" t="b">
        <v>0</v>
      </c>
      <c r="I13" s="84" t="b">
        <v>0</v>
      </c>
      <c r="J13" s="84" t="b">
        <v>0</v>
      </c>
      <c r="K13" s="84" t="b">
        <v>0</v>
      </c>
      <c r="L13" s="84" t="b">
        <v>0</v>
      </c>
    </row>
    <row r="14" spans="1:12" ht="15">
      <c r="A14" s="84" t="s">
        <v>1234</v>
      </c>
      <c r="B14" s="84" t="s">
        <v>1217</v>
      </c>
      <c r="C14" s="84">
        <v>26</v>
      </c>
      <c r="D14" s="118">
        <v>0.004967040462623444</v>
      </c>
      <c r="E14" s="118">
        <v>0.32485477155690695</v>
      </c>
      <c r="F14" s="84" t="s">
        <v>1608</v>
      </c>
      <c r="G14" s="84" t="b">
        <v>0</v>
      </c>
      <c r="H14" s="84" t="b">
        <v>0</v>
      </c>
      <c r="I14" s="84" t="b">
        <v>0</v>
      </c>
      <c r="J14" s="84" t="b">
        <v>0</v>
      </c>
      <c r="K14" s="84" t="b">
        <v>0</v>
      </c>
      <c r="L14" s="84" t="b">
        <v>0</v>
      </c>
    </row>
    <row r="15" spans="1:12" ht="15">
      <c r="A15" s="84" t="s">
        <v>1425</v>
      </c>
      <c r="B15" s="84" t="s">
        <v>1217</v>
      </c>
      <c r="C15" s="84">
        <v>25</v>
      </c>
      <c r="D15" s="118">
        <v>0.005441401915260068</v>
      </c>
      <c r="E15" s="118">
        <v>0.44465939216613437</v>
      </c>
      <c r="F15" s="84" t="s">
        <v>1608</v>
      </c>
      <c r="G15" s="84" t="b">
        <v>0</v>
      </c>
      <c r="H15" s="84" t="b">
        <v>0</v>
      </c>
      <c r="I15" s="84" t="b">
        <v>0</v>
      </c>
      <c r="J15" s="84" t="b">
        <v>0</v>
      </c>
      <c r="K15" s="84" t="b">
        <v>0</v>
      </c>
      <c r="L15" s="84" t="b">
        <v>0</v>
      </c>
    </row>
    <row r="16" spans="1:12" ht="15">
      <c r="A16" s="84" t="s">
        <v>1217</v>
      </c>
      <c r="B16" s="84" t="s">
        <v>1226</v>
      </c>
      <c r="C16" s="84">
        <v>24</v>
      </c>
      <c r="D16" s="118">
        <v>0.004948178377325842</v>
      </c>
      <c r="E16" s="118">
        <v>0.1596454900206771</v>
      </c>
      <c r="F16" s="84" t="s">
        <v>1608</v>
      </c>
      <c r="G16" s="84" t="b">
        <v>0</v>
      </c>
      <c r="H16" s="84" t="b">
        <v>0</v>
      </c>
      <c r="I16" s="84" t="b">
        <v>0</v>
      </c>
      <c r="J16" s="84" t="b">
        <v>0</v>
      </c>
      <c r="K16" s="84" t="b">
        <v>0</v>
      </c>
      <c r="L16" s="84" t="b">
        <v>0</v>
      </c>
    </row>
    <row r="17" spans="1:12" ht="15">
      <c r="A17" s="84" t="s">
        <v>1429</v>
      </c>
      <c r="B17" s="84" t="s">
        <v>1431</v>
      </c>
      <c r="C17" s="84">
        <v>22</v>
      </c>
      <c r="D17" s="118">
        <v>0.004202880391450605</v>
      </c>
      <c r="E17" s="118">
        <v>2.247653108233114</v>
      </c>
      <c r="F17" s="84" t="s">
        <v>1608</v>
      </c>
      <c r="G17" s="84" t="b">
        <v>0</v>
      </c>
      <c r="H17" s="84" t="b">
        <v>0</v>
      </c>
      <c r="I17" s="84" t="b">
        <v>0</v>
      </c>
      <c r="J17" s="84" t="b">
        <v>0</v>
      </c>
      <c r="K17" s="84" t="b">
        <v>0</v>
      </c>
      <c r="L17" s="84" t="b">
        <v>0</v>
      </c>
    </row>
    <row r="18" spans="1:12" ht="15">
      <c r="A18" s="84" t="s">
        <v>1431</v>
      </c>
      <c r="B18" s="84" t="s">
        <v>1223</v>
      </c>
      <c r="C18" s="84">
        <v>22</v>
      </c>
      <c r="D18" s="118">
        <v>0.004202880391450605</v>
      </c>
      <c r="E18" s="118">
        <v>1.82405110923994</v>
      </c>
      <c r="F18" s="84" t="s">
        <v>1608</v>
      </c>
      <c r="G18" s="84" t="b">
        <v>0</v>
      </c>
      <c r="H18" s="84" t="b">
        <v>0</v>
      </c>
      <c r="I18" s="84" t="b">
        <v>0</v>
      </c>
      <c r="J18" s="84" t="b">
        <v>0</v>
      </c>
      <c r="K18" s="84" t="b">
        <v>0</v>
      </c>
      <c r="L18" s="84" t="b">
        <v>0</v>
      </c>
    </row>
    <row r="19" spans="1:12" ht="15">
      <c r="A19" s="84" t="s">
        <v>1219</v>
      </c>
      <c r="B19" s="84" t="s">
        <v>1218</v>
      </c>
      <c r="C19" s="84">
        <v>22</v>
      </c>
      <c r="D19" s="118">
        <v>0.0049261177006158525</v>
      </c>
      <c r="E19" s="118">
        <v>0.0605952185257182</v>
      </c>
      <c r="F19" s="84" t="s">
        <v>1608</v>
      </c>
      <c r="G19" s="84" t="b">
        <v>0</v>
      </c>
      <c r="H19" s="84" t="b">
        <v>0</v>
      </c>
      <c r="I19" s="84" t="b">
        <v>0</v>
      </c>
      <c r="J19" s="84" t="b">
        <v>0</v>
      </c>
      <c r="K19" s="84" t="b">
        <v>0</v>
      </c>
      <c r="L19" s="84" t="b">
        <v>0</v>
      </c>
    </row>
    <row r="20" spans="1:12" ht="15">
      <c r="A20" s="84" t="s">
        <v>1433</v>
      </c>
      <c r="B20" s="84" t="s">
        <v>1434</v>
      </c>
      <c r="C20" s="84">
        <v>21</v>
      </c>
      <c r="D20" s="118">
        <v>0.004112689222683787</v>
      </c>
      <c r="E20" s="118">
        <v>2.2871616495167877</v>
      </c>
      <c r="F20" s="84" t="s">
        <v>1608</v>
      </c>
      <c r="G20" s="84" t="b">
        <v>0</v>
      </c>
      <c r="H20" s="84" t="b">
        <v>0</v>
      </c>
      <c r="I20" s="84" t="b">
        <v>0</v>
      </c>
      <c r="J20" s="84" t="b">
        <v>0</v>
      </c>
      <c r="K20" s="84" t="b">
        <v>0</v>
      </c>
      <c r="L20" s="84" t="b">
        <v>0</v>
      </c>
    </row>
    <row r="21" spans="1:12" ht="15">
      <c r="A21" s="84" t="s">
        <v>1434</v>
      </c>
      <c r="B21" s="84" t="s">
        <v>1435</v>
      </c>
      <c r="C21" s="84">
        <v>21</v>
      </c>
      <c r="D21" s="118">
        <v>0.004112689222683787</v>
      </c>
      <c r="E21" s="118">
        <v>2.2871616495167877</v>
      </c>
      <c r="F21" s="84" t="s">
        <v>1608</v>
      </c>
      <c r="G21" s="84" t="b">
        <v>0</v>
      </c>
      <c r="H21" s="84" t="b">
        <v>0</v>
      </c>
      <c r="I21" s="84" t="b">
        <v>0</v>
      </c>
      <c r="J21" s="84" t="b">
        <v>0</v>
      </c>
      <c r="K21" s="84" t="b">
        <v>0</v>
      </c>
      <c r="L21" s="84" t="b">
        <v>0</v>
      </c>
    </row>
    <row r="22" spans="1:12" ht="15">
      <c r="A22" s="84" t="s">
        <v>1218</v>
      </c>
      <c r="B22" s="84" t="s">
        <v>1221</v>
      </c>
      <c r="C22" s="84">
        <v>21</v>
      </c>
      <c r="D22" s="118">
        <v>0.004702203259678768</v>
      </c>
      <c r="E22" s="118">
        <v>0.16129327755836592</v>
      </c>
      <c r="F22" s="84" t="s">
        <v>1608</v>
      </c>
      <c r="G22" s="84" t="b">
        <v>0</v>
      </c>
      <c r="H22" s="84" t="b">
        <v>0</v>
      </c>
      <c r="I22" s="84" t="b">
        <v>0</v>
      </c>
      <c r="J22" s="84" t="b">
        <v>0</v>
      </c>
      <c r="K22" s="84" t="b">
        <v>0</v>
      </c>
      <c r="L22" s="84" t="b">
        <v>0</v>
      </c>
    </row>
    <row r="23" spans="1:12" ht="15">
      <c r="A23" s="84" t="s">
        <v>1226</v>
      </c>
      <c r="B23" s="84" t="s">
        <v>1217</v>
      </c>
      <c r="C23" s="84">
        <v>21</v>
      </c>
      <c r="D23" s="118">
        <v>0.004842113693623412</v>
      </c>
      <c r="E23" s="118">
        <v>0.12820458445128582</v>
      </c>
      <c r="F23" s="84" t="s">
        <v>1608</v>
      </c>
      <c r="G23" s="84" t="b">
        <v>0</v>
      </c>
      <c r="H23" s="84" t="b">
        <v>0</v>
      </c>
      <c r="I23" s="84" t="b">
        <v>0</v>
      </c>
      <c r="J23" s="84" t="b">
        <v>0</v>
      </c>
      <c r="K23" s="84" t="b">
        <v>0</v>
      </c>
      <c r="L23" s="84" t="b">
        <v>0</v>
      </c>
    </row>
    <row r="24" spans="1:12" ht="15">
      <c r="A24" s="84" t="s">
        <v>1225</v>
      </c>
      <c r="B24" s="84" t="s">
        <v>1217</v>
      </c>
      <c r="C24" s="84">
        <v>20</v>
      </c>
      <c r="D24" s="118">
        <v>0.005072245256147436</v>
      </c>
      <c r="E24" s="118">
        <v>0.14564468773747866</v>
      </c>
      <c r="F24" s="84" t="s">
        <v>1608</v>
      </c>
      <c r="G24" s="84" t="b">
        <v>0</v>
      </c>
      <c r="H24" s="84" t="b">
        <v>0</v>
      </c>
      <c r="I24" s="84" t="b">
        <v>0</v>
      </c>
      <c r="J24" s="84" t="b">
        <v>0</v>
      </c>
      <c r="K24" s="84" t="b">
        <v>0</v>
      </c>
      <c r="L24" s="84" t="b">
        <v>0</v>
      </c>
    </row>
    <row r="25" spans="1:12" ht="15">
      <c r="A25" s="84" t="s">
        <v>1427</v>
      </c>
      <c r="B25" s="84" t="s">
        <v>1218</v>
      </c>
      <c r="C25" s="84">
        <v>20</v>
      </c>
      <c r="D25" s="118">
        <v>0.0040175804136641634</v>
      </c>
      <c r="E25" s="118">
        <v>0.5727121339506103</v>
      </c>
      <c r="F25" s="84" t="s">
        <v>1608</v>
      </c>
      <c r="G25" s="84" t="b">
        <v>0</v>
      </c>
      <c r="H25" s="84" t="b">
        <v>0</v>
      </c>
      <c r="I25" s="84" t="b">
        <v>0</v>
      </c>
      <c r="J25" s="84" t="b">
        <v>0</v>
      </c>
      <c r="K25" s="84" t="b">
        <v>0</v>
      </c>
      <c r="L25" s="84" t="b">
        <v>0</v>
      </c>
    </row>
    <row r="26" spans="1:12" ht="15">
      <c r="A26" s="84" t="s">
        <v>1217</v>
      </c>
      <c r="B26" s="84" t="s">
        <v>1219</v>
      </c>
      <c r="C26" s="84">
        <v>20</v>
      </c>
      <c r="D26" s="118">
        <v>0.004353121532208053</v>
      </c>
      <c r="E26" s="118">
        <v>-0.19369360529062768</v>
      </c>
      <c r="F26" s="84" t="s">
        <v>1608</v>
      </c>
      <c r="G26" s="84" t="b">
        <v>0</v>
      </c>
      <c r="H26" s="84" t="b">
        <v>0</v>
      </c>
      <c r="I26" s="84" t="b">
        <v>0</v>
      </c>
      <c r="J26" s="84" t="b">
        <v>0</v>
      </c>
      <c r="K26" s="84" t="b">
        <v>0</v>
      </c>
      <c r="L26" s="84" t="b">
        <v>0</v>
      </c>
    </row>
    <row r="27" spans="1:12" ht="15">
      <c r="A27" s="84" t="s">
        <v>1223</v>
      </c>
      <c r="B27" s="84" t="s">
        <v>1436</v>
      </c>
      <c r="C27" s="84">
        <v>20</v>
      </c>
      <c r="D27" s="118">
        <v>0.0040175804136641634</v>
      </c>
      <c r="E27" s="118">
        <v>1.82405110923994</v>
      </c>
      <c r="F27" s="84" t="s">
        <v>1608</v>
      </c>
      <c r="G27" s="84" t="b">
        <v>0</v>
      </c>
      <c r="H27" s="84" t="b">
        <v>0</v>
      </c>
      <c r="I27" s="84" t="b">
        <v>0</v>
      </c>
      <c r="J27" s="84" t="b">
        <v>0</v>
      </c>
      <c r="K27" s="84" t="b">
        <v>0</v>
      </c>
      <c r="L27" s="84" t="b">
        <v>0</v>
      </c>
    </row>
    <row r="28" spans="1:12" ht="15">
      <c r="A28" s="84" t="s">
        <v>1436</v>
      </c>
      <c r="B28" s="84" t="s">
        <v>1223</v>
      </c>
      <c r="C28" s="84">
        <v>20</v>
      </c>
      <c r="D28" s="118">
        <v>0.0040175804136641634</v>
      </c>
      <c r="E28" s="118">
        <v>1.82405110923994</v>
      </c>
      <c r="F28" s="84" t="s">
        <v>1608</v>
      </c>
      <c r="G28" s="84" t="b">
        <v>0</v>
      </c>
      <c r="H28" s="84" t="b">
        <v>0</v>
      </c>
      <c r="I28" s="84" t="b">
        <v>0</v>
      </c>
      <c r="J28" s="84" t="b">
        <v>0</v>
      </c>
      <c r="K28" s="84" t="b">
        <v>0</v>
      </c>
      <c r="L28" s="84" t="b">
        <v>0</v>
      </c>
    </row>
    <row r="29" spans="1:12" ht="15">
      <c r="A29" s="84" t="s">
        <v>1223</v>
      </c>
      <c r="B29" s="84" t="s">
        <v>1437</v>
      </c>
      <c r="C29" s="84">
        <v>19</v>
      </c>
      <c r="D29" s="118">
        <v>0.003917307882049625</v>
      </c>
      <c r="E29" s="118">
        <v>1.82405110923994</v>
      </c>
      <c r="F29" s="84" t="s">
        <v>1608</v>
      </c>
      <c r="G29" s="84" t="b">
        <v>0</v>
      </c>
      <c r="H29" s="84" t="b">
        <v>0</v>
      </c>
      <c r="I29" s="84" t="b">
        <v>0</v>
      </c>
      <c r="J29" s="84" t="b">
        <v>0</v>
      </c>
      <c r="K29" s="84" t="b">
        <v>0</v>
      </c>
      <c r="L29" s="84" t="b">
        <v>0</v>
      </c>
    </row>
    <row r="30" spans="1:12" ht="15">
      <c r="A30" s="84" t="s">
        <v>1217</v>
      </c>
      <c r="B30" s="84" t="s">
        <v>1225</v>
      </c>
      <c r="C30" s="84">
        <v>19</v>
      </c>
      <c r="D30" s="118">
        <v>0.004818632993340064</v>
      </c>
      <c r="E30" s="118">
        <v>0.12368939801833237</v>
      </c>
      <c r="F30" s="84" t="s">
        <v>1608</v>
      </c>
      <c r="G30" s="84" t="b">
        <v>0</v>
      </c>
      <c r="H30" s="84" t="b">
        <v>0</v>
      </c>
      <c r="I30" s="84" t="b">
        <v>0</v>
      </c>
      <c r="J30" s="84" t="b">
        <v>0</v>
      </c>
      <c r="K30" s="84" t="b">
        <v>0</v>
      </c>
      <c r="L30" s="84" t="b">
        <v>0</v>
      </c>
    </row>
    <row r="31" spans="1:12" ht="15">
      <c r="A31" s="84" t="s">
        <v>1218</v>
      </c>
      <c r="B31" s="84" t="s">
        <v>1226</v>
      </c>
      <c r="C31" s="84">
        <v>18</v>
      </c>
      <c r="D31" s="118">
        <v>0.004030459936867516</v>
      </c>
      <c r="E31" s="118">
        <v>0.23422557432898916</v>
      </c>
      <c r="F31" s="84" t="s">
        <v>1608</v>
      </c>
      <c r="G31" s="84" t="b">
        <v>0</v>
      </c>
      <c r="H31" s="84" t="b">
        <v>0</v>
      </c>
      <c r="I31" s="84" t="b">
        <v>0</v>
      </c>
      <c r="J31" s="84" t="b">
        <v>0</v>
      </c>
      <c r="K31" s="84" t="b">
        <v>0</v>
      </c>
      <c r="L31" s="84" t="b">
        <v>0</v>
      </c>
    </row>
    <row r="32" spans="1:12" ht="15">
      <c r="A32" s="84" t="s">
        <v>1428</v>
      </c>
      <c r="B32" s="84" t="s">
        <v>1217</v>
      </c>
      <c r="C32" s="84">
        <v>18</v>
      </c>
      <c r="D32" s="118">
        <v>0.003917809378987248</v>
      </c>
      <c r="E32" s="118">
        <v>0.35314441104478406</v>
      </c>
      <c r="F32" s="84" t="s">
        <v>1608</v>
      </c>
      <c r="G32" s="84" t="b">
        <v>0</v>
      </c>
      <c r="H32" s="84" t="b">
        <v>0</v>
      </c>
      <c r="I32" s="84" t="b">
        <v>0</v>
      </c>
      <c r="J32" s="84" t="b">
        <v>0</v>
      </c>
      <c r="K32" s="84" t="b">
        <v>0</v>
      </c>
      <c r="L32" s="84" t="b">
        <v>0</v>
      </c>
    </row>
    <row r="33" spans="1:12" ht="15">
      <c r="A33" s="84" t="s">
        <v>1435</v>
      </c>
      <c r="B33" s="84" t="s">
        <v>1429</v>
      </c>
      <c r="C33" s="84">
        <v>17</v>
      </c>
      <c r="D33" s="118">
        <v>0.003700153302376846</v>
      </c>
      <c r="E33" s="118">
        <v>2.1558827348774687</v>
      </c>
      <c r="F33" s="84" t="s">
        <v>1608</v>
      </c>
      <c r="G33" s="84" t="b">
        <v>0</v>
      </c>
      <c r="H33" s="84" t="b">
        <v>0</v>
      </c>
      <c r="I33" s="84" t="b">
        <v>0</v>
      </c>
      <c r="J33" s="84" t="b">
        <v>0</v>
      </c>
      <c r="K33" s="84" t="b">
        <v>0</v>
      </c>
      <c r="L33" s="84" t="b">
        <v>0</v>
      </c>
    </row>
    <row r="34" spans="1:12" ht="15">
      <c r="A34" s="84" t="s">
        <v>1217</v>
      </c>
      <c r="B34" s="84" t="s">
        <v>1440</v>
      </c>
      <c r="C34" s="84">
        <v>17</v>
      </c>
      <c r="D34" s="118">
        <v>0.003919806323409429</v>
      </c>
      <c r="E34" s="118">
        <v>0.4535806689200577</v>
      </c>
      <c r="F34" s="84" t="s">
        <v>1608</v>
      </c>
      <c r="G34" s="84" t="b">
        <v>0</v>
      </c>
      <c r="H34" s="84" t="b">
        <v>0</v>
      </c>
      <c r="I34" s="84" t="b">
        <v>0</v>
      </c>
      <c r="J34" s="84" t="b">
        <v>0</v>
      </c>
      <c r="K34" s="84" t="b">
        <v>0</v>
      </c>
      <c r="L34" s="84" t="b">
        <v>0</v>
      </c>
    </row>
    <row r="35" spans="1:12" ht="15">
      <c r="A35" s="84" t="s">
        <v>1440</v>
      </c>
      <c r="B35" s="84" t="s">
        <v>1217</v>
      </c>
      <c r="C35" s="84">
        <v>17</v>
      </c>
      <c r="D35" s="118">
        <v>0.003919806323409429</v>
      </c>
      <c r="E35" s="118">
        <v>0.45325956392805183</v>
      </c>
      <c r="F35" s="84" t="s">
        <v>1608</v>
      </c>
      <c r="G35" s="84" t="b">
        <v>0</v>
      </c>
      <c r="H35" s="84" t="b">
        <v>0</v>
      </c>
      <c r="I35" s="84" t="b">
        <v>0</v>
      </c>
      <c r="J35" s="84" t="b">
        <v>0</v>
      </c>
      <c r="K35" s="84" t="b">
        <v>0</v>
      </c>
      <c r="L35" s="84" t="b">
        <v>0</v>
      </c>
    </row>
    <row r="36" spans="1:12" ht="15">
      <c r="A36" s="84" t="s">
        <v>1217</v>
      </c>
      <c r="B36" s="84" t="s">
        <v>1246</v>
      </c>
      <c r="C36" s="84">
        <v>17</v>
      </c>
      <c r="D36" s="118">
        <v>0.003806545495930432</v>
      </c>
      <c r="E36" s="118">
        <v>0.4078231783593826</v>
      </c>
      <c r="F36" s="84" t="s">
        <v>1608</v>
      </c>
      <c r="G36" s="84" t="b">
        <v>0</v>
      </c>
      <c r="H36" s="84" t="b">
        <v>0</v>
      </c>
      <c r="I36" s="84" t="b">
        <v>0</v>
      </c>
      <c r="J36" s="84" t="b">
        <v>0</v>
      </c>
      <c r="K36" s="84" t="b">
        <v>0</v>
      </c>
      <c r="L36" s="84" t="b">
        <v>0</v>
      </c>
    </row>
    <row r="37" spans="1:12" ht="15">
      <c r="A37" s="84" t="s">
        <v>1217</v>
      </c>
      <c r="B37" s="84" t="s">
        <v>1427</v>
      </c>
      <c r="C37" s="84">
        <v>17</v>
      </c>
      <c r="D37" s="118">
        <v>0.003700153302376846</v>
      </c>
      <c r="E37" s="118">
        <v>0.2938798260525458</v>
      </c>
      <c r="F37" s="84" t="s">
        <v>1608</v>
      </c>
      <c r="G37" s="84" t="b">
        <v>0</v>
      </c>
      <c r="H37" s="84" t="b">
        <v>0</v>
      </c>
      <c r="I37" s="84" t="b">
        <v>0</v>
      </c>
      <c r="J37" s="84" t="b">
        <v>0</v>
      </c>
      <c r="K37" s="84" t="b">
        <v>0</v>
      </c>
      <c r="L37" s="84" t="b">
        <v>0</v>
      </c>
    </row>
    <row r="38" spans="1:12" ht="15">
      <c r="A38" s="84" t="s">
        <v>1246</v>
      </c>
      <c r="B38" s="84" t="s">
        <v>1218</v>
      </c>
      <c r="C38" s="84">
        <v>16</v>
      </c>
      <c r="D38" s="118">
        <v>0.003689229480855933</v>
      </c>
      <c r="E38" s="118">
        <v>0.5897454732493906</v>
      </c>
      <c r="F38" s="84" t="s">
        <v>1608</v>
      </c>
      <c r="G38" s="84" t="b">
        <v>0</v>
      </c>
      <c r="H38" s="84" t="b">
        <v>0</v>
      </c>
      <c r="I38" s="84" t="b">
        <v>0</v>
      </c>
      <c r="J38" s="84" t="b">
        <v>0</v>
      </c>
      <c r="K38" s="84" t="b">
        <v>0</v>
      </c>
      <c r="L38" s="84" t="b">
        <v>0</v>
      </c>
    </row>
    <row r="39" spans="1:12" ht="15">
      <c r="A39" s="84" t="s">
        <v>1217</v>
      </c>
      <c r="B39" s="84" t="s">
        <v>1421</v>
      </c>
      <c r="C39" s="84">
        <v>15</v>
      </c>
      <c r="D39" s="118">
        <v>0.0038041839421105767</v>
      </c>
      <c r="E39" s="118">
        <v>0.17737425698110865</v>
      </c>
      <c r="F39" s="84" t="s">
        <v>1608</v>
      </c>
      <c r="G39" s="84" t="b">
        <v>0</v>
      </c>
      <c r="H39" s="84" t="b">
        <v>0</v>
      </c>
      <c r="I39" s="84" t="b">
        <v>0</v>
      </c>
      <c r="J39" s="84" t="b">
        <v>0</v>
      </c>
      <c r="K39" s="84" t="b">
        <v>0</v>
      </c>
      <c r="L39" s="84" t="b">
        <v>0</v>
      </c>
    </row>
    <row r="40" spans="1:12" ht="15">
      <c r="A40" s="84" t="s">
        <v>1218</v>
      </c>
      <c r="B40" s="84" t="s">
        <v>1425</v>
      </c>
      <c r="C40" s="84">
        <v>15</v>
      </c>
      <c r="D40" s="118">
        <v>0.0034586526383024374</v>
      </c>
      <c r="E40" s="118">
        <v>0.4226505684583958</v>
      </c>
      <c r="F40" s="84" t="s">
        <v>1608</v>
      </c>
      <c r="G40" s="84" t="b">
        <v>0</v>
      </c>
      <c r="H40" s="84" t="b">
        <v>0</v>
      </c>
      <c r="I40" s="84" t="b">
        <v>0</v>
      </c>
      <c r="J40" s="84" t="b">
        <v>0</v>
      </c>
      <c r="K40" s="84" t="b">
        <v>0</v>
      </c>
      <c r="L40" s="84" t="b">
        <v>0</v>
      </c>
    </row>
    <row r="41" spans="1:12" ht="15">
      <c r="A41" s="84" t="s">
        <v>1217</v>
      </c>
      <c r="B41" s="84" t="s">
        <v>1221</v>
      </c>
      <c r="C41" s="84">
        <v>15</v>
      </c>
      <c r="D41" s="118">
        <v>0.0036802401356242024</v>
      </c>
      <c r="E41" s="118">
        <v>-0.18435357903648425</v>
      </c>
      <c r="F41" s="84" t="s">
        <v>1608</v>
      </c>
      <c r="G41" s="84" t="b">
        <v>0</v>
      </c>
      <c r="H41" s="84" t="b">
        <v>0</v>
      </c>
      <c r="I41" s="84" t="b">
        <v>0</v>
      </c>
      <c r="J41" s="84" t="b">
        <v>0</v>
      </c>
      <c r="K41" s="84" t="b">
        <v>0</v>
      </c>
      <c r="L41" s="84" t="b">
        <v>0</v>
      </c>
    </row>
    <row r="42" spans="1:12" ht="15">
      <c r="A42" s="84" t="s">
        <v>1421</v>
      </c>
      <c r="B42" s="84" t="s">
        <v>1217</v>
      </c>
      <c r="C42" s="84">
        <v>14</v>
      </c>
      <c r="D42" s="118">
        <v>0.0033277870216306157</v>
      </c>
      <c r="E42" s="118">
        <v>0.3937622619530481</v>
      </c>
      <c r="F42" s="84" t="s">
        <v>1608</v>
      </c>
      <c r="G42" s="84" t="b">
        <v>0</v>
      </c>
      <c r="H42" s="84" t="b">
        <v>0</v>
      </c>
      <c r="I42" s="84" t="b">
        <v>0</v>
      </c>
      <c r="J42" s="84" t="b">
        <v>0</v>
      </c>
      <c r="K42" s="84" t="b">
        <v>0</v>
      </c>
      <c r="L42" s="84" t="b">
        <v>0</v>
      </c>
    </row>
    <row r="43" spans="1:12" ht="15">
      <c r="A43" s="84" t="s">
        <v>1217</v>
      </c>
      <c r="B43" s="84" t="s">
        <v>1426</v>
      </c>
      <c r="C43" s="84">
        <v>14</v>
      </c>
      <c r="D43" s="118">
        <v>0.0033277870216306157</v>
      </c>
      <c r="E43" s="118">
        <v>0.47840425264508984</v>
      </c>
      <c r="F43" s="84" t="s">
        <v>1608</v>
      </c>
      <c r="G43" s="84" t="b">
        <v>0</v>
      </c>
      <c r="H43" s="84" t="b">
        <v>0</v>
      </c>
      <c r="I43" s="84" t="b">
        <v>0</v>
      </c>
      <c r="J43" s="84" t="b">
        <v>0</v>
      </c>
      <c r="K43" s="84" t="b">
        <v>0</v>
      </c>
      <c r="L43" s="84" t="b">
        <v>0</v>
      </c>
    </row>
    <row r="44" spans="1:12" ht="15">
      <c r="A44" s="84" t="s">
        <v>1217</v>
      </c>
      <c r="B44" s="84" t="s">
        <v>1244</v>
      </c>
      <c r="C44" s="84">
        <v>14</v>
      </c>
      <c r="D44" s="118">
        <v>0.0034348907932492552</v>
      </c>
      <c r="E44" s="118">
        <v>0.30231299358940866</v>
      </c>
      <c r="F44" s="84" t="s">
        <v>1608</v>
      </c>
      <c r="G44" s="84" t="b">
        <v>0</v>
      </c>
      <c r="H44" s="84" t="b">
        <v>0</v>
      </c>
      <c r="I44" s="84" t="b">
        <v>0</v>
      </c>
      <c r="J44" s="84" t="b">
        <v>0</v>
      </c>
      <c r="K44" s="84" t="b">
        <v>0</v>
      </c>
      <c r="L44" s="84" t="b">
        <v>0</v>
      </c>
    </row>
    <row r="45" spans="1:12" ht="15">
      <c r="A45" s="84" t="s">
        <v>1218</v>
      </c>
      <c r="B45" s="84" t="s">
        <v>1225</v>
      </c>
      <c r="C45" s="84">
        <v>13</v>
      </c>
      <c r="D45" s="118">
        <v>0.0035416364306672435</v>
      </c>
      <c r="E45" s="118">
        <v>0.1583979702889522</v>
      </c>
      <c r="F45" s="84" t="s">
        <v>1608</v>
      </c>
      <c r="G45" s="84" t="b">
        <v>0</v>
      </c>
      <c r="H45" s="84" t="b">
        <v>0</v>
      </c>
      <c r="I45" s="84" t="b">
        <v>0</v>
      </c>
      <c r="J45" s="84" t="b">
        <v>0</v>
      </c>
      <c r="K45" s="84" t="b">
        <v>0</v>
      </c>
      <c r="L45" s="84" t="b">
        <v>0</v>
      </c>
    </row>
    <row r="46" spans="1:12" ht="15">
      <c r="A46" s="84" t="s">
        <v>1443</v>
      </c>
      <c r="B46" s="84" t="s">
        <v>1219</v>
      </c>
      <c r="C46" s="84">
        <v>13</v>
      </c>
      <c r="D46" s="118">
        <v>0.0031895414508743085</v>
      </c>
      <c r="E46" s="118">
        <v>1.6362530906510082</v>
      </c>
      <c r="F46" s="84" t="s">
        <v>1608</v>
      </c>
      <c r="G46" s="84" t="b">
        <v>0</v>
      </c>
      <c r="H46" s="84" t="b">
        <v>0</v>
      </c>
      <c r="I46" s="84" t="b">
        <v>0</v>
      </c>
      <c r="J46" s="84" t="b">
        <v>0</v>
      </c>
      <c r="K46" s="84" t="b">
        <v>0</v>
      </c>
      <c r="L46" s="84" t="b">
        <v>0</v>
      </c>
    </row>
    <row r="47" spans="1:12" ht="15">
      <c r="A47" s="84" t="s">
        <v>1219</v>
      </c>
      <c r="B47" s="84" t="s">
        <v>1221</v>
      </c>
      <c r="C47" s="84">
        <v>13</v>
      </c>
      <c r="D47" s="118">
        <v>0.0031895414508743085</v>
      </c>
      <c r="E47" s="118">
        <v>0.9159922572663534</v>
      </c>
      <c r="F47" s="84" t="s">
        <v>1608</v>
      </c>
      <c r="G47" s="84" t="b">
        <v>0</v>
      </c>
      <c r="H47" s="84" t="b">
        <v>0</v>
      </c>
      <c r="I47" s="84" t="b">
        <v>0</v>
      </c>
      <c r="J47" s="84" t="b">
        <v>0</v>
      </c>
      <c r="K47" s="84" t="b">
        <v>0</v>
      </c>
      <c r="L47" s="84" t="b">
        <v>0</v>
      </c>
    </row>
    <row r="48" spans="1:12" ht="15">
      <c r="A48" s="84" t="s">
        <v>1226</v>
      </c>
      <c r="B48" s="84" t="s">
        <v>1218</v>
      </c>
      <c r="C48" s="84">
        <v>13</v>
      </c>
      <c r="D48" s="118">
        <v>0.003413729393097259</v>
      </c>
      <c r="E48" s="118">
        <v>0.1285009806285663</v>
      </c>
      <c r="F48" s="84" t="s">
        <v>1608</v>
      </c>
      <c r="G48" s="84" t="b">
        <v>0</v>
      </c>
      <c r="H48" s="84" t="b">
        <v>0</v>
      </c>
      <c r="I48" s="84" t="b">
        <v>0</v>
      </c>
      <c r="J48" s="84" t="b">
        <v>0</v>
      </c>
      <c r="K48" s="84" t="b">
        <v>0</v>
      </c>
      <c r="L48" s="84" t="b">
        <v>0</v>
      </c>
    </row>
    <row r="49" spans="1:12" ht="15">
      <c r="A49" s="84" t="s">
        <v>1217</v>
      </c>
      <c r="B49" s="84" t="s">
        <v>1425</v>
      </c>
      <c r="C49" s="84">
        <v>12</v>
      </c>
      <c r="D49" s="118">
        <v>0.0030433471536884613</v>
      </c>
      <c r="E49" s="118">
        <v>0.12622173453372743</v>
      </c>
      <c r="F49" s="84" t="s">
        <v>1608</v>
      </c>
      <c r="G49" s="84" t="b">
        <v>0</v>
      </c>
      <c r="H49" s="84" t="b">
        <v>0</v>
      </c>
      <c r="I49" s="84" t="b">
        <v>0</v>
      </c>
      <c r="J49" s="84" t="b">
        <v>0</v>
      </c>
      <c r="K49" s="84" t="b">
        <v>0</v>
      </c>
      <c r="L49" s="84" t="b">
        <v>0</v>
      </c>
    </row>
    <row r="50" spans="1:12" ht="15">
      <c r="A50" s="84" t="s">
        <v>1217</v>
      </c>
      <c r="B50" s="84" t="s">
        <v>1245</v>
      </c>
      <c r="C50" s="84">
        <v>12</v>
      </c>
      <c r="D50" s="118">
        <v>0.0030433471536884613</v>
      </c>
      <c r="E50" s="118">
        <v>0.4436421463858779</v>
      </c>
      <c r="F50" s="84" t="s">
        <v>1608</v>
      </c>
      <c r="G50" s="84" t="b">
        <v>0</v>
      </c>
      <c r="H50" s="84" t="b">
        <v>0</v>
      </c>
      <c r="I50" s="84" t="b">
        <v>0</v>
      </c>
      <c r="J50" s="84" t="b">
        <v>0</v>
      </c>
      <c r="K50" s="84" t="b">
        <v>0</v>
      </c>
      <c r="L50" s="84" t="b">
        <v>0</v>
      </c>
    </row>
    <row r="51" spans="1:12" ht="15">
      <c r="A51" s="84" t="s">
        <v>1424</v>
      </c>
      <c r="B51" s="84" t="s">
        <v>1432</v>
      </c>
      <c r="C51" s="84">
        <v>12</v>
      </c>
      <c r="D51" s="118">
        <v>0.0030433471536884613</v>
      </c>
      <c r="E51" s="118">
        <v>2.112220840092539</v>
      </c>
      <c r="F51" s="84" t="s">
        <v>1608</v>
      </c>
      <c r="G51" s="84" t="b">
        <v>0</v>
      </c>
      <c r="H51" s="84" t="b">
        <v>0</v>
      </c>
      <c r="I51" s="84" t="b">
        <v>0</v>
      </c>
      <c r="J51" s="84" t="b">
        <v>0</v>
      </c>
      <c r="K51" s="84" t="b">
        <v>0</v>
      </c>
      <c r="L51" s="84" t="b">
        <v>0</v>
      </c>
    </row>
    <row r="52" spans="1:12" ht="15">
      <c r="A52" s="84" t="s">
        <v>1220</v>
      </c>
      <c r="B52" s="84" t="s">
        <v>1444</v>
      </c>
      <c r="C52" s="84">
        <v>12</v>
      </c>
      <c r="D52" s="118">
        <v>0.0030433471536884613</v>
      </c>
      <c r="E52" s="118">
        <v>1.7117538529602656</v>
      </c>
      <c r="F52" s="84" t="s">
        <v>1608</v>
      </c>
      <c r="G52" s="84" t="b">
        <v>0</v>
      </c>
      <c r="H52" s="84" t="b">
        <v>0</v>
      </c>
      <c r="I52" s="84" t="b">
        <v>0</v>
      </c>
      <c r="J52" s="84" t="b">
        <v>0</v>
      </c>
      <c r="K52" s="84" t="b">
        <v>0</v>
      </c>
      <c r="L52" s="84" t="b">
        <v>0</v>
      </c>
    </row>
    <row r="53" spans="1:12" ht="15">
      <c r="A53" s="84" t="s">
        <v>1444</v>
      </c>
      <c r="B53" s="84" t="s">
        <v>1433</v>
      </c>
      <c r="C53" s="84">
        <v>12</v>
      </c>
      <c r="D53" s="118">
        <v>0.0030433471536884613</v>
      </c>
      <c r="E53" s="118">
        <v>2.2871616495167877</v>
      </c>
      <c r="F53" s="84" t="s">
        <v>1608</v>
      </c>
      <c r="G53" s="84" t="b">
        <v>0</v>
      </c>
      <c r="H53" s="84" t="b">
        <v>0</v>
      </c>
      <c r="I53" s="84" t="b">
        <v>0</v>
      </c>
      <c r="J53" s="84" t="b">
        <v>0</v>
      </c>
      <c r="K53" s="84" t="b">
        <v>0</v>
      </c>
      <c r="L53" s="84" t="b">
        <v>0</v>
      </c>
    </row>
    <row r="54" spans="1:12" ht="15">
      <c r="A54" s="84" t="s">
        <v>1218</v>
      </c>
      <c r="B54" s="84" t="s">
        <v>1438</v>
      </c>
      <c r="C54" s="84">
        <v>12</v>
      </c>
      <c r="D54" s="118">
        <v>0.0030433471536884613</v>
      </c>
      <c r="E54" s="118">
        <v>0.4783507186564978</v>
      </c>
      <c r="F54" s="84" t="s">
        <v>1608</v>
      </c>
      <c r="G54" s="84" t="b">
        <v>0</v>
      </c>
      <c r="H54" s="84" t="b">
        <v>0</v>
      </c>
      <c r="I54" s="84" t="b">
        <v>0</v>
      </c>
      <c r="J54" s="84" t="b">
        <v>0</v>
      </c>
      <c r="K54" s="84" t="b">
        <v>0</v>
      </c>
      <c r="L54" s="84" t="b">
        <v>0</v>
      </c>
    </row>
    <row r="55" spans="1:12" ht="15">
      <c r="A55" s="84" t="s">
        <v>1424</v>
      </c>
      <c r="B55" s="84" t="s">
        <v>1439</v>
      </c>
      <c r="C55" s="84">
        <v>11</v>
      </c>
      <c r="D55" s="118">
        <v>0.0028885402556976807</v>
      </c>
      <c r="E55" s="118">
        <v>2.1091943854623514</v>
      </c>
      <c r="F55" s="84" t="s">
        <v>1608</v>
      </c>
      <c r="G55" s="84" t="b">
        <v>0</v>
      </c>
      <c r="H55" s="84" t="b">
        <v>0</v>
      </c>
      <c r="I55" s="84" t="b">
        <v>0</v>
      </c>
      <c r="J55" s="84" t="b">
        <v>0</v>
      </c>
      <c r="K55" s="84" t="b">
        <v>0</v>
      </c>
      <c r="L55" s="84" t="b">
        <v>0</v>
      </c>
    </row>
    <row r="56" spans="1:12" ht="15">
      <c r="A56" s="84" t="s">
        <v>1426</v>
      </c>
      <c r="B56" s="84" t="s">
        <v>1234</v>
      </c>
      <c r="C56" s="84">
        <v>11</v>
      </c>
      <c r="D56" s="118">
        <v>0.0028885402556976807</v>
      </c>
      <c r="E56" s="118">
        <v>1.6675985573711192</v>
      </c>
      <c r="F56" s="84" t="s">
        <v>1608</v>
      </c>
      <c r="G56" s="84" t="b">
        <v>0</v>
      </c>
      <c r="H56" s="84" t="b">
        <v>0</v>
      </c>
      <c r="I56" s="84" t="b">
        <v>0</v>
      </c>
      <c r="J56" s="84" t="b">
        <v>0</v>
      </c>
      <c r="K56" s="84" t="b">
        <v>0</v>
      </c>
      <c r="L56" s="84" t="b">
        <v>0</v>
      </c>
    </row>
    <row r="57" spans="1:12" ht="15">
      <c r="A57" s="84" t="s">
        <v>1430</v>
      </c>
      <c r="B57" s="84" t="s">
        <v>1218</v>
      </c>
      <c r="C57" s="84">
        <v>11</v>
      </c>
      <c r="D57" s="118">
        <v>0.003401789862682147</v>
      </c>
      <c r="E57" s="118">
        <v>0.3663203353980793</v>
      </c>
      <c r="F57" s="84" t="s">
        <v>1608</v>
      </c>
      <c r="G57" s="84" t="b">
        <v>0</v>
      </c>
      <c r="H57" s="84" t="b">
        <v>0</v>
      </c>
      <c r="I57" s="84" t="b">
        <v>0</v>
      </c>
      <c r="J57" s="84" t="b">
        <v>0</v>
      </c>
      <c r="K57" s="84" t="b">
        <v>0</v>
      </c>
      <c r="L57" s="84" t="b">
        <v>0</v>
      </c>
    </row>
    <row r="58" spans="1:12" ht="15">
      <c r="A58" s="84" t="s">
        <v>1437</v>
      </c>
      <c r="B58" s="84" t="s">
        <v>1447</v>
      </c>
      <c r="C58" s="84">
        <v>11</v>
      </c>
      <c r="D58" s="118">
        <v>0.0028885402556976807</v>
      </c>
      <c r="E58" s="118">
        <v>2.330627343297878</v>
      </c>
      <c r="F58" s="84" t="s">
        <v>1608</v>
      </c>
      <c r="G58" s="84" t="b">
        <v>0</v>
      </c>
      <c r="H58" s="84" t="b">
        <v>0</v>
      </c>
      <c r="I58" s="84" t="b">
        <v>0</v>
      </c>
      <c r="J58" s="84" t="b">
        <v>0</v>
      </c>
      <c r="K58" s="84" t="b">
        <v>0</v>
      </c>
      <c r="L58" s="84" t="b">
        <v>0</v>
      </c>
    </row>
    <row r="59" spans="1:12" ht="15">
      <c r="A59" s="84" t="s">
        <v>1245</v>
      </c>
      <c r="B59" s="84" t="s">
        <v>1448</v>
      </c>
      <c r="C59" s="84">
        <v>10</v>
      </c>
      <c r="D59" s="118">
        <v>0.0027243357158978796</v>
      </c>
      <c r="E59" s="118">
        <v>2.4954375919438703</v>
      </c>
      <c r="F59" s="84" t="s">
        <v>1608</v>
      </c>
      <c r="G59" s="84" t="b">
        <v>0</v>
      </c>
      <c r="H59" s="84" t="b">
        <v>0</v>
      </c>
      <c r="I59" s="84" t="b">
        <v>0</v>
      </c>
      <c r="J59" s="84" t="b">
        <v>0</v>
      </c>
      <c r="K59" s="84" t="b">
        <v>0</v>
      </c>
      <c r="L59" s="84" t="b">
        <v>0</v>
      </c>
    </row>
    <row r="60" spans="1:12" ht="15">
      <c r="A60" s="84" t="s">
        <v>1448</v>
      </c>
      <c r="B60" s="84" t="s">
        <v>1442</v>
      </c>
      <c r="C60" s="84">
        <v>10</v>
      </c>
      <c r="D60" s="118">
        <v>0.0027243357158978796</v>
      </c>
      <c r="E60" s="118">
        <v>2.4954375919438703</v>
      </c>
      <c r="F60" s="84" t="s">
        <v>1608</v>
      </c>
      <c r="G60" s="84" t="b">
        <v>0</v>
      </c>
      <c r="H60" s="84" t="b">
        <v>0</v>
      </c>
      <c r="I60" s="84" t="b">
        <v>0</v>
      </c>
      <c r="J60" s="84" t="b">
        <v>0</v>
      </c>
      <c r="K60" s="84" t="b">
        <v>0</v>
      </c>
      <c r="L60" s="84" t="b">
        <v>0</v>
      </c>
    </row>
    <row r="61" spans="1:12" ht="15">
      <c r="A61" s="84" t="s">
        <v>1442</v>
      </c>
      <c r="B61" s="84" t="s">
        <v>1225</v>
      </c>
      <c r="C61" s="84">
        <v>10</v>
      </c>
      <c r="D61" s="118">
        <v>0.0027243357158978796</v>
      </c>
      <c r="E61" s="118">
        <v>1.8619691363642836</v>
      </c>
      <c r="F61" s="84" t="s">
        <v>1608</v>
      </c>
      <c r="G61" s="84" t="b">
        <v>0</v>
      </c>
      <c r="H61" s="84" t="b">
        <v>0</v>
      </c>
      <c r="I61" s="84" t="b">
        <v>0</v>
      </c>
      <c r="J61" s="84" t="b">
        <v>0</v>
      </c>
      <c r="K61" s="84" t="b">
        <v>0</v>
      </c>
      <c r="L61" s="84" t="b">
        <v>0</v>
      </c>
    </row>
    <row r="62" spans="1:12" ht="15">
      <c r="A62" s="84" t="s">
        <v>1225</v>
      </c>
      <c r="B62" s="84" t="s">
        <v>1221</v>
      </c>
      <c r="C62" s="84">
        <v>10</v>
      </c>
      <c r="D62" s="118">
        <v>0.0027243357158978796</v>
      </c>
      <c r="E62" s="118">
        <v>1.1370633979338651</v>
      </c>
      <c r="F62" s="84" t="s">
        <v>1608</v>
      </c>
      <c r="G62" s="84" t="b">
        <v>0</v>
      </c>
      <c r="H62" s="84" t="b">
        <v>0</v>
      </c>
      <c r="I62" s="84" t="b">
        <v>0</v>
      </c>
      <c r="J62" s="84" t="b">
        <v>0</v>
      </c>
      <c r="K62" s="84" t="b">
        <v>0</v>
      </c>
      <c r="L62" s="84" t="b">
        <v>0</v>
      </c>
    </row>
    <row r="63" spans="1:12" ht="15">
      <c r="A63" s="84" t="s">
        <v>1221</v>
      </c>
      <c r="B63" s="84" t="s">
        <v>1219</v>
      </c>
      <c r="C63" s="84">
        <v>10</v>
      </c>
      <c r="D63" s="118">
        <v>0.0027243357158978796</v>
      </c>
      <c r="E63" s="118">
        <v>0.797403999913753</v>
      </c>
      <c r="F63" s="84" t="s">
        <v>1608</v>
      </c>
      <c r="G63" s="84" t="b">
        <v>0</v>
      </c>
      <c r="H63" s="84" t="b">
        <v>0</v>
      </c>
      <c r="I63" s="84" t="b">
        <v>0</v>
      </c>
      <c r="J63" s="84" t="b">
        <v>0</v>
      </c>
      <c r="K63" s="84" t="b">
        <v>0</v>
      </c>
      <c r="L63" s="84" t="b">
        <v>0</v>
      </c>
    </row>
    <row r="64" spans="1:12" ht="15">
      <c r="A64" s="84" t="s">
        <v>1219</v>
      </c>
      <c r="B64" s="84" t="s">
        <v>1443</v>
      </c>
      <c r="C64" s="84">
        <v>10</v>
      </c>
      <c r="D64" s="118">
        <v>0.0027243357158978796</v>
      </c>
      <c r="E64" s="118">
        <v>1.526954643389935</v>
      </c>
      <c r="F64" s="84" t="s">
        <v>1608</v>
      </c>
      <c r="G64" s="84" t="b">
        <v>0</v>
      </c>
      <c r="H64" s="84" t="b">
        <v>0</v>
      </c>
      <c r="I64" s="84" t="b">
        <v>0</v>
      </c>
      <c r="J64" s="84" t="b">
        <v>0</v>
      </c>
      <c r="K64" s="84" t="b">
        <v>0</v>
      </c>
      <c r="L64" s="84" t="b">
        <v>0</v>
      </c>
    </row>
    <row r="65" spans="1:12" ht="15">
      <c r="A65" s="84" t="s">
        <v>1430</v>
      </c>
      <c r="B65" s="84" t="s">
        <v>1217</v>
      </c>
      <c r="C65" s="84">
        <v>10</v>
      </c>
      <c r="D65" s="118">
        <v>0.0028331008467765944</v>
      </c>
      <c r="E65" s="118">
        <v>0.11635531163549112</v>
      </c>
      <c r="F65" s="84" t="s">
        <v>1608</v>
      </c>
      <c r="G65" s="84" t="b">
        <v>0</v>
      </c>
      <c r="H65" s="84" t="b">
        <v>0</v>
      </c>
      <c r="I65" s="84" t="b">
        <v>0</v>
      </c>
      <c r="J65" s="84" t="b">
        <v>0</v>
      </c>
      <c r="K65" s="84" t="b">
        <v>0</v>
      </c>
      <c r="L65" s="84" t="b">
        <v>0</v>
      </c>
    </row>
    <row r="66" spans="1:12" ht="15">
      <c r="A66" s="84" t="s">
        <v>1244</v>
      </c>
      <c r="B66" s="84" t="s">
        <v>1217</v>
      </c>
      <c r="C66" s="84">
        <v>10</v>
      </c>
      <c r="D66" s="118">
        <v>0.0027243357158978796</v>
      </c>
      <c r="E66" s="118">
        <v>0.1770531519891028</v>
      </c>
      <c r="F66" s="84" t="s">
        <v>1608</v>
      </c>
      <c r="G66" s="84" t="b">
        <v>0</v>
      </c>
      <c r="H66" s="84" t="b">
        <v>0</v>
      </c>
      <c r="I66" s="84" t="b">
        <v>0</v>
      </c>
      <c r="J66" s="84" t="b">
        <v>0</v>
      </c>
      <c r="K66" s="84" t="b">
        <v>0</v>
      </c>
      <c r="L66" s="84" t="b">
        <v>0</v>
      </c>
    </row>
    <row r="67" spans="1:12" ht="15">
      <c r="A67" s="84" t="s">
        <v>1220</v>
      </c>
      <c r="B67" s="84" t="s">
        <v>1450</v>
      </c>
      <c r="C67" s="84">
        <v>9</v>
      </c>
      <c r="D67" s="118">
        <v>0.002549790762098935</v>
      </c>
      <c r="E67" s="118">
        <v>1.7117538529602656</v>
      </c>
      <c r="F67" s="84" t="s">
        <v>1608</v>
      </c>
      <c r="G67" s="84" t="b">
        <v>0</v>
      </c>
      <c r="H67" s="84" t="b">
        <v>0</v>
      </c>
      <c r="I67" s="84" t="b">
        <v>0</v>
      </c>
      <c r="J67" s="84" t="b">
        <v>0</v>
      </c>
      <c r="K67" s="84" t="b">
        <v>0</v>
      </c>
      <c r="L67" s="84" t="b">
        <v>0</v>
      </c>
    </row>
    <row r="68" spans="1:12" ht="15">
      <c r="A68" s="84" t="s">
        <v>1450</v>
      </c>
      <c r="B68" s="84" t="s">
        <v>1433</v>
      </c>
      <c r="C68" s="84">
        <v>9</v>
      </c>
      <c r="D68" s="118">
        <v>0.002549790762098935</v>
      </c>
      <c r="E68" s="118">
        <v>2.2871616495167877</v>
      </c>
      <c r="F68" s="84" t="s">
        <v>1608</v>
      </c>
      <c r="G68" s="84" t="b">
        <v>0</v>
      </c>
      <c r="H68" s="84" t="b">
        <v>0</v>
      </c>
      <c r="I68" s="84" t="b">
        <v>0</v>
      </c>
      <c r="J68" s="84" t="b">
        <v>0</v>
      </c>
      <c r="K68" s="84" t="b">
        <v>0</v>
      </c>
      <c r="L68" s="84" t="b">
        <v>0</v>
      </c>
    </row>
    <row r="69" spans="1:12" ht="15">
      <c r="A69" s="84" t="s">
        <v>1217</v>
      </c>
      <c r="B69" s="84" t="s">
        <v>1428</v>
      </c>
      <c r="C69" s="84">
        <v>9</v>
      </c>
      <c r="D69" s="118">
        <v>0.002549790762098935</v>
      </c>
      <c r="E69" s="118">
        <v>0.05243552037280877</v>
      </c>
      <c r="F69" s="84" t="s">
        <v>1608</v>
      </c>
      <c r="G69" s="84" t="b">
        <v>0</v>
      </c>
      <c r="H69" s="84" t="b">
        <v>0</v>
      </c>
      <c r="I69" s="84" t="b">
        <v>0</v>
      </c>
      <c r="J69" s="84" t="b">
        <v>0</v>
      </c>
      <c r="K69" s="84" t="b">
        <v>0</v>
      </c>
      <c r="L69" s="84" t="b">
        <v>0</v>
      </c>
    </row>
    <row r="70" spans="1:12" ht="15">
      <c r="A70" s="84" t="s">
        <v>1217</v>
      </c>
      <c r="B70" s="84" t="s">
        <v>1234</v>
      </c>
      <c r="C70" s="84">
        <v>9</v>
      </c>
      <c r="D70" s="118">
        <v>0.002549790762098935</v>
      </c>
      <c r="E70" s="118">
        <v>-0.13555496198258024</v>
      </c>
      <c r="F70" s="84" t="s">
        <v>1608</v>
      </c>
      <c r="G70" s="84" t="b">
        <v>0</v>
      </c>
      <c r="H70" s="84" t="b">
        <v>0</v>
      </c>
      <c r="I70" s="84" t="b">
        <v>0</v>
      </c>
      <c r="J70" s="84" t="b">
        <v>0</v>
      </c>
      <c r="K70" s="84" t="b">
        <v>0</v>
      </c>
      <c r="L70" s="84" t="b">
        <v>0</v>
      </c>
    </row>
    <row r="71" spans="1:12" ht="15">
      <c r="A71" s="84" t="s">
        <v>1218</v>
      </c>
      <c r="B71" s="84" t="s">
        <v>1234</v>
      </c>
      <c r="C71" s="84">
        <v>8</v>
      </c>
      <c r="D71" s="118">
        <v>0.0023637519347493117</v>
      </c>
      <c r="E71" s="118">
        <v>0.012811336486650563</v>
      </c>
      <c r="F71" s="84" t="s">
        <v>1608</v>
      </c>
      <c r="G71" s="84" t="b">
        <v>0</v>
      </c>
      <c r="H71" s="84" t="b">
        <v>0</v>
      </c>
      <c r="I71" s="84" t="b">
        <v>0</v>
      </c>
      <c r="J71" s="84" t="b">
        <v>0</v>
      </c>
      <c r="K71" s="84" t="b">
        <v>0</v>
      </c>
      <c r="L71" s="84" t="b">
        <v>0</v>
      </c>
    </row>
    <row r="72" spans="1:12" ht="15">
      <c r="A72" s="84" t="s">
        <v>1449</v>
      </c>
      <c r="B72" s="84" t="s">
        <v>1220</v>
      </c>
      <c r="C72" s="84">
        <v>8</v>
      </c>
      <c r="D72" s="118">
        <v>0.0023637519347493117</v>
      </c>
      <c r="E72" s="118">
        <v>1.6039859123640008</v>
      </c>
      <c r="F72" s="84" t="s">
        <v>1608</v>
      </c>
      <c r="G72" s="84" t="b">
        <v>0</v>
      </c>
      <c r="H72" s="84" t="b">
        <v>0</v>
      </c>
      <c r="I72" s="84" t="b">
        <v>0</v>
      </c>
      <c r="J72" s="84" t="b">
        <v>0</v>
      </c>
      <c r="K72" s="84" t="b">
        <v>0</v>
      </c>
      <c r="L72" s="84" t="b">
        <v>0</v>
      </c>
    </row>
    <row r="73" spans="1:12" ht="15">
      <c r="A73" s="84" t="s">
        <v>1432</v>
      </c>
      <c r="B73" s="84" t="s">
        <v>1220</v>
      </c>
      <c r="C73" s="84">
        <v>8</v>
      </c>
      <c r="D73" s="118">
        <v>0.0023637519347493117</v>
      </c>
      <c r="E73" s="118">
        <v>1.2615632315417946</v>
      </c>
      <c r="F73" s="84" t="s">
        <v>1608</v>
      </c>
      <c r="G73" s="84" t="b">
        <v>0</v>
      </c>
      <c r="H73" s="84" t="b">
        <v>0</v>
      </c>
      <c r="I73" s="84" t="b">
        <v>0</v>
      </c>
      <c r="J73" s="84" t="b">
        <v>0</v>
      </c>
      <c r="K73" s="84" t="b">
        <v>0</v>
      </c>
      <c r="L73" s="84" t="b">
        <v>0</v>
      </c>
    </row>
    <row r="74" spans="1:12" ht="15">
      <c r="A74" s="84" t="s">
        <v>1221</v>
      </c>
      <c r="B74" s="84" t="s">
        <v>1218</v>
      </c>
      <c r="C74" s="84">
        <v>8</v>
      </c>
      <c r="D74" s="118">
        <v>0.0023637519347493117</v>
      </c>
      <c r="E74" s="118">
        <v>-0.2491036174878647</v>
      </c>
      <c r="F74" s="84" t="s">
        <v>1608</v>
      </c>
      <c r="G74" s="84" t="b">
        <v>0</v>
      </c>
      <c r="H74" s="84" t="b">
        <v>0</v>
      </c>
      <c r="I74" s="84" t="b">
        <v>0</v>
      </c>
      <c r="J74" s="84" t="b">
        <v>0</v>
      </c>
      <c r="K74" s="84" t="b">
        <v>0</v>
      </c>
      <c r="L74" s="84" t="b">
        <v>0</v>
      </c>
    </row>
    <row r="75" spans="1:12" ht="15">
      <c r="A75" s="84" t="s">
        <v>1217</v>
      </c>
      <c r="B75" s="84" t="s">
        <v>1430</v>
      </c>
      <c r="C75" s="84">
        <v>8</v>
      </c>
      <c r="D75" s="118">
        <v>0.0023637519347493117</v>
      </c>
      <c r="E75" s="118">
        <v>0.019766403619440594</v>
      </c>
      <c r="F75" s="84" t="s">
        <v>1608</v>
      </c>
      <c r="G75" s="84" t="b">
        <v>0</v>
      </c>
      <c r="H75" s="84" t="b">
        <v>0</v>
      </c>
      <c r="I75" s="84" t="b">
        <v>0</v>
      </c>
      <c r="J75" s="84" t="b">
        <v>0</v>
      </c>
      <c r="K75" s="84" t="b">
        <v>0</v>
      </c>
      <c r="L75" s="84" t="b">
        <v>0</v>
      </c>
    </row>
    <row r="76" spans="1:12" ht="15">
      <c r="A76" s="84" t="s">
        <v>1426</v>
      </c>
      <c r="B76" s="84" t="s">
        <v>1219</v>
      </c>
      <c r="C76" s="84">
        <v>8</v>
      </c>
      <c r="D76" s="118">
        <v>0.0023637519347493117</v>
      </c>
      <c r="E76" s="118">
        <v>1.124369729672134</v>
      </c>
      <c r="F76" s="84" t="s">
        <v>1608</v>
      </c>
      <c r="G76" s="84" t="b">
        <v>0</v>
      </c>
      <c r="H76" s="84" t="b">
        <v>0</v>
      </c>
      <c r="I76" s="84" t="b">
        <v>0</v>
      </c>
      <c r="J76" s="84" t="b">
        <v>0</v>
      </c>
      <c r="K76" s="84" t="b">
        <v>0</v>
      </c>
      <c r="L76" s="84" t="b">
        <v>0</v>
      </c>
    </row>
    <row r="77" spans="1:12" ht="15">
      <c r="A77" s="84" t="s">
        <v>1439</v>
      </c>
      <c r="B77" s="84" t="s">
        <v>1220</v>
      </c>
      <c r="C77" s="84">
        <v>7</v>
      </c>
      <c r="D77" s="118">
        <v>0.0021647753671613667</v>
      </c>
      <c r="E77" s="118">
        <v>1.290721460283008</v>
      </c>
      <c r="F77" s="84" t="s">
        <v>1608</v>
      </c>
      <c r="G77" s="84" t="b">
        <v>0</v>
      </c>
      <c r="H77" s="84" t="b">
        <v>0</v>
      </c>
      <c r="I77" s="84" t="b">
        <v>0</v>
      </c>
      <c r="J77" s="84" t="b">
        <v>0</v>
      </c>
      <c r="K77" s="84" t="b">
        <v>0</v>
      </c>
      <c r="L77" s="84" t="b">
        <v>0</v>
      </c>
    </row>
    <row r="78" spans="1:12" ht="15">
      <c r="A78" s="84" t="s">
        <v>1234</v>
      </c>
      <c r="B78" s="84" t="s">
        <v>1218</v>
      </c>
      <c r="C78" s="84">
        <v>7</v>
      </c>
      <c r="D78" s="118">
        <v>0.0021647753671613667</v>
      </c>
      <c r="E78" s="118">
        <v>-0.0364481977952911</v>
      </c>
      <c r="F78" s="84" t="s">
        <v>1608</v>
      </c>
      <c r="G78" s="84" t="b">
        <v>0</v>
      </c>
      <c r="H78" s="84" t="b">
        <v>0</v>
      </c>
      <c r="I78" s="84" t="b">
        <v>0</v>
      </c>
      <c r="J78" s="84" t="b">
        <v>0</v>
      </c>
      <c r="K78" s="84" t="b">
        <v>0</v>
      </c>
      <c r="L78" s="84" t="b">
        <v>0</v>
      </c>
    </row>
    <row r="79" spans="1:12" ht="15">
      <c r="A79" s="84" t="s">
        <v>1218</v>
      </c>
      <c r="B79" s="84" t="s">
        <v>1428</v>
      </c>
      <c r="C79" s="84">
        <v>7</v>
      </c>
      <c r="D79" s="118">
        <v>0.0022761676959976614</v>
      </c>
      <c r="E79" s="118">
        <v>0.14280987186435276</v>
      </c>
      <c r="F79" s="84" t="s">
        <v>1608</v>
      </c>
      <c r="G79" s="84" t="b">
        <v>0</v>
      </c>
      <c r="H79" s="84" t="b">
        <v>0</v>
      </c>
      <c r="I79" s="84" t="b">
        <v>0</v>
      </c>
      <c r="J79" s="84" t="b">
        <v>0</v>
      </c>
      <c r="K79" s="84" t="b">
        <v>0</v>
      </c>
      <c r="L79" s="84" t="b">
        <v>0</v>
      </c>
    </row>
    <row r="80" spans="1:12" ht="15">
      <c r="A80" s="84" t="s">
        <v>1219</v>
      </c>
      <c r="B80" s="84" t="s">
        <v>1427</v>
      </c>
      <c r="C80" s="84">
        <v>7</v>
      </c>
      <c r="D80" s="118">
        <v>0.0021647753671613667</v>
      </c>
      <c r="E80" s="118">
        <v>1.0710226877402107</v>
      </c>
      <c r="F80" s="84" t="s">
        <v>1608</v>
      </c>
      <c r="G80" s="84" t="b">
        <v>0</v>
      </c>
      <c r="H80" s="84" t="b">
        <v>0</v>
      </c>
      <c r="I80" s="84" t="b">
        <v>0</v>
      </c>
      <c r="J80" s="84" t="b">
        <v>0</v>
      </c>
      <c r="K80" s="84" t="b">
        <v>0</v>
      </c>
      <c r="L80" s="84" t="b">
        <v>0</v>
      </c>
    </row>
    <row r="81" spans="1:12" ht="15">
      <c r="A81" s="84" t="s">
        <v>1218</v>
      </c>
      <c r="B81" s="84" t="s">
        <v>1421</v>
      </c>
      <c r="C81" s="84">
        <v>7</v>
      </c>
      <c r="D81" s="118">
        <v>0.0021647753671613667</v>
      </c>
      <c r="E81" s="118">
        <v>0.0458998588562963</v>
      </c>
      <c r="F81" s="84" t="s">
        <v>1608</v>
      </c>
      <c r="G81" s="84" t="b">
        <v>0</v>
      </c>
      <c r="H81" s="84" t="b">
        <v>0</v>
      </c>
      <c r="I81" s="84" t="b">
        <v>0</v>
      </c>
      <c r="J81" s="84" t="b">
        <v>0</v>
      </c>
      <c r="K81" s="84" t="b">
        <v>0</v>
      </c>
      <c r="L81" s="84" t="b">
        <v>0</v>
      </c>
    </row>
    <row r="82" spans="1:12" ht="15">
      <c r="A82" s="84" t="s">
        <v>1437</v>
      </c>
      <c r="B82" s="84" t="s">
        <v>1438</v>
      </c>
      <c r="C82" s="84">
        <v>7</v>
      </c>
      <c r="D82" s="118">
        <v>0.0021647753671613667</v>
      </c>
      <c r="E82" s="118">
        <v>1.896971782359306</v>
      </c>
      <c r="F82" s="84" t="s">
        <v>1608</v>
      </c>
      <c r="G82" s="84" t="b">
        <v>0</v>
      </c>
      <c r="H82" s="84" t="b">
        <v>0</v>
      </c>
      <c r="I82" s="84" t="b">
        <v>0</v>
      </c>
      <c r="J82" s="84" t="b">
        <v>0</v>
      </c>
      <c r="K82" s="84" t="b">
        <v>0</v>
      </c>
      <c r="L82" s="84" t="b">
        <v>0</v>
      </c>
    </row>
    <row r="83" spans="1:12" ht="15">
      <c r="A83" s="84" t="s">
        <v>241</v>
      </c>
      <c r="B83" s="84" t="s">
        <v>1445</v>
      </c>
      <c r="C83" s="84">
        <v>6</v>
      </c>
      <c r="D83" s="118">
        <v>0.0019510008822837095</v>
      </c>
      <c r="E83" s="118">
        <v>2.0295973476338967</v>
      </c>
      <c r="F83" s="84" t="s">
        <v>1608</v>
      </c>
      <c r="G83" s="84" t="b">
        <v>0</v>
      </c>
      <c r="H83" s="84" t="b">
        <v>0</v>
      </c>
      <c r="I83" s="84" t="b">
        <v>0</v>
      </c>
      <c r="J83" s="84" t="b">
        <v>0</v>
      </c>
      <c r="K83" s="84" t="b">
        <v>0</v>
      </c>
      <c r="L83" s="84" t="b">
        <v>0</v>
      </c>
    </row>
    <row r="84" spans="1:12" ht="15">
      <c r="A84" s="84" t="s">
        <v>1220</v>
      </c>
      <c r="B84" s="84" t="s">
        <v>1239</v>
      </c>
      <c r="C84" s="84">
        <v>6</v>
      </c>
      <c r="D84" s="118">
        <v>0.0019510008822837095</v>
      </c>
      <c r="E84" s="118">
        <v>1.7117538529602656</v>
      </c>
      <c r="F84" s="84" t="s">
        <v>1608</v>
      </c>
      <c r="G84" s="84" t="b">
        <v>0</v>
      </c>
      <c r="H84" s="84" t="b">
        <v>0</v>
      </c>
      <c r="I84" s="84" t="b">
        <v>0</v>
      </c>
      <c r="J84" s="84" t="b">
        <v>0</v>
      </c>
      <c r="K84" s="84" t="b">
        <v>0</v>
      </c>
      <c r="L84" s="84" t="b">
        <v>0</v>
      </c>
    </row>
    <row r="85" spans="1:12" ht="15">
      <c r="A85" s="84" t="s">
        <v>1453</v>
      </c>
      <c r="B85" s="84" t="s">
        <v>1449</v>
      </c>
      <c r="C85" s="84">
        <v>6</v>
      </c>
      <c r="D85" s="118">
        <v>0.0019510008822837095</v>
      </c>
      <c r="E85" s="118">
        <v>2.5424341546200937</v>
      </c>
      <c r="F85" s="84" t="s">
        <v>1608</v>
      </c>
      <c r="G85" s="84" t="b">
        <v>0</v>
      </c>
      <c r="H85" s="84" t="b">
        <v>0</v>
      </c>
      <c r="I85" s="84" t="b">
        <v>0</v>
      </c>
      <c r="J85" s="84" t="b">
        <v>0</v>
      </c>
      <c r="K85" s="84" t="b">
        <v>0</v>
      </c>
      <c r="L85" s="84" t="b">
        <v>0</v>
      </c>
    </row>
    <row r="86" spans="1:12" ht="15">
      <c r="A86" s="84" t="s">
        <v>1218</v>
      </c>
      <c r="B86" s="84" t="s">
        <v>1430</v>
      </c>
      <c r="C86" s="84">
        <v>6</v>
      </c>
      <c r="D86" s="118">
        <v>0.0022021412565014628</v>
      </c>
      <c r="E86" s="118">
        <v>0.0943464879277527</v>
      </c>
      <c r="F86" s="84" t="s">
        <v>1608</v>
      </c>
      <c r="G86" s="84" t="b">
        <v>0</v>
      </c>
      <c r="H86" s="84" t="b">
        <v>0</v>
      </c>
      <c r="I86" s="84" t="b">
        <v>0</v>
      </c>
      <c r="J86" s="84" t="b">
        <v>0</v>
      </c>
      <c r="K86" s="84" t="b">
        <v>0</v>
      </c>
      <c r="L86" s="84" t="b">
        <v>0</v>
      </c>
    </row>
    <row r="87" spans="1:12" ht="15">
      <c r="A87" s="84" t="s">
        <v>1424</v>
      </c>
      <c r="B87" s="84" t="s">
        <v>1446</v>
      </c>
      <c r="C87" s="84">
        <v>6</v>
      </c>
      <c r="D87" s="118">
        <v>0.0019510008822837095</v>
      </c>
      <c r="E87" s="118">
        <v>2.0800361567211376</v>
      </c>
      <c r="F87" s="84" t="s">
        <v>1608</v>
      </c>
      <c r="G87" s="84" t="b">
        <v>0</v>
      </c>
      <c r="H87" s="84" t="b">
        <v>0</v>
      </c>
      <c r="I87" s="84" t="b">
        <v>0</v>
      </c>
      <c r="J87" s="84" t="b">
        <v>0</v>
      </c>
      <c r="K87" s="84" t="b">
        <v>0</v>
      </c>
      <c r="L87" s="84" t="b">
        <v>0</v>
      </c>
    </row>
    <row r="88" spans="1:12" ht="15">
      <c r="A88" s="84" t="s">
        <v>1221</v>
      </c>
      <c r="B88" s="84" t="s">
        <v>1428</v>
      </c>
      <c r="C88" s="84">
        <v>6</v>
      </c>
      <c r="D88" s="118">
        <v>0.0019510008822837095</v>
      </c>
      <c r="E88" s="118">
        <v>1.1684718621854893</v>
      </c>
      <c r="F88" s="84" t="s">
        <v>1608</v>
      </c>
      <c r="G88" s="84" t="b">
        <v>0</v>
      </c>
      <c r="H88" s="84" t="b">
        <v>0</v>
      </c>
      <c r="I88" s="84" t="b">
        <v>0</v>
      </c>
      <c r="J88" s="84" t="b">
        <v>0</v>
      </c>
      <c r="K88" s="84" t="b">
        <v>0</v>
      </c>
      <c r="L88" s="84" t="b">
        <v>0</v>
      </c>
    </row>
    <row r="89" spans="1:12" ht="15">
      <c r="A89" s="84" t="s">
        <v>1426</v>
      </c>
      <c r="B89" s="84" t="s">
        <v>1430</v>
      </c>
      <c r="C89" s="84">
        <v>6</v>
      </c>
      <c r="D89" s="118">
        <v>0.0019510008822837095</v>
      </c>
      <c r="E89" s="118">
        <v>1.6108310106459398</v>
      </c>
      <c r="F89" s="84" t="s">
        <v>1608</v>
      </c>
      <c r="G89" s="84" t="b">
        <v>0</v>
      </c>
      <c r="H89" s="84" t="b">
        <v>0</v>
      </c>
      <c r="I89" s="84" t="b">
        <v>0</v>
      </c>
      <c r="J89" s="84" t="b">
        <v>0</v>
      </c>
      <c r="K89" s="84" t="b">
        <v>0</v>
      </c>
      <c r="L89" s="84" t="b">
        <v>0</v>
      </c>
    </row>
    <row r="90" spans="1:12" ht="15">
      <c r="A90" s="84" t="s">
        <v>1217</v>
      </c>
      <c r="B90" s="84" t="s">
        <v>1454</v>
      </c>
      <c r="C90" s="84">
        <v>6</v>
      </c>
      <c r="D90" s="118">
        <v>0.0019510008822837095</v>
      </c>
      <c r="E90" s="118">
        <v>0.4114574630144767</v>
      </c>
      <c r="F90" s="84" t="s">
        <v>1608</v>
      </c>
      <c r="G90" s="84" t="b">
        <v>0</v>
      </c>
      <c r="H90" s="84" t="b">
        <v>0</v>
      </c>
      <c r="I90" s="84" t="b">
        <v>0</v>
      </c>
      <c r="J90" s="84" t="b">
        <v>0</v>
      </c>
      <c r="K90" s="84" t="b">
        <v>0</v>
      </c>
      <c r="L90" s="84" t="b">
        <v>0</v>
      </c>
    </row>
    <row r="91" spans="1:12" ht="15">
      <c r="A91" s="84" t="s">
        <v>1454</v>
      </c>
      <c r="B91" s="84" t="s">
        <v>1217</v>
      </c>
      <c r="C91" s="84">
        <v>6</v>
      </c>
      <c r="D91" s="118">
        <v>0.0019510008822837095</v>
      </c>
      <c r="E91" s="118">
        <v>0.41113635802247084</v>
      </c>
      <c r="F91" s="84" t="s">
        <v>1608</v>
      </c>
      <c r="G91" s="84" t="b">
        <v>0</v>
      </c>
      <c r="H91" s="84" t="b">
        <v>0</v>
      </c>
      <c r="I91" s="84" t="b">
        <v>0</v>
      </c>
      <c r="J91" s="84" t="b">
        <v>0</v>
      </c>
      <c r="K91" s="84" t="b">
        <v>0</v>
      </c>
      <c r="L91" s="84" t="b">
        <v>0</v>
      </c>
    </row>
    <row r="92" spans="1:12" ht="15">
      <c r="A92" s="84" t="s">
        <v>1224</v>
      </c>
      <c r="B92" s="84" t="s">
        <v>1218</v>
      </c>
      <c r="C92" s="84">
        <v>6</v>
      </c>
      <c r="D92" s="118">
        <v>0.0020639287349782064</v>
      </c>
      <c r="E92" s="118">
        <v>-0.313344513742553</v>
      </c>
      <c r="F92" s="84" t="s">
        <v>1608</v>
      </c>
      <c r="G92" s="84" t="b">
        <v>0</v>
      </c>
      <c r="H92" s="84" t="b">
        <v>0</v>
      </c>
      <c r="I92" s="84" t="b">
        <v>0</v>
      </c>
      <c r="J92" s="84" t="b">
        <v>0</v>
      </c>
      <c r="K92" s="84" t="b">
        <v>0</v>
      </c>
      <c r="L92" s="84" t="b">
        <v>0</v>
      </c>
    </row>
    <row r="93" spans="1:12" ht="15">
      <c r="A93" s="84" t="s">
        <v>1427</v>
      </c>
      <c r="B93" s="84" t="s">
        <v>1217</v>
      </c>
      <c r="C93" s="84">
        <v>6</v>
      </c>
      <c r="D93" s="118">
        <v>0.0019510008822837095</v>
      </c>
      <c r="E93" s="118">
        <v>-0.15873894993409024</v>
      </c>
      <c r="F93" s="84" t="s">
        <v>1608</v>
      </c>
      <c r="G93" s="84" t="b">
        <v>0</v>
      </c>
      <c r="H93" s="84" t="b">
        <v>0</v>
      </c>
      <c r="I93" s="84" t="b">
        <v>0</v>
      </c>
      <c r="J93" s="84" t="b">
        <v>0</v>
      </c>
      <c r="K93" s="84" t="b">
        <v>0</v>
      </c>
      <c r="L93" s="84" t="b">
        <v>0</v>
      </c>
    </row>
    <row r="94" spans="1:12" ht="15">
      <c r="A94" s="84" t="s">
        <v>1217</v>
      </c>
      <c r="B94" s="84" t="s">
        <v>1224</v>
      </c>
      <c r="C94" s="84">
        <v>5</v>
      </c>
      <c r="D94" s="118">
        <v>0.001719940612481839</v>
      </c>
      <c r="E94" s="118">
        <v>-0.6079555780296584</v>
      </c>
      <c r="F94" s="84" t="s">
        <v>1608</v>
      </c>
      <c r="G94" s="84" t="b">
        <v>0</v>
      </c>
      <c r="H94" s="84" t="b">
        <v>0</v>
      </c>
      <c r="I94" s="84" t="b">
        <v>0</v>
      </c>
      <c r="J94" s="84" t="b">
        <v>0</v>
      </c>
      <c r="K94" s="84" t="b">
        <v>0</v>
      </c>
      <c r="L94" s="84" t="b">
        <v>0</v>
      </c>
    </row>
    <row r="95" spans="1:12" ht="15">
      <c r="A95" s="84" t="s">
        <v>1458</v>
      </c>
      <c r="B95" s="84" t="s">
        <v>1452</v>
      </c>
      <c r="C95" s="84">
        <v>5</v>
      </c>
      <c r="D95" s="118">
        <v>0.001719940612481839</v>
      </c>
      <c r="E95" s="118">
        <v>2.7642829042364503</v>
      </c>
      <c r="F95" s="84" t="s">
        <v>1608</v>
      </c>
      <c r="G95" s="84" t="b">
        <v>0</v>
      </c>
      <c r="H95" s="84" t="b">
        <v>0</v>
      </c>
      <c r="I95" s="84" t="b">
        <v>0</v>
      </c>
      <c r="J95" s="84" t="b">
        <v>0</v>
      </c>
      <c r="K95" s="84" t="b">
        <v>0</v>
      </c>
      <c r="L95" s="84" t="b">
        <v>0</v>
      </c>
    </row>
    <row r="96" spans="1:12" ht="15">
      <c r="A96" s="84" t="s">
        <v>1464</v>
      </c>
      <c r="B96" s="84" t="s">
        <v>1218</v>
      </c>
      <c r="C96" s="84">
        <v>5</v>
      </c>
      <c r="D96" s="118">
        <v>0.0018351177137512192</v>
      </c>
      <c r="E96" s="118">
        <v>0.686655486257447</v>
      </c>
      <c r="F96" s="84" t="s">
        <v>1608</v>
      </c>
      <c r="G96" s="84" t="b">
        <v>0</v>
      </c>
      <c r="H96" s="84" t="b">
        <v>0</v>
      </c>
      <c r="I96" s="84" t="b">
        <v>0</v>
      </c>
      <c r="J96" s="84" t="b">
        <v>0</v>
      </c>
      <c r="K96" s="84" t="b">
        <v>0</v>
      </c>
      <c r="L96" s="84" t="b">
        <v>0</v>
      </c>
    </row>
    <row r="97" spans="1:12" ht="15">
      <c r="A97" s="84" t="s">
        <v>1226</v>
      </c>
      <c r="B97" s="84" t="s">
        <v>1421</v>
      </c>
      <c r="C97" s="84">
        <v>5</v>
      </c>
      <c r="D97" s="118">
        <v>0.001719940612481839</v>
      </c>
      <c r="E97" s="118">
        <v>1.1591318359313458</v>
      </c>
      <c r="F97" s="84" t="s">
        <v>1608</v>
      </c>
      <c r="G97" s="84" t="b">
        <v>0</v>
      </c>
      <c r="H97" s="84" t="b">
        <v>0</v>
      </c>
      <c r="I97" s="84" t="b">
        <v>0</v>
      </c>
      <c r="J97" s="84" t="b">
        <v>0</v>
      </c>
      <c r="K97" s="84" t="b">
        <v>0</v>
      </c>
      <c r="L97" s="84" t="b">
        <v>0</v>
      </c>
    </row>
    <row r="98" spans="1:12" ht="15">
      <c r="A98" s="84" t="s">
        <v>241</v>
      </c>
      <c r="B98" s="84" t="s">
        <v>1441</v>
      </c>
      <c r="C98" s="84">
        <v>4</v>
      </c>
      <c r="D98" s="118">
        <v>0.0014680941710009752</v>
      </c>
      <c r="E98" s="118">
        <v>1.7865592989476025</v>
      </c>
      <c r="F98" s="84" t="s">
        <v>1608</v>
      </c>
      <c r="G98" s="84" t="b">
        <v>0</v>
      </c>
      <c r="H98" s="84" t="b">
        <v>0</v>
      </c>
      <c r="I98" s="84" t="b">
        <v>0</v>
      </c>
      <c r="J98" s="84" t="b">
        <v>0</v>
      </c>
      <c r="K98" s="84" t="b">
        <v>0</v>
      </c>
      <c r="L98" s="84" t="b">
        <v>0</v>
      </c>
    </row>
    <row r="99" spans="1:12" ht="15">
      <c r="A99" s="84" t="s">
        <v>1465</v>
      </c>
      <c r="B99" s="84" t="s">
        <v>1466</v>
      </c>
      <c r="C99" s="84">
        <v>4</v>
      </c>
      <c r="D99" s="118">
        <v>0.0014680941710009752</v>
      </c>
      <c r="E99" s="118">
        <v>3.0073209529227447</v>
      </c>
      <c r="F99" s="84" t="s">
        <v>1608</v>
      </c>
      <c r="G99" s="84" t="b">
        <v>0</v>
      </c>
      <c r="H99" s="84" t="b">
        <v>0</v>
      </c>
      <c r="I99" s="84" t="b">
        <v>0</v>
      </c>
      <c r="J99" s="84" t="b">
        <v>0</v>
      </c>
      <c r="K99" s="84" t="b">
        <v>0</v>
      </c>
      <c r="L99" s="84" t="b">
        <v>0</v>
      </c>
    </row>
    <row r="100" spans="1:12" ht="15">
      <c r="A100" s="84" t="s">
        <v>241</v>
      </c>
      <c r="B100" s="84" t="s">
        <v>1218</v>
      </c>
      <c r="C100" s="84">
        <v>4</v>
      </c>
      <c r="D100" s="118">
        <v>0.0014680941710009752</v>
      </c>
      <c r="E100" s="118">
        <v>-0.29106811903140073</v>
      </c>
      <c r="F100" s="84" t="s">
        <v>1608</v>
      </c>
      <c r="G100" s="84" t="b">
        <v>0</v>
      </c>
      <c r="H100" s="84" t="b">
        <v>0</v>
      </c>
      <c r="I100" s="84" t="b">
        <v>0</v>
      </c>
      <c r="J100" s="84" t="b">
        <v>0</v>
      </c>
      <c r="K100" s="84" t="b">
        <v>0</v>
      </c>
      <c r="L100" s="84" t="b">
        <v>0</v>
      </c>
    </row>
    <row r="101" spans="1:12" ht="15">
      <c r="A101" s="84" t="s">
        <v>1456</v>
      </c>
      <c r="B101" s="84" t="s">
        <v>1457</v>
      </c>
      <c r="C101" s="84">
        <v>4</v>
      </c>
      <c r="D101" s="118">
        <v>0.0014680941710009752</v>
      </c>
      <c r="E101" s="118">
        <v>2.813500926906632</v>
      </c>
      <c r="F101" s="84" t="s">
        <v>1608</v>
      </c>
      <c r="G101" s="84" t="b">
        <v>0</v>
      </c>
      <c r="H101" s="84" t="b">
        <v>0</v>
      </c>
      <c r="I101" s="84" t="b">
        <v>0</v>
      </c>
      <c r="J101" s="84" t="b">
        <v>0</v>
      </c>
      <c r="K101" s="84" t="b">
        <v>0</v>
      </c>
      <c r="L101" s="84" t="b">
        <v>0</v>
      </c>
    </row>
    <row r="102" spans="1:12" ht="15">
      <c r="A102" s="84" t="s">
        <v>1452</v>
      </c>
      <c r="B102" s="84" t="s">
        <v>1459</v>
      </c>
      <c r="C102" s="84">
        <v>4</v>
      </c>
      <c r="D102" s="118">
        <v>0.0014680941710009752</v>
      </c>
      <c r="E102" s="118">
        <v>2.6673728912283936</v>
      </c>
      <c r="F102" s="84" t="s">
        <v>1608</v>
      </c>
      <c r="G102" s="84" t="b">
        <v>0</v>
      </c>
      <c r="H102" s="84" t="b">
        <v>0</v>
      </c>
      <c r="I102" s="84" t="b">
        <v>0</v>
      </c>
      <c r="J102" s="84" t="b">
        <v>0</v>
      </c>
      <c r="K102" s="84" t="b">
        <v>0</v>
      </c>
      <c r="L102" s="84" t="b">
        <v>0</v>
      </c>
    </row>
    <row r="103" spans="1:12" ht="15">
      <c r="A103" s="84" t="s">
        <v>1470</v>
      </c>
      <c r="B103" s="84" t="s">
        <v>1471</v>
      </c>
      <c r="C103" s="84">
        <v>4</v>
      </c>
      <c r="D103" s="118">
        <v>0.0014680941710009752</v>
      </c>
      <c r="E103" s="118">
        <v>3.0073209529227447</v>
      </c>
      <c r="F103" s="84" t="s">
        <v>1608</v>
      </c>
      <c r="G103" s="84" t="b">
        <v>0</v>
      </c>
      <c r="H103" s="84" t="b">
        <v>0</v>
      </c>
      <c r="I103" s="84" t="b">
        <v>0</v>
      </c>
      <c r="J103" s="84" t="b">
        <v>0</v>
      </c>
      <c r="K103" s="84" t="b">
        <v>0</v>
      </c>
      <c r="L103" s="84" t="b">
        <v>0</v>
      </c>
    </row>
    <row r="104" spans="1:12" ht="15">
      <c r="A104" s="84" t="s">
        <v>1446</v>
      </c>
      <c r="B104" s="84" t="s">
        <v>1429</v>
      </c>
      <c r="C104" s="84">
        <v>4</v>
      </c>
      <c r="D104" s="118">
        <v>0.0014680941710009752</v>
      </c>
      <c r="E104" s="118">
        <v>1.8083204144028515</v>
      </c>
      <c r="F104" s="84" t="s">
        <v>1608</v>
      </c>
      <c r="G104" s="84" t="b">
        <v>0</v>
      </c>
      <c r="H104" s="84" t="b">
        <v>0</v>
      </c>
      <c r="I104" s="84" t="b">
        <v>0</v>
      </c>
      <c r="J104" s="84" t="b">
        <v>0</v>
      </c>
      <c r="K104" s="84" t="b">
        <v>0</v>
      </c>
      <c r="L104" s="84" t="b">
        <v>0</v>
      </c>
    </row>
    <row r="105" spans="1:12" ht="15">
      <c r="A105" s="84" t="s">
        <v>1218</v>
      </c>
      <c r="B105" s="84" t="s">
        <v>1472</v>
      </c>
      <c r="C105" s="84">
        <v>4</v>
      </c>
      <c r="D105" s="118">
        <v>0.0014680941710009752</v>
      </c>
      <c r="E105" s="118">
        <v>0.6779230735617019</v>
      </c>
      <c r="F105" s="84" t="s">
        <v>1608</v>
      </c>
      <c r="G105" s="84" t="b">
        <v>0</v>
      </c>
      <c r="H105" s="84" t="b">
        <v>0</v>
      </c>
      <c r="I105" s="84" t="b">
        <v>0</v>
      </c>
      <c r="J105" s="84" t="b">
        <v>0</v>
      </c>
      <c r="K105" s="84" t="b">
        <v>0</v>
      </c>
      <c r="L105" s="84" t="b">
        <v>0</v>
      </c>
    </row>
    <row r="106" spans="1:12" ht="15">
      <c r="A106" s="84" t="s">
        <v>1225</v>
      </c>
      <c r="B106" s="84" t="s">
        <v>1219</v>
      </c>
      <c r="C106" s="84">
        <v>4</v>
      </c>
      <c r="D106" s="118">
        <v>0.0014680941710009752</v>
      </c>
      <c r="E106" s="118">
        <v>0.6048446263993842</v>
      </c>
      <c r="F106" s="84" t="s">
        <v>1608</v>
      </c>
      <c r="G106" s="84" t="b">
        <v>0</v>
      </c>
      <c r="H106" s="84" t="b">
        <v>0</v>
      </c>
      <c r="I106" s="84" t="b">
        <v>0</v>
      </c>
      <c r="J106" s="84" t="b">
        <v>0</v>
      </c>
      <c r="K106" s="84" t="b">
        <v>0</v>
      </c>
      <c r="L106" s="84" t="b">
        <v>0</v>
      </c>
    </row>
    <row r="107" spans="1:12" ht="15">
      <c r="A107" s="84" t="s">
        <v>1217</v>
      </c>
      <c r="B107" s="84" t="s">
        <v>1464</v>
      </c>
      <c r="C107" s="84">
        <v>4</v>
      </c>
      <c r="D107" s="118">
        <v>0.0015868854584821254</v>
      </c>
      <c r="E107" s="118">
        <v>0.38149423963703355</v>
      </c>
      <c r="F107" s="84" t="s">
        <v>1608</v>
      </c>
      <c r="G107" s="84" t="b">
        <v>0</v>
      </c>
      <c r="H107" s="84" t="b">
        <v>0</v>
      </c>
      <c r="I107" s="84" t="b">
        <v>0</v>
      </c>
      <c r="J107" s="84" t="b">
        <v>0</v>
      </c>
      <c r="K107" s="84" t="b">
        <v>0</v>
      </c>
      <c r="L107" s="84" t="b">
        <v>0</v>
      </c>
    </row>
    <row r="108" spans="1:12" ht="15">
      <c r="A108" s="84" t="s">
        <v>1244</v>
      </c>
      <c r="B108" s="84" t="s">
        <v>1218</v>
      </c>
      <c r="C108" s="84">
        <v>4</v>
      </c>
      <c r="D108" s="118">
        <v>0.0015868854584821254</v>
      </c>
      <c r="E108" s="118">
        <v>-0.012314518078571758</v>
      </c>
      <c r="F108" s="84" t="s">
        <v>1608</v>
      </c>
      <c r="G108" s="84" t="b">
        <v>0</v>
      </c>
      <c r="H108" s="84" t="b">
        <v>0</v>
      </c>
      <c r="I108" s="84" t="b">
        <v>0</v>
      </c>
      <c r="J108" s="84" t="b">
        <v>0</v>
      </c>
      <c r="K108" s="84" t="b">
        <v>0</v>
      </c>
      <c r="L108" s="84" t="b">
        <v>0</v>
      </c>
    </row>
    <row r="109" spans="1:12" ht="15">
      <c r="A109" s="84" t="s">
        <v>1224</v>
      </c>
      <c r="B109" s="84" t="s">
        <v>1219</v>
      </c>
      <c r="C109" s="84">
        <v>3</v>
      </c>
      <c r="D109" s="118">
        <v>0.0011901640938615941</v>
      </c>
      <c r="E109" s="118">
        <v>0.3352230949870271</v>
      </c>
      <c r="F109" s="84" t="s">
        <v>1608</v>
      </c>
      <c r="G109" s="84" t="b">
        <v>0</v>
      </c>
      <c r="H109" s="84" t="b">
        <v>0</v>
      </c>
      <c r="I109" s="84" t="b">
        <v>0</v>
      </c>
      <c r="J109" s="84" t="b">
        <v>0</v>
      </c>
      <c r="K109" s="84" t="b">
        <v>0</v>
      </c>
      <c r="L109" s="84" t="b">
        <v>0</v>
      </c>
    </row>
    <row r="110" spans="1:12" ht="15">
      <c r="A110" s="84" t="s">
        <v>1225</v>
      </c>
      <c r="B110" s="84" t="s">
        <v>1421</v>
      </c>
      <c r="C110" s="84">
        <v>3</v>
      </c>
      <c r="D110" s="118">
        <v>0.0011901640938615941</v>
      </c>
      <c r="E110" s="118">
        <v>0.9759124886711206</v>
      </c>
      <c r="F110" s="84" t="s">
        <v>1608</v>
      </c>
      <c r="G110" s="84" t="b">
        <v>0</v>
      </c>
      <c r="H110" s="84" t="b">
        <v>0</v>
      </c>
      <c r="I110" s="84" t="b">
        <v>0</v>
      </c>
      <c r="J110" s="84" t="b">
        <v>0</v>
      </c>
      <c r="K110" s="84" t="b">
        <v>0</v>
      </c>
      <c r="L110" s="84" t="b">
        <v>0</v>
      </c>
    </row>
    <row r="111" spans="1:12" ht="15">
      <c r="A111" s="84" t="s">
        <v>1457</v>
      </c>
      <c r="B111" s="84" t="s">
        <v>1217</v>
      </c>
      <c r="C111" s="84">
        <v>3</v>
      </c>
      <c r="D111" s="118">
        <v>0.0011901640938615941</v>
      </c>
      <c r="E111" s="118">
        <v>0.25623439803672765</v>
      </c>
      <c r="F111" s="84" t="s">
        <v>1608</v>
      </c>
      <c r="G111" s="84" t="b">
        <v>0</v>
      </c>
      <c r="H111" s="84" t="b">
        <v>0</v>
      </c>
      <c r="I111" s="84" t="b">
        <v>0</v>
      </c>
      <c r="J111" s="84" t="b">
        <v>0</v>
      </c>
      <c r="K111" s="84" t="b">
        <v>0</v>
      </c>
      <c r="L111" s="84" t="b">
        <v>0</v>
      </c>
    </row>
    <row r="112" spans="1:12" ht="15">
      <c r="A112" s="84" t="s">
        <v>1445</v>
      </c>
      <c r="B112" s="84" t="s">
        <v>1474</v>
      </c>
      <c r="C112" s="84">
        <v>3</v>
      </c>
      <c r="D112" s="118">
        <v>0.0011901640938615941</v>
      </c>
      <c r="E112" s="118">
        <v>2.567988259092482</v>
      </c>
      <c r="F112" s="84" t="s">
        <v>1608</v>
      </c>
      <c r="G112" s="84" t="b">
        <v>0</v>
      </c>
      <c r="H112" s="84" t="b">
        <v>0</v>
      </c>
      <c r="I112" s="84" t="b">
        <v>0</v>
      </c>
      <c r="J112" s="84" t="b">
        <v>0</v>
      </c>
      <c r="K112" s="84" t="b">
        <v>0</v>
      </c>
      <c r="L112" s="84" t="b">
        <v>0</v>
      </c>
    </row>
    <row r="113" spans="1:12" ht="15">
      <c r="A113" s="84" t="s">
        <v>1474</v>
      </c>
      <c r="B113" s="84" t="s">
        <v>1223</v>
      </c>
      <c r="C113" s="84">
        <v>3</v>
      </c>
      <c r="D113" s="118">
        <v>0.0011901640938615941</v>
      </c>
      <c r="E113" s="118">
        <v>1.82405110923994</v>
      </c>
      <c r="F113" s="84" t="s">
        <v>1608</v>
      </c>
      <c r="G113" s="84" t="b">
        <v>0</v>
      </c>
      <c r="H113" s="84" t="b">
        <v>0</v>
      </c>
      <c r="I113" s="84" t="b">
        <v>0</v>
      </c>
      <c r="J113" s="84" t="b">
        <v>0</v>
      </c>
      <c r="K113" s="84" t="b">
        <v>0</v>
      </c>
      <c r="L113" s="84" t="b">
        <v>0</v>
      </c>
    </row>
    <row r="114" spans="1:12" ht="15">
      <c r="A114" s="84" t="s">
        <v>1223</v>
      </c>
      <c r="B114" s="84" t="s">
        <v>1475</v>
      </c>
      <c r="C114" s="84">
        <v>3</v>
      </c>
      <c r="D114" s="118">
        <v>0.0011901640938615941</v>
      </c>
      <c r="E114" s="118">
        <v>1.82405110923994</v>
      </c>
      <c r="F114" s="84" t="s">
        <v>1608</v>
      </c>
      <c r="G114" s="84" t="b">
        <v>0</v>
      </c>
      <c r="H114" s="84" t="b">
        <v>0</v>
      </c>
      <c r="I114" s="84" t="b">
        <v>0</v>
      </c>
      <c r="J114" s="84" t="b">
        <v>0</v>
      </c>
      <c r="K114" s="84" t="b">
        <v>0</v>
      </c>
      <c r="L114" s="84" t="b">
        <v>0</v>
      </c>
    </row>
    <row r="115" spans="1:12" ht="15">
      <c r="A115" s="84" t="s">
        <v>1475</v>
      </c>
      <c r="B115" s="84" t="s">
        <v>1476</v>
      </c>
      <c r="C115" s="84">
        <v>3</v>
      </c>
      <c r="D115" s="118">
        <v>0.0011901640938615941</v>
      </c>
      <c r="E115" s="118">
        <v>3.1322596895310446</v>
      </c>
      <c r="F115" s="84" t="s">
        <v>1608</v>
      </c>
      <c r="G115" s="84" t="b">
        <v>0</v>
      </c>
      <c r="H115" s="84" t="b">
        <v>0</v>
      </c>
      <c r="I115" s="84" t="b">
        <v>0</v>
      </c>
      <c r="J115" s="84" t="b">
        <v>0</v>
      </c>
      <c r="K115" s="84" t="b">
        <v>0</v>
      </c>
      <c r="L115" s="84" t="b">
        <v>0</v>
      </c>
    </row>
    <row r="116" spans="1:12" ht="15">
      <c r="A116" s="84" t="s">
        <v>1476</v>
      </c>
      <c r="B116" s="84" t="s">
        <v>1477</v>
      </c>
      <c r="C116" s="84">
        <v>3</v>
      </c>
      <c r="D116" s="118">
        <v>0.0011901640938615941</v>
      </c>
      <c r="E116" s="118">
        <v>3.1322596895310446</v>
      </c>
      <c r="F116" s="84" t="s">
        <v>1608</v>
      </c>
      <c r="G116" s="84" t="b">
        <v>0</v>
      </c>
      <c r="H116" s="84" t="b">
        <v>0</v>
      </c>
      <c r="I116" s="84" t="b">
        <v>0</v>
      </c>
      <c r="J116" s="84" t="b">
        <v>0</v>
      </c>
      <c r="K116" s="84" t="b">
        <v>0</v>
      </c>
      <c r="L116" s="84" t="b">
        <v>0</v>
      </c>
    </row>
    <row r="117" spans="1:12" ht="15">
      <c r="A117" s="84" t="s">
        <v>1477</v>
      </c>
      <c r="B117" s="84" t="s">
        <v>1220</v>
      </c>
      <c r="C117" s="84">
        <v>3</v>
      </c>
      <c r="D117" s="118">
        <v>0.0011901640938615941</v>
      </c>
      <c r="E117" s="118">
        <v>1.7008959253720572</v>
      </c>
      <c r="F117" s="84" t="s">
        <v>1608</v>
      </c>
      <c r="G117" s="84" t="b">
        <v>0</v>
      </c>
      <c r="H117" s="84" t="b">
        <v>0</v>
      </c>
      <c r="I117" s="84" t="b">
        <v>0</v>
      </c>
      <c r="J117" s="84" t="b">
        <v>0</v>
      </c>
      <c r="K117" s="84" t="b">
        <v>0</v>
      </c>
      <c r="L117" s="84" t="b">
        <v>0</v>
      </c>
    </row>
    <row r="118" spans="1:12" ht="15">
      <c r="A118" s="84" t="s">
        <v>1239</v>
      </c>
      <c r="B118" s="84" t="s">
        <v>1478</v>
      </c>
      <c r="C118" s="84">
        <v>3</v>
      </c>
      <c r="D118" s="118">
        <v>0.0011901640938615941</v>
      </c>
      <c r="E118" s="118">
        <v>2.8312296938670634</v>
      </c>
      <c r="F118" s="84" t="s">
        <v>1608</v>
      </c>
      <c r="G118" s="84" t="b">
        <v>0</v>
      </c>
      <c r="H118" s="84" t="b">
        <v>0</v>
      </c>
      <c r="I118" s="84" t="b">
        <v>0</v>
      </c>
      <c r="J118" s="84" t="b">
        <v>0</v>
      </c>
      <c r="K118" s="84" t="b">
        <v>0</v>
      </c>
      <c r="L118" s="84" t="b">
        <v>0</v>
      </c>
    </row>
    <row r="119" spans="1:12" ht="15">
      <c r="A119" s="84" t="s">
        <v>1478</v>
      </c>
      <c r="B119" s="84" t="s">
        <v>1458</v>
      </c>
      <c r="C119" s="84">
        <v>3</v>
      </c>
      <c r="D119" s="118">
        <v>0.0011901640938615941</v>
      </c>
      <c r="E119" s="118">
        <v>2.910410939914688</v>
      </c>
      <c r="F119" s="84" t="s">
        <v>1608</v>
      </c>
      <c r="G119" s="84" t="b">
        <v>0</v>
      </c>
      <c r="H119" s="84" t="b">
        <v>0</v>
      </c>
      <c r="I119" s="84" t="b">
        <v>0</v>
      </c>
      <c r="J119" s="84" t="b">
        <v>0</v>
      </c>
      <c r="K119" s="84" t="b">
        <v>0</v>
      </c>
      <c r="L119" s="84" t="b">
        <v>0</v>
      </c>
    </row>
    <row r="120" spans="1:12" ht="15">
      <c r="A120" s="84" t="s">
        <v>1459</v>
      </c>
      <c r="B120" s="84" t="s">
        <v>1237</v>
      </c>
      <c r="C120" s="84">
        <v>3</v>
      </c>
      <c r="D120" s="118">
        <v>0.0011901640938615941</v>
      </c>
      <c r="E120" s="118">
        <v>2.484442207642407</v>
      </c>
      <c r="F120" s="84" t="s">
        <v>1608</v>
      </c>
      <c r="G120" s="84" t="b">
        <v>0</v>
      </c>
      <c r="H120" s="84" t="b">
        <v>0</v>
      </c>
      <c r="I120" s="84" t="b">
        <v>0</v>
      </c>
      <c r="J120" s="84" t="b">
        <v>0</v>
      </c>
      <c r="K120" s="84" t="b">
        <v>0</v>
      </c>
      <c r="L120" s="84" t="b">
        <v>0</v>
      </c>
    </row>
    <row r="121" spans="1:12" ht="15">
      <c r="A121" s="84" t="s">
        <v>1237</v>
      </c>
      <c r="B121" s="84" t="s">
        <v>1479</v>
      </c>
      <c r="C121" s="84">
        <v>3</v>
      </c>
      <c r="D121" s="118">
        <v>0.0011901640938615941</v>
      </c>
      <c r="E121" s="118">
        <v>2.655138434811382</v>
      </c>
      <c r="F121" s="84" t="s">
        <v>1608</v>
      </c>
      <c r="G121" s="84" t="b">
        <v>0</v>
      </c>
      <c r="H121" s="84" t="b">
        <v>0</v>
      </c>
      <c r="I121" s="84" t="b">
        <v>0</v>
      </c>
      <c r="J121" s="84" t="b">
        <v>0</v>
      </c>
      <c r="K121" s="84" t="b">
        <v>0</v>
      </c>
      <c r="L121" s="84" t="b">
        <v>0</v>
      </c>
    </row>
    <row r="122" spans="1:12" ht="15">
      <c r="A122" s="84" t="s">
        <v>1479</v>
      </c>
      <c r="B122" s="84" t="s">
        <v>1422</v>
      </c>
      <c r="C122" s="84">
        <v>3</v>
      </c>
      <c r="D122" s="118">
        <v>0.0011901640938615941</v>
      </c>
      <c r="E122" s="118">
        <v>2.146982946351751</v>
      </c>
      <c r="F122" s="84" t="s">
        <v>1608</v>
      </c>
      <c r="G122" s="84" t="b">
        <v>0</v>
      </c>
      <c r="H122" s="84" t="b">
        <v>0</v>
      </c>
      <c r="I122" s="84" t="b">
        <v>0</v>
      </c>
      <c r="J122" s="84" t="b">
        <v>0</v>
      </c>
      <c r="K122" s="84" t="b">
        <v>0</v>
      </c>
      <c r="L122" s="84" t="b">
        <v>0</v>
      </c>
    </row>
    <row r="123" spans="1:12" ht="15">
      <c r="A123" s="84" t="s">
        <v>1439</v>
      </c>
      <c r="B123" s="84" t="s">
        <v>1453</v>
      </c>
      <c r="C123" s="84">
        <v>3</v>
      </c>
      <c r="D123" s="118">
        <v>0.0011901640938615941</v>
      </c>
      <c r="E123" s="118">
        <v>1.9861316538528064</v>
      </c>
      <c r="F123" s="84" t="s">
        <v>1608</v>
      </c>
      <c r="G123" s="84" t="b">
        <v>0</v>
      </c>
      <c r="H123" s="84" t="b">
        <v>0</v>
      </c>
      <c r="I123" s="84" t="b">
        <v>0</v>
      </c>
      <c r="J123" s="84" t="b">
        <v>0</v>
      </c>
      <c r="K123" s="84" t="b">
        <v>0</v>
      </c>
      <c r="L123" s="84" t="b">
        <v>0</v>
      </c>
    </row>
    <row r="124" spans="1:12" ht="15">
      <c r="A124" s="84" t="s">
        <v>1432</v>
      </c>
      <c r="B124" s="84" t="s">
        <v>1453</v>
      </c>
      <c r="C124" s="84">
        <v>3</v>
      </c>
      <c r="D124" s="118">
        <v>0.0011901640938615941</v>
      </c>
      <c r="E124" s="118">
        <v>1.8989814781339063</v>
      </c>
      <c r="F124" s="84" t="s">
        <v>1608</v>
      </c>
      <c r="G124" s="84" t="b">
        <v>0</v>
      </c>
      <c r="H124" s="84" t="b">
        <v>0</v>
      </c>
      <c r="I124" s="84" t="b">
        <v>0</v>
      </c>
      <c r="J124" s="84" t="b">
        <v>0</v>
      </c>
      <c r="K124" s="84" t="b">
        <v>0</v>
      </c>
      <c r="L124" s="84" t="b">
        <v>0</v>
      </c>
    </row>
    <row r="125" spans="1:12" ht="15">
      <c r="A125" s="84" t="s">
        <v>1481</v>
      </c>
      <c r="B125" s="84" t="s">
        <v>1482</v>
      </c>
      <c r="C125" s="84">
        <v>3</v>
      </c>
      <c r="D125" s="118">
        <v>0.0011901640938615941</v>
      </c>
      <c r="E125" s="118">
        <v>3.1322596895310446</v>
      </c>
      <c r="F125" s="84" t="s">
        <v>1608</v>
      </c>
      <c r="G125" s="84" t="b">
        <v>0</v>
      </c>
      <c r="H125" s="84" t="b">
        <v>0</v>
      </c>
      <c r="I125" s="84" t="b">
        <v>0</v>
      </c>
      <c r="J125" s="84" t="b">
        <v>0</v>
      </c>
      <c r="K125" s="84" t="b">
        <v>0</v>
      </c>
      <c r="L125" s="84" t="b">
        <v>0</v>
      </c>
    </row>
    <row r="126" spans="1:12" ht="15">
      <c r="A126" s="84" t="s">
        <v>1484</v>
      </c>
      <c r="B126" s="84" t="s">
        <v>1485</v>
      </c>
      <c r="C126" s="84">
        <v>3</v>
      </c>
      <c r="D126" s="118">
        <v>0.0011901640938615941</v>
      </c>
      <c r="E126" s="118">
        <v>3.1322596895310446</v>
      </c>
      <c r="F126" s="84" t="s">
        <v>1608</v>
      </c>
      <c r="G126" s="84" t="b">
        <v>0</v>
      </c>
      <c r="H126" s="84" t="b">
        <v>0</v>
      </c>
      <c r="I126" s="84" t="b">
        <v>0</v>
      </c>
      <c r="J126" s="84" t="b">
        <v>0</v>
      </c>
      <c r="K126" s="84" t="b">
        <v>0</v>
      </c>
      <c r="L126" s="84" t="b">
        <v>0</v>
      </c>
    </row>
    <row r="127" spans="1:12" ht="15">
      <c r="A127" s="84" t="s">
        <v>1487</v>
      </c>
      <c r="B127" s="84" t="s">
        <v>1468</v>
      </c>
      <c r="C127" s="84">
        <v>3</v>
      </c>
      <c r="D127" s="118">
        <v>0.0011901640938615941</v>
      </c>
      <c r="E127" s="118">
        <v>3.0073209529227447</v>
      </c>
      <c r="F127" s="84" t="s">
        <v>1608</v>
      </c>
      <c r="G127" s="84" t="b">
        <v>0</v>
      </c>
      <c r="H127" s="84" t="b">
        <v>0</v>
      </c>
      <c r="I127" s="84" t="b">
        <v>0</v>
      </c>
      <c r="J127" s="84" t="b">
        <v>0</v>
      </c>
      <c r="K127" s="84" t="b">
        <v>0</v>
      </c>
      <c r="L127" s="84" t="b">
        <v>0</v>
      </c>
    </row>
    <row r="128" spans="1:12" ht="15">
      <c r="A128" s="84" t="s">
        <v>1246</v>
      </c>
      <c r="B128" s="84" t="s">
        <v>1217</v>
      </c>
      <c r="C128" s="84">
        <v>3</v>
      </c>
      <c r="D128" s="118">
        <v>0.0011901640938615941</v>
      </c>
      <c r="E128" s="118">
        <v>-0.34582559329123475</v>
      </c>
      <c r="F128" s="84" t="s">
        <v>1608</v>
      </c>
      <c r="G128" s="84" t="b">
        <v>0</v>
      </c>
      <c r="H128" s="84" t="b">
        <v>0</v>
      </c>
      <c r="I128" s="84" t="b">
        <v>0</v>
      </c>
      <c r="J128" s="84" t="b">
        <v>0</v>
      </c>
      <c r="K128" s="84" t="b">
        <v>0</v>
      </c>
      <c r="L128" s="84" t="b">
        <v>0</v>
      </c>
    </row>
    <row r="129" spans="1:12" ht="15">
      <c r="A129" s="84" t="s">
        <v>1445</v>
      </c>
      <c r="B129" s="84" t="s">
        <v>1493</v>
      </c>
      <c r="C129" s="84">
        <v>3</v>
      </c>
      <c r="D129" s="118">
        <v>0.0011901640938615941</v>
      </c>
      <c r="E129" s="118">
        <v>2.567988259092482</v>
      </c>
      <c r="F129" s="84" t="s">
        <v>1608</v>
      </c>
      <c r="G129" s="84" t="b">
        <v>0</v>
      </c>
      <c r="H129" s="84" t="b">
        <v>0</v>
      </c>
      <c r="I129" s="84" t="b">
        <v>0</v>
      </c>
      <c r="J129" s="84" t="b">
        <v>0</v>
      </c>
      <c r="K129" s="84" t="b">
        <v>0</v>
      </c>
      <c r="L129" s="84" t="b">
        <v>0</v>
      </c>
    </row>
    <row r="130" spans="1:12" ht="15">
      <c r="A130" s="84" t="s">
        <v>1493</v>
      </c>
      <c r="B130" s="84" t="s">
        <v>1494</v>
      </c>
      <c r="C130" s="84">
        <v>3</v>
      </c>
      <c r="D130" s="118">
        <v>0.0011901640938615941</v>
      </c>
      <c r="E130" s="118">
        <v>3.1322596895310446</v>
      </c>
      <c r="F130" s="84" t="s">
        <v>1608</v>
      </c>
      <c r="G130" s="84" t="b">
        <v>0</v>
      </c>
      <c r="H130" s="84" t="b">
        <v>0</v>
      </c>
      <c r="I130" s="84" t="b">
        <v>0</v>
      </c>
      <c r="J130" s="84" t="b">
        <v>0</v>
      </c>
      <c r="K130" s="84" t="b">
        <v>0</v>
      </c>
      <c r="L130" s="84" t="b">
        <v>0</v>
      </c>
    </row>
    <row r="131" spans="1:12" ht="15">
      <c r="A131" s="84" t="s">
        <v>1494</v>
      </c>
      <c r="B131" s="84" t="s">
        <v>1470</v>
      </c>
      <c r="C131" s="84">
        <v>3</v>
      </c>
      <c r="D131" s="118">
        <v>0.0011901640938615941</v>
      </c>
      <c r="E131" s="118">
        <v>3.0073209529227447</v>
      </c>
      <c r="F131" s="84" t="s">
        <v>1608</v>
      </c>
      <c r="G131" s="84" t="b">
        <v>0</v>
      </c>
      <c r="H131" s="84" t="b">
        <v>0</v>
      </c>
      <c r="I131" s="84" t="b">
        <v>0</v>
      </c>
      <c r="J131" s="84" t="b">
        <v>0</v>
      </c>
      <c r="K131" s="84" t="b">
        <v>0</v>
      </c>
      <c r="L131" s="84" t="b">
        <v>0</v>
      </c>
    </row>
    <row r="132" spans="1:12" ht="15">
      <c r="A132" s="84" t="s">
        <v>1471</v>
      </c>
      <c r="B132" s="84" t="s">
        <v>1223</v>
      </c>
      <c r="C132" s="84">
        <v>3</v>
      </c>
      <c r="D132" s="118">
        <v>0.0011901640938615941</v>
      </c>
      <c r="E132" s="118">
        <v>1.69911237263164</v>
      </c>
      <c r="F132" s="84" t="s">
        <v>1608</v>
      </c>
      <c r="G132" s="84" t="b">
        <v>0</v>
      </c>
      <c r="H132" s="84" t="b">
        <v>0</v>
      </c>
      <c r="I132" s="84" t="b">
        <v>0</v>
      </c>
      <c r="J132" s="84" t="b">
        <v>0</v>
      </c>
      <c r="K132" s="84" t="b">
        <v>0</v>
      </c>
      <c r="L132" s="84" t="b">
        <v>0</v>
      </c>
    </row>
    <row r="133" spans="1:12" ht="15">
      <c r="A133" s="84" t="s">
        <v>1223</v>
      </c>
      <c r="B133" s="84" t="s">
        <v>1495</v>
      </c>
      <c r="C133" s="84">
        <v>3</v>
      </c>
      <c r="D133" s="118">
        <v>0.0011901640938615941</v>
      </c>
      <c r="E133" s="118">
        <v>1.82405110923994</v>
      </c>
      <c r="F133" s="84" t="s">
        <v>1608</v>
      </c>
      <c r="G133" s="84" t="b">
        <v>0</v>
      </c>
      <c r="H133" s="84" t="b">
        <v>0</v>
      </c>
      <c r="I133" s="84" t="b">
        <v>0</v>
      </c>
      <c r="J133" s="84" t="b">
        <v>0</v>
      </c>
      <c r="K133" s="84" t="b">
        <v>0</v>
      </c>
      <c r="L133" s="84" t="b">
        <v>0</v>
      </c>
    </row>
    <row r="134" spans="1:12" ht="15">
      <c r="A134" s="84" t="s">
        <v>1495</v>
      </c>
      <c r="B134" s="84" t="s">
        <v>1496</v>
      </c>
      <c r="C134" s="84">
        <v>3</v>
      </c>
      <c r="D134" s="118">
        <v>0.0011901640938615941</v>
      </c>
      <c r="E134" s="118">
        <v>3.1322596895310446</v>
      </c>
      <c r="F134" s="84" t="s">
        <v>1608</v>
      </c>
      <c r="G134" s="84" t="b">
        <v>0</v>
      </c>
      <c r="H134" s="84" t="b">
        <v>0</v>
      </c>
      <c r="I134" s="84" t="b">
        <v>0</v>
      </c>
      <c r="J134" s="84" t="b">
        <v>0</v>
      </c>
      <c r="K134" s="84" t="b">
        <v>0</v>
      </c>
      <c r="L134" s="84" t="b">
        <v>0</v>
      </c>
    </row>
    <row r="135" spans="1:12" ht="15">
      <c r="A135" s="84" t="s">
        <v>1496</v>
      </c>
      <c r="B135" s="84" t="s">
        <v>1422</v>
      </c>
      <c r="C135" s="84">
        <v>3</v>
      </c>
      <c r="D135" s="118">
        <v>0.0011901640938615941</v>
      </c>
      <c r="E135" s="118">
        <v>2.146982946351751</v>
      </c>
      <c r="F135" s="84" t="s">
        <v>1608</v>
      </c>
      <c r="G135" s="84" t="b">
        <v>0</v>
      </c>
      <c r="H135" s="84" t="b">
        <v>0</v>
      </c>
      <c r="I135" s="84" t="b">
        <v>0</v>
      </c>
      <c r="J135" s="84" t="b">
        <v>0</v>
      </c>
      <c r="K135" s="84" t="b">
        <v>0</v>
      </c>
      <c r="L135" s="84" t="b">
        <v>0</v>
      </c>
    </row>
    <row r="136" spans="1:12" ht="15">
      <c r="A136" s="84" t="s">
        <v>1497</v>
      </c>
      <c r="B136" s="84" t="s">
        <v>1498</v>
      </c>
      <c r="C136" s="84">
        <v>3</v>
      </c>
      <c r="D136" s="118">
        <v>0.0011901640938615941</v>
      </c>
      <c r="E136" s="118">
        <v>3.1322596895310446</v>
      </c>
      <c r="F136" s="84" t="s">
        <v>1608</v>
      </c>
      <c r="G136" s="84" t="b">
        <v>0</v>
      </c>
      <c r="H136" s="84" t="b">
        <v>0</v>
      </c>
      <c r="I136" s="84" t="b">
        <v>0</v>
      </c>
      <c r="J136" s="84" t="b">
        <v>0</v>
      </c>
      <c r="K136" s="84" t="b">
        <v>0</v>
      </c>
      <c r="L136" s="84" t="b">
        <v>0</v>
      </c>
    </row>
    <row r="137" spans="1:12" ht="15">
      <c r="A137" s="84" t="s">
        <v>1498</v>
      </c>
      <c r="B137" s="84" t="s">
        <v>1499</v>
      </c>
      <c r="C137" s="84">
        <v>3</v>
      </c>
      <c r="D137" s="118">
        <v>0.0011901640938615941</v>
      </c>
      <c r="E137" s="118">
        <v>3.1322596895310446</v>
      </c>
      <c r="F137" s="84" t="s">
        <v>1608</v>
      </c>
      <c r="G137" s="84" t="b">
        <v>0</v>
      </c>
      <c r="H137" s="84" t="b">
        <v>0</v>
      </c>
      <c r="I137" s="84" t="b">
        <v>0</v>
      </c>
      <c r="J137" s="84" t="b">
        <v>0</v>
      </c>
      <c r="K137" s="84" t="b">
        <v>0</v>
      </c>
      <c r="L137" s="84" t="b">
        <v>0</v>
      </c>
    </row>
    <row r="138" spans="1:12" ht="15">
      <c r="A138" s="84" t="s">
        <v>1499</v>
      </c>
      <c r="B138" s="84" t="s">
        <v>1220</v>
      </c>
      <c r="C138" s="84">
        <v>3</v>
      </c>
      <c r="D138" s="118">
        <v>0.0011901640938615941</v>
      </c>
      <c r="E138" s="118">
        <v>1.7008959253720572</v>
      </c>
      <c r="F138" s="84" t="s">
        <v>1608</v>
      </c>
      <c r="G138" s="84" t="b">
        <v>0</v>
      </c>
      <c r="H138" s="84" t="b">
        <v>0</v>
      </c>
      <c r="I138" s="84" t="b">
        <v>0</v>
      </c>
      <c r="J138" s="84" t="b">
        <v>0</v>
      </c>
      <c r="K138" s="84" t="b">
        <v>0</v>
      </c>
      <c r="L138" s="84" t="b">
        <v>0</v>
      </c>
    </row>
    <row r="139" spans="1:12" ht="15">
      <c r="A139" s="84" t="s">
        <v>1220</v>
      </c>
      <c r="B139" s="84" t="s">
        <v>1500</v>
      </c>
      <c r="C139" s="84">
        <v>3</v>
      </c>
      <c r="D139" s="118">
        <v>0.0011901640938615941</v>
      </c>
      <c r="E139" s="118">
        <v>1.7117538529602656</v>
      </c>
      <c r="F139" s="84" t="s">
        <v>1608</v>
      </c>
      <c r="G139" s="84" t="b">
        <v>0</v>
      </c>
      <c r="H139" s="84" t="b">
        <v>0</v>
      </c>
      <c r="I139" s="84" t="b">
        <v>0</v>
      </c>
      <c r="J139" s="84" t="b">
        <v>0</v>
      </c>
      <c r="K139" s="84" t="b">
        <v>0</v>
      </c>
      <c r="L139" s="84" t="b">
        <v>0</v>
      </c>
    </row>
    <row r="140" spans="1:12" ht="15">
      <c r="A140" s="84" t="s">
        <v>1500</v>
      </c>
      <c r="B140" s="84" t="s">
        <v>1501</v>
      </c>
      <c r="C140" s="84">
        <v>3</v>
      </c>
      <c r="D140" s="118">
        <v>0.0011901640938615941</v>
      </c>
      <c r="E140" s="118">
        <v>3.1322596895310446</v>
      </c>
      <c r="F140" s="84" t="s">
        <v>1608</v>
      </c>
      <c r="G140" s="84" t="b">
        <v>0</v>
      </c>
      <c r="H140" s="84" t="b">
        <v>0</v>
      </c>
      <c r="I140" s="84" t="b">
        <v>0</v>
      </c>
      <c r="J140" s="84" t="b">
        <v>0</v>
      </c>
      <c r="K140" s="84" t="b">
        <v>0</v>
      </c>
      <c r="L140" s="84" t="b">
        <v>0</v>
      </c>
    </row>
    <row r="141" spans="1:12" ht="15">
      <c r="A141" s="84" t="s">
        <v>1501</v>
      </c>
      <c r="B141" s="84" t="s">
        <v>1502</v>
      </c>
      <c r="C141" s="84">
        <v>3</v>
      </c>
      <c r="D141" s="118">
        <v>0.0011901640938615941</v>
      </c>
      <c r="E141" s="118">
        <v>3.1322596895310446</v>
      </c>
      <c r="F141" s="84" t="s">
        <v>1608</v>
      </c>
      <c r="G141" s="84" t="b">
        <v>0</v>
      </c>
      <c r="H141" s="84" t="b">
        <v>0</v>
      </c>
      <c r="I141" s="84" t="b">
        <v>0</v>
      </c>
      <c r="J141" s="84" t="b">
        <v>0</v>
      </c>
      <c r="K141" s="84" t="b">
        <v>0</v>
      </c>
      <c r="L141" s="84" t="b">
        <v>0</v>
      </c>
    </row>
    <row r="142" spans="1:12" ht="15">
      <c r="A142" s="84" t="s">
        <v>1502</v>
      </c>
      <c r="B142" s="84" t="s">
        <v>1503</v>
      </c>
      <c r="C142" s="84">
        <v>3</v>
      </c>
      <c r="D142" s="118">
        <v>0.0011901640938615941</v>
      </c>
      <c r="E142" s="118">
        <v>3.1322596895310446</v>
      </c>
      <c r="F142" s="84" t="s">
        <v>1608</v>
      </c>
      <c r="G142" s="84" t="b">
        <v>0</v>
      </c>
      <c r="H142" s="84" t="b">
        <v>0</v>
      </c>
      <c r="I142" s="84" t="b">
        <v>0</v>
      </c>
      <c r="J142" s="84" t="b">
        <v>0</v>
      </c>
      <c r="K142" s="84" t="b">
        <v>0</v>
      </c>
      <c r="L142" s="84" t="b">
        <v>0</v>
      </c>
    </row>
    <row r="143" spans="1:12" ht="15">
      <c r="A143" s="84" t="s">
        <v>1503</v>
      </c>
      <c r="B143" s="84" t="s">
        <v>1504</v>
      </c>
      <c r="C143" s="84">
        <v>3</v>
      </c>
      <c r="D143" s="118">
        <v>0.0011901640938615941</v>
      </c>
      <c r="E143" s="118">
        <v>3.1322596895310446</v>
      </c>
      <c r="F143" s="84" t="s">
        <v>1608</v>
      </c>
      <c r="G143" s="84" t="b">
        <v>0</v>
      </c>
      <c r="H143" s="84" t="b">
        <v>0</v>
      </c>
      <c r="I143" s="84" t="b">
        <v>0</v>
      </c>
      <c r="J143" s="84" t="b">
        <v>0</v>
      </c>
      <c r="K143" s="84" t="b">
        <v>0</v>
      </c>
      <c r="L143" s="84" t="b">
        <v>0</v>
      </c>
    </row>
    <row r="144" spans="1:12" ht="15">
      <c r="A144" s="84" t="s">
        <v>1237</v>
      </c>
      <c r="B144" s="84" t="s">
        <v>1238</v>
      </c>
      <c r="C144" s="84">
        <v>3</v>
      </c>
      <c r="D144" s="118">
        <v>0.0011901640938615941</v>
      </c>
      <c r="E144" s="118">
        <v>2.655138434811382</v>
      </c>
      <c r="F144" s="84" t="s">
        <v>1608</v>
      </c>
      <c r="G144" s="84" t="b">
        <v>0</v>
      </c>
      <c r="H144" s="84" t="b">
        <v>0</v>
      </c>
      <c r="I144" s="84" t="b">
        <v>0</v>
      </c>
      <c r="J144" s="84" t="b">
        <v>0</v>
      </c>
      <c r="K144" s="84" t="b">
        <v>0</v>
      </c>
      <c r="L144" s="84" t="b">
        <v>0</v>
      </c>
    </row>
    <row r="145" spans="1:12" ht="15">
      <c r="A145" s="84" t="s">
        <v>1238</v>
      </c>
      <c r="B145" s="84" t="s">
        <v>1220</v>
      </c>
      <c r="C145" s="84">
        <v>3</v>
      </c>
      <c r="D145" s="118">
        <v>0.0011901640938615941</v>
      </c>
      <c r="E145" s="118">
        <v>1.7008959253720572</v>
      </c>
      <c r="F145" s="84" t="s">
        <v>1608</v>
      </c>
      <c r="G145" s="84" t="b">
        <v>0</v>
      </c>
      <c r="H145" s="84" t="b">
        <v>0</v>
      </c>
      <c r="I145" s="84" t="b">
        <v>0</v>
      </c>
      <c r="J145" s="84" t="b">
        <v>0</v>
      </c>
      <c r="K145" s="84" t="b">
        <v>0</v>
      </c>
      <c r="L145" s="84" t="b">
        <v>0</v>
      </c>
    </row>
    <row r="146" spans="1:12" ht="15">
      <c r="A146" s="84" t="s">
        <v>1239</v>
      </c>
      <c r="B146" s="84" t="s">
        <v>1240</v>
      </c>
      <c r="C146" s="84">
        <v>3</v>
      </c>
      <c r="D146" s="118">
        <v>0.0011901640938615941</v>
      </c>
      <c r="E146" s="118">
        <v>2.8312296938670634</v>
      </c>
      <c r="F146" s="84" t="s">
        <v>1608</v>
      </c>
      <c r="G146" s="84" t="b">
        <v>0</v>
      </c>
      <c r="H146" s="84" t="b">
        <v>0</v>
      </c>
      <c r="I146" s="84" t="b">
        <v>0</v>
      </c>
      <c r="J146" s="84" t="b">
        <v>0</v>
      </c>
      <c r="K146" s="84" t="b">
        <v>0</v>
      </c>
      <c r="L146" s="84" t="b">
        <v>0</v>
      </c>
    </row>
    <row r="147" spans="1:12" ht="15">
      <c r="A147" s="84" t="s">
        <v>1240</v>
      </c>
      <c r="B147" s="84" t="s">
        <v>1241</v>
      </c>
      <c r="C147" s="84">
        <v>3</v>
      </c>
      <c r="D147" s="118">
        <v>0.0011901640938615941</v>
      </c>
      <c r="E147" s="118">
        <v>3.1322596895310446</v>
      </c>
      <c r="F147" s="84" t="s">
        <v>1608</v>
      </c>
      <c r="G147" s="84" t="b">
        <v>0</v>
      </c>
      <c r="H147" s="84" t="b">
        <v>0</v>
      </c>
      <c r="I147" s="84" t="b">
        <v>0</v>
      </c>
      <c r="J147" s="84" t="b">
        <v>0</v>
      </c>
      <c r="K147" s="84" t="b">
        <v>0</v>
      </c>
      <c r="L147" s="84" t="b">
        <v>0</v>
      </c>
    </row>
    <row r="148" spans="1:12" ht="15">
      <c r="A148" s="84" t="s">
        <v>1241</v>
      </c>
      <c r="B148" s="84" t="s">
        <v>1242</v>
      </c>
      <c r="C148" s="84">
        <v>3</v>
      </c>
      <c r="D148" s="118">
        <v>0.0011901640938615941</v>
      </c>
      <c r="E148" s="118">
        <v>3.1322596895310446</v>
      </c>
      <c r="F148" s="84" t="s">
        <v>1608</v>
      </c>
      <c r="G148" s="84" t="b">
        <v>0</v>
      </c>
      <c r="H148" s="84" t="b">
        <v>0</v>
      </c>
      <c r="I148" s="84" t="b">
        <v>0</v>
      </c>
      <c r="J148" s="84" t="b">
        <v>0</v>
      </c>
      <c r="K148" s="84" t="b">
        <v>0</v>
      </c>
      <c r="L148" s="84" t="b">
        <v>0</v>
      </c>
    </row>
    <row r="149" spans="1:12" ht="15">
      <c r="A149" s="84" t="s">
        <v>1226</v>
      </c>
      <c r="B149" s="84" t="s">
        <v>1244</v>
      </c>
      <c r="C149" s="84">
        <v>3</v>
      </c>
      <c r="D149" s="118">
        <v>0.0011901640938615941</v>
      </c>
      <c r="E149" s="118">
        <v>1.0921850463007328</v>
      </c>
      <c r="F149" s="84" t="s">
        <v>1608</v>
      </c>
      <c r="G149" s="84" t="b">
        <v>0</v>
      </c>
      <c r="H149" s="84" t="b">
        <v>0</v>
      </c>
      <c r="I149" s="84" t="b">
        <v>0</v>
      </c>
      <c r="J149" s="84" t="b">
        <v>0</v>
      </c>
      <c r="K149" s="84" t="b">
        <v>0</v>
      </c>
      <c r="L149" s="84" t="b">
        <v>0</v>
      </c>
    </row>
    <row r="150" spans="1:12" ht="15">
      <c r="A150" s="84" t="s">
        <v>1463</v>
      </c>
      <c r="B150" s="84" t="s">
        <v>1218</v>
      </c>
      <c r="C150" s="84">
        <v>3</v>
      </c>
      <c r="D150" s="118">
        <v>0.0011901640938615941</v>
      </c>
      <c r="E150" s="118">
        <v>0.4648067366410907</v>
      </c>
      <c r="F150" s="84" t="s">
        <v>1608</v>
      </c>
      <c r="G150" s="84" t="b">
        <v>0</v>
      </c>
      <c r="H150" s="84" t="b">
        <v>0</v>
      </c>
      <c r="I150" s="84" t="b">
        <v>0</v>
      </c>
      <c r="J150" s="84" t="b">
        <v>0</v>
      </c>
      <c r="K150" s="84" t="b">
        <v>0</v>
      </c>
      <c r="L150" s="84" t="b">
        <v>0</v>
      </c>
    </row>
    <row r="151" spans="1:12" ht="15">
      <c r="A151" s="84" t="s">
        <v>1219</v>
      </c>
      <c r="B151" s="84" t="s">
        <v>1219</v>
      </c>
      <c r="C151" s="84">
        <v>3</v>
      </c>
      <c r="D151" s="118">
        <v>0.0015303979336902102</v>
      </c>
      <c r="E151" s="118">
        <v>0.1448913968167356</v>
      </c>
      <c r="F151" s="84" t="s">
        <v>1608</v>
      </c>
      <c r="G151" s="84" t="b">
        <v>0</v>
      </c>
      <c r="H151" s="84" t="b">
        <v>0</v>
      </c>
      <c r="I151" s="84" t="b">
        <v>0</v>
      </c>
      <c r="J151" s="84" t="b">
        <v>0</v>
      </c>
      <c r="K151" s="84" t="b">
        <v>0</v>
      </c>
      <c r="L151" s="84" t="b">
        <v>0</v>
      </c>
    </row>
    <row r="152" spans="1:12" ht="15">
      <c r="A152" s="84" t="s">
        <v>1226</v>
      </c>
      <c r="B152" s="84" t="s">
        <v>1221</v>
      </c>
      <c r="C152" s="84">
        <v>3</v>
      </c>
      <c r="D152" s="118">
        <v>0.0011901640938615941</v>
      </c>
      <c r="E152" s="118">
        <v>0.5755552502973966</v>
      </c>
      <c r="F152" s="84" t="s">
        <v>1608</v>
      </c>
      <c r="G152" s="84" t="b">
        <v>0</v>
      </c>
      <c r="H152" s="84" t="b">
        <v>0</v>
      </c>
      <c r="I152" s="84" t="b">
        <v>0</v>
      </c>
      <c r="J152" s="84" t="b">
        <v>0</v>
      </c>
      <c r="K152" s="84" t="b">
        <v>0</v>
      </c>
      <c r="L152" s="84" t="b">
        <v>0</v>
      </c>
    </row>
    <row r="153" spans="1:12" ht="15">
      <c r="A153" s="84" t="s">
        <v>1225</v>
      </c>
      <c r="B153" s="84" t="s">
        <v>1218</v>
      </c>
      <c r="C153" s="84">
        <v>3</v>
      </c>
      <c r="D153" s="118">
        <v>0.0011901640938615941</v>
      </c>
      <c r="E153" s="118">
        <v>-0.469691714602477</v>
      </c>
      <c r="F153" s="84" t="s">
        <v>1608</v>
      </c>
      <c r="G153" s="84" t="b">
        <v>0</v>
      </c>
      <c r="H153" s="84" t="b">
        <v>0</v>
      </c>
      <c r="I153" s="84" t="b">
        <v>0</v>
      </c>
      <c r="J153" s="84" t="b">
        <v>0</v>
      </c>
      <c r="K153" s="84" t="b">
        <v>0</v>
      </c>
      <c r="L153" s="84" t="b">
        <v>0</v>
      </c>
    </row>
    <row r="154" spans="1:12" ht="15">
      <c r="A154" s="84" t="s">
        <v>1217</v>
      </c>
      <c r="B154" s="84" t="s">
        <v>1443</v>
      </c>
      <c r="C154" s="84">
        <v>3</v>
      </c>
      <c r="D154" s="118">
        <v>0.0011901640938615941</v>
      </c>
      <c r="E154" s="118">
        <v>-0.15841784494208447</v>
      </c>
      <c r="F154" s="84" t="s">
        <v>1608</v>
      </c>
      <c r="G154" s="84" t="b">
        <v>0</v>
      </c>
      <c r="H154" s="84" t="b">
        <v>0</v>
      </c>
      <c r="I154" s="84" t="b">
        <v>0</v>
      </c>
      <c r="J154" s="84" t="b">
        <v>0</v>
      </c>
      <c r="K154" s="84" t="b">
        <v>0</v>
      </c>
      <c r="L154" s="84" t="b">
        <v>0</v>
      </c>
    </row>
    <row r="155" spans="1:12" ht="15">
      <c r="A155" s="84" t="s">
        <v>1421</v>
      </c>
      <c r="B155" s="84" t="s">
        <v>1234</v>
      </c>
      <c r="C155" s="84">
        <v>3</v>
      </c>
      <c r="D155" s="118">
        <v>0.0011901640938615941</v>
      </c>
      <c r="E155" s="118">
        <v>1.2878515535251005</v>
      </c>
      <c r="F155" s="84" t="s">
        <v>1608</v>
      </c>
      <c r="G155" s="84" t="b">
        <v>0</v>
      </c>
      <c r="H155" s="84" t="b">
        <v>0</v>
      </c>
      <c r="I155" s="84" t="b">
        <v>0</v>
      </c>
      <c r="J155" s="84" t="b">
        <v>0</v>
      </c>
      <c r="K155" s="84" t="b">
        <v>0</v>
      </c>
      <c r="L155" s="84" t="b">
        <v>0</v>
      </c>
    </row>
    <row r="156" spans="1:12" ht="15">
      <c r="A156" s="84" t="s">
        <v>1229</v>
      </c>
      <c r="B156" s="84" t="s">
        <v>241</v>
      </c>
      <c r="C156" s="84">
        <v>3</v>
      </c>
      <c r="D156" s="118">
        <v>0.0011901640938615941</v>
      </c>
      <c r="E156" s="118">
        <v>2.910410939914688</v>
      </c>
      <c r="F156" s="84" t="s">
        <v>1608</v>
      </c>
      <c r="G156" s="84" t="b">
        <v>0</v>
      </c>
      <c r="H156" s="84" t="b">
        <v>0</v>
      </c>
      <c r="I156" s="84" t="b">
        <v>0</v>
      </c>
      <c r="J156" s="84" t="b">
        <v>0</v>
      </c>
      <c r="K156" s="84" t="b">
        <v>0</v>
      </c>
      <c r="L156" s="84" t="b">
        <v>0</v>
      </c>
    </row>
    <row r="157" spans="1:12" ht="15">
      <c r="A157" s="84" t="s">
        <v>241</v>
      </c>
      <c r="B157" s="84" t="s">
        <v>249</v>
      </c>
      <c r="C157" s="84">
        <v>3</v>
      </c>
      <c r="D157" s="118">
        <v>0.0011901640938615941</v>
      </c>
      <c r="E157" s="118">
        <v>2.0295973476338967</v>
      </c>
      <c r="F157" s="84" t="s">
        <v>1608</v>
      </c>
      <c r="G157" s="84" t="b">
        <v>0</v>
      </c>
      <c r="H157" s="84" t="b">
        <v>0</v>
      </c>
      <c r="I157" s="84" t="b">
        <v>0</v>
      </c>
      <c r="J157" s="84" t="b">
        <v>0</v>
      </c>
      <c r="K157" s="84" t="b">
        <v>0</v>
      </c>
      <c r="L157" s="84" t="b">
        <v>0</v>
      </c>
    </row>
    <row r="158" spans="1:12" ht="15">
      <c r="A158" s="84" t="s">
        <v>249</v>
      </c>
      <c r="B158" s="84" t="s">
        <v>248</v>
      </c>
      <c r="C158" s="84">
        <v>3</v>
      </c>
      <c r="D158" s="118">
        <v>0.0011901640938615941</v>
      </c>
      <c r="E158" s="118">
        <v>3.1322596895310446</v>
      </c>
      <c r="F158" s="84" t="s">
        <v>1608</v>
      </c>
      <c r="G158" s="84" t="b">
        <v>0</v>
      </c>
      <c r="H158" s="84" t="b">
        <v>0</v>
      </c>
      <c r="I158" s="84" t="b">
        <v>0</v>
      </c>
      <c r="J158" s="84" t="b">
        <v>0</v>
      </c>
      <c r="K158" s="84" t="b">
        <v>0</v>
      </c>
      <c r="L158" s="84" t="b">
        <v>0</v>
      </c>
    </row>
    <row r="159" spans="1:12" ht="15">
      <c r="A159" s="84" t="s">
        <v>248</v>
      </c>
      <c r="B159" s="84" t="s">
        <v>247</v>
      </c>
      <c r="C159" s="84">
        <v>3</v>
      </c>
      <c r="D159" s="118">
        <v>0.0011901640938615941</v>
      </c>
      <c r="E159" s="118">
        <v>3.1322596895310446</v>
      </c>
      <c r="F159" s="84" t="s">
        <v>1608</v>
      </c>
      <c r="G159" s="84" t="b">
        <v>0</v>
      </c>
      <c r="H159" s="84" t="b">
        <v>0</v>
      </c>
      <c r="I159" s="84" t="b">
        <v>0</v>
      </c>
      <c r="J159" s="84" t="b">
        <v>0</v>
      </c>
      <c r="K159" s="84" t="b">
        <v>0</v>
      </c>
      <c r="L159" s="84" t="b">
        <v>0</v>
      </c>
    </row>
    <row r="160" spans="1:12" ht="15">
      <c r="A160" s="84" t="s">
        <v>1428</v>
      </c>
      <c r="B160" s="84" t="s">
        <v>1218</v>
      </c>
      <c r="C160" s="84">
        <v>3</v>
      </c>
      <c r="D160" s="118">
        <v>0.0013157342809704707</v>
      </c>
      <c r="E160" s="118">
        <v>-0.21643450073449658</v>
      </c>
      <c r="F160" s="84" t="s">
        <v>1608</v>
      </c>
      <c r="G160" s="84" t="b">
        <v>0</v>
      </c>
      <c r="H160" s="84" t="b">
        <v>0</v>
      </c>
      <c r="I160" s="84" t="b">
        <v>0</v>
      </c>
      <c r="J160" s="84" t="b">
        <v>0</v>
      </c>
      <c r="K160" s="84" t="b">
        <v>0</v>
      </c>
      <c r="L160" s="84" t="b">
        <v>0</v>
      </c>
    </row>
    <row r="161" spans="1:12" ht="15">
      <c r="A161" s="84" t="s">
        <v>1439</v>
      </c>
      <c r="B161" s="84" t="s">
        <v>1511</v>
      </c>
      <c r="C161" s="84">
        <v>2</v>
      </c>
      <c r="D161" s="118">
        <v>0.0008771561873136472</v>
      </c>
      <c r="E161" s="118">
        <v>2.3541084391474008</v>
      </c>
      <c r="F161" s="84" t="s">
        <v>1608</v>
      </c>
      <c r="G161" s="84" t="b">
        <v>0</v>
      </c>
      <c r="H161" s="84" t="b">
        <v>0</v>
      </c>
      <c r="I161" s="84" t="b">
        <v>0</v>
      </c>
      <c r="J161" s="84" t="b">
        <v>0</v>
      </c>
      <c r="K161" s="84" t="b">
        <v>0</v>
      </c>
      <c r="L161" s="84" t="b">
        <v>0</v>
      </c>
    </row>
    <row r="162" spans="1:12" ht="15">
      <c r="A162" s="84" t="s">
        <v>1511</v>
      </c>
      <c r="B162" s="84" t="s">
        <v>1512</v>
      </c>
      <c r="C162" s="84">
        <v>2</v>
      </c>
      <c r="D162" s="118">
        <v>0.0008771561873136472</v>
      </c>
      <c r="E162" s="118">
        <v>3.308350948586726</v>
      </c>
      <c r="F162" s="84" t="s">
        <v>1608</v>
      </c>
      <c r="G162" s="84" t="b">
        <v>0</v>
      </c>
      <c r="H162" s="84" t="b">
        <v>0</v>
      </c>
      <c r="I162" s="84" t="b">
        <v>0</v>
      </c>
      <c r="J162" s="84" t="b">
        <v>0</v>
      </c>
      <c r="K162" s="84" t="b">
        <v>0</v>
      </c>
      <c r="L162" s="84" t="b">
        <v>0</v>
      </c>
    </row>
    <row r="163" spans="1:12" ht="15">
      <c r="A163" s="84" t="s">
        <v>1512</v>
      </c>
      <c r="B163" s="84" t="s">
        <v>1513</v>
      </c>
      <c r="C163" s="84">
        <v>2</v>
      </c>
      <c r="D163" s="118">
        <v>0.0008771561873136472</v>
      </c>
      <c r="E163" s="118">
        <v>3.308350948586726</v>
      </c>
      <c r="F163" s="84" t="s">
        <v>1608</v>
      </c>
      <c r="G163" s="84" t="b">
        <v>0</v>
      </c>
      <c r="H163" s="84" t="b">
        <v>0</v>
      </c>
      <c r="I163" s="84" t="b">
        <v>0</v>
      </c>
      <c r="J163" s="84" t="b">
        <v>0</v>
      </c>
      <c r="K163" s="84" t="b">
        <v>0</v>
      </c>
      <c r="L163" s="84" t="b">
        <v>0</v>
      </c>
    </row>
    <row r="164" spans="1:12" ht="15">
      <c r="A164" s="84" t="s">
        <v>1513</v>
      </c>
      <c r="B164" s="84" t="s">
        <v>1223</v>
      </c>
      <c r="C164" s="84">
        <v>2</v>
      </c>
      <c r="D164" s="118">
        <v>0.0008771561873136472</v>
      </c>
      <c r="E164" s="118">
        <v>1.82405110923994</v>
      </c>
      <c r="F164" s="84" t="s">
        <v>1608</v>
      </c>
      <c r="G164" s="84" t="b">
        <v>0</v>
      </c>
      <c r="H164" s="84" t="b">
        <v>0</v>
      </c>
      <c r="I164" s="84" t="b">
        <v>0</v>
      </c>
      <c r="J164" s="84" t="b">
        <v>0</v>
      </c>
      <c r="K164" s="84" t="b">
        <v>0</v>
      </c>
      <c r="L164" s="84" t="b">
        <v>0</v>
      </c>
    </row>
    <row r="165" spans="1:12" ht="15">
      <c r="A165" s="84" t="s">
        <v>1223</v>
      </c>
      <c r="B165" s="84" t="s">
        <v>1514</v>
      </c>
      <c r="C165" s="84">
        <v>2</v>
      </c>
      <c r="D165" s="118">
        <v>0.0008771561873136472</v>
      </c>
      <c r="E165" s="118">
        <v>1.82405110923994</v>
      </c>
      <c r="F165" s="84" t="s">
        <v>1608</v>
      </c>
      <c r="G165" s="84" t="b">
        <v>0</v>
      </c>
      <c r="H165" s="84" t="b">
        <v>0</v>
      </c>
      <c r="I165" s="84" t="b">
        <v>0</v>
      </c>
      <c r="J165" s="84" t="b">
        <v>0</v>
      </c>
      <c r="K165" s="84" t="b">
        <v>0</v>
      </c>
      <c r="L165" s="84" t="b">
        <v>0</v>
      </c>
    </row>
    <row r="166" spans="1:12" ht="15">
      <c r="A166" s="84" t="s">
        <v>1514</v>
      </c>
      <c r="B166" s="84" t="s">
        <v>1515</v>
      </c>
      <c r="C166" s="84">
        <v>2</v>
      </c>
      <c r="D166" s="118">
        <v>0.0008771561873136472</v>
      </c>
      <c r="E166" s="118">
        <v>3.308350948586726</v>
      </c>
      <c r="F166" s="84" t="s">
        <v>1608</v>
      </c>
      <c r="G166" s="84" t="b">
        <v>0</v>
      </c>
      <c r="H166" s="84" t="b">
        <v>0</v>
      </c>
      <c r="I166" s="84" t="b">
        <v>0</v>
      </c>
      <c r="J166" s="84" t="b">
        <v>0</v>
      </c>
      <c r="K166" s="84" t="b">
        <v>0</v>
      </c>
      <c r="L166" s="84" t="b">
        <v>0</v>
      </c>
    </row>
    <row r="167" spans="1:12" ht="15">
      <c r="A167" s="84" t="s">
        <v>1515</v>
      </c>
      <c r="B167" s="84" t="s">
        <v>1516</v>
      </c>
      <c r="C167" s="84">
        <v>2</v>
      </c>
      <c r="D167" s="118">
        <v>0.0008771561873136472</v>
      </c>
      <c r="E167" s="118">
        <v>3.308350948586726</v>
      </c>
      <c r="F167" s="84" t="s">
        <v>1608</v>
      </c>
      <c r="G167" s="84" t="b">
        <v>0</v>
      </c>
      <c r="H167" s="84" t="b">
        <v>0</v>
      </c>
      <c r="I167" s="84" t="b">
        <v>0</v>
      </c>
      <c r="J167" s="84" t="b">
        <v>0</v>
      </c>
      <c r="K167" s="84" t="b">
        <v>0</v>
      </c>
      <c r="L167" s="84" t="b">
        <v>0</v>
      </c>
    </row>
    <row r="168" spans="1:12" ht="15">
      <c r="A168" s="84" t="s">
        <v>1441</v>
      </c>
      <c r="B168" s="84" t="s">
        <v>1517</v>
      </c>
      <c r="C168" s="84">
        <v>2</v>
      </c>
      <c r="D168" s="118">
        <v>0.0008771561873136472</v>
      </c>
      <c r="E168" s="118">
        <v>2.378932022872433</v>
      </c>
      <c r="F168" s="84" t="s">
        <v>1608</v>
      </c>
      <c r="G168" s="84" t="b">
        <v>0</v>
      </c>
      <c r="H168" s="84" t="b">
        <v>0</v>
      </c>
      <c r="I168" s="84" t="b">
        <v>0</v>
      </c>
      <c r="J168" s="84" t="b">
        <v>0</v>
      </c>
      <c r="K168" s="84" t="b">
        <v>0</v>
      </c>
      <c r="L168" s="84" t="b">
        <v>0</v>
      </c>
    </row>
    <row r="169" spans="1:12" ht="15">
      <c r="A169" s="84" t="s">
        <v>1517</v>
      </c>
      <c r="B169" s="84" t="s">
        <v>1518</v>
      </c>
      <c r="C169" s="84">
        <v>2</v>
      </c>
      <c r="D169" s="118">
        <v>0.0008771561873136472</v>
      </c>
      <c r="E169" s="118">
        <v>3.308350948586726</v>
      </c>
      <c r="F169" s="84" t="s">
        <v>1608</v>
      </c>
      <c r="G169" s="84" t="b">
        <v>0</v>
      </c>
      <c r="H169" s="84" t="b">
        <v>0</v>
      </c>
      <c r="I169" s="84" t="b">
        <v>0</v>
      </c>
      <c r="J169" s="84" t="b">
        <v>0</v>
      </c>
      <c r="K169" s="84" t="b">
        <v>0</v>
      </c>
      <c r="L169" s="84" t="b">
        <v>0</v>
      </c>
    </row>
    <row r="170" spans="1:12" ht="15">
      <c r="A170" s="84" t="s">
        <v>1518</v>
      </c>
      <c r="B170" s="84" t="s">
        <v>1519</v>
      </c>
      <c r="C170" s="84">
        <v>2</v>
      </c>
      <c r="D170" s="118">
        <v>0.0008771561873136472</v>
      </c>
      <c r="E170" s="118">
        <v>3.308350948586726</v>
      </c>
      <c r="F170" s="84" t="s">
        <v>1608</v>
      </c>
      <c r="G170" s="84" t="b">
        <v>0</v>
      </c>
      <c r="H170" s="84" t="b">
        <v>0</v>
      </c>
      <c r="I170" s="84" t="b">
        <v>0</v>
      </c>
      <c r="J170" s="84" t="b">
        <v>0</v>
      </c>
      <c r="K170" s="84" t="b">
        <v>0</v>
      </c>
      <c r="L170" s="84" t="b">
        <v>0</v>
      </c>
    </row>
    <row r="171" spans="1:12" ht="15">
      <c r="A171" s="84" t="s">
        <v>1519</v>
      </c>
      <c r="B171" s="84" t="s">
        <v>1465</v>
      </c>
      <c r="C171" s="84">
        <v>2</v>
      </c>
      <c r="D171" s="118">
        <v>0.0008771561873136472</v>
      </c>
      <c r="E171" s="118">
        <v>3.0073209529227447</v>
      </c>
      <c r="F171" s="84" t="s">
        <v>1608</v>
      </c>
      <c r="G171" s="84" t="b">
        <v>0</v>
      </c>
      <c r="H171" s="84" t="b">
        <v>0</v>
      </c>
      <c r="I171" s="84" t="b">
        <v>0</v>
      </c>
      <c r="J171" s="84" t="b">
        <v>0</v>
      </c>
      <c r="K171" s="84" t="b">
        <v>0</v>
      </c>
      <c r="L171" s="84" t="b">
        <v>0</v>
      </c>
    </row>
    <row r="172" spans="1:12" ht="15">
      <c r="A172" s="84" t="s">
        <v>1466</v>
      </c>
      <c r="B172" s="84" t="s">
        <v>1422</v>
      </c>
      <c r="C172" s="84">
        <v>2</v>
      </c>
      <c r="D172" s="118">
        <v>0.0008771561873136472</v>
      </c>
      <c r="E172" s="118">
        <v>1.8459529506877697</v>
      </c>
      <c r="F172" s="84" t="s">
        <v>1608</v>
      </c>
      <c r="G172" s="84" t="b">
        <v>0</v>
      </c>
      <c r="H172" s="84" t="b">
        <v>0</v>
      </c>
      <c r="I172" s="84" t="b">
        <v>0</v>
      </c>
      <c r="J172" s="84" t="b">
        <v>0</v>
      </c>
      <c r="K172" s="84" t="b">
        <v>0</v>
      </c>
      <c r="L172" s="84" t="b">
        <v>0</v>
      </c>
    </row>
    <row r="173" spans="1:12" ht="15">
      <c r="A173" s="84" t="s">
        <v>1217</v>
      </c>
      <c r="B173" s="84" t="s">
        <v>1520</v>
      </c>
      <c r="C173" s="84">
        <v>2</v>
      </c>
      <c r="D173" s="118">
        <v>0.0008771561873136472</v>
      </c>
      <c r="E173" s="118">
        <v>0.47840425264508984</v>
      </c>
      <c r="F173" s="84" t="s">
        <v>1608</v>
      </c>
      <c r="G173" s="84" t="b">
        <v>0</v>
      </c>
      <c r="H173" s="84" t="b">
        <v>0</v>
      </c>
      <c r="I173" s="84" t="b">
        <v>0</v>
      </c>
      <c r="J173" s="84" t="b">
        <v>0</v>
      </c>
      <c r="K173" s="84" t="b">
        <v>0</v>
      </c>
      <c r="L173" s="84" t="b">
        <v>0</v>
      </c>
    </row>
    <row r="174" spans="1:12" ht="15">
      <c r="A174" s="84" t="s">
        <v>1455</v>
      </c>
      <c r="B174" s="84" t="s">
        <v>1521</v>
      </c>
      <c r="C174" s="84">
        <v>2</v>
      </c>
      <c r="D174" s="118">
        <v>0.0008771561873136472</v>
      </c>
      <c r="E174" s="118">
        <v>2.8312296938670634</v>
      </c>
      <c r="F174" s="84" t="s">
        <v>1608</v>
      </c>
      <c r="G174" s="84" t="b">
        <v>0</v>
      </c>
      <c r="H174" s="84" t="b">
        <v>0</v>
      </c>
      <c r="I174" s="84" t="b">
        <v>0</v>
      </c>
      <c r="J174" s="84" t="b">
        <v>0</v>
      </c>
      <c r="K174" s="84" t="b">
        <v>0</v>
      </c>
      <c r="L174" s="84" t="b">
        <v>0</v>
      </c>
    </row>
    <row r="175" spans="1:12" ht="15">
      <c r="A175" s="84" t="s">
        <v>1521</v>
      </c>
      <c r="B175" s="84" t="s">
        <v>1220</v>
      </c>
      <c r="C175" s="84">
        <v>2</v>
      </c>
      <c r="D175" s="118">
        <v>0.0008771561873136472</v>
      </c>
      <c r="E175" s="118">
        <v>1.7008959253720572</v>
      </c>
      <c r="F175" s="84" t="s">
        <v>1608</v>
      </c>
      <c r="G175" s="84" t="b">
        <v>0</v>
      </c>
      <c r="H175" s="84" t="b">
        <v>0</v>
      </c>
      <c r="I175" s="84" t="b">
        <v>0</v>
      </c>
      <c r="J175" s="84" t="b">
        <v>0</v>
      </c>
      <c r="K175" s="84" t="b">
        <v>0</v>
      </c>
      <c r="L175" s="84" t="b">
        <v>0</v>
      </c>
    </row>
    <row r="176" spans="1:12" ht="15">
      <c r="A176" s="84" t="s">
        <v>1220</v>
      </c>
      <c r="B176" s="84" t="s">
        <v>1522</v>
      </c>
      <c r="C176" s="84">
        <v>2</v>
      </c>
      <c r="D176" s="118">
        <v>0.0008771561873136472</v>
      </c>
      <c r="E176" s="118">
        <v>1.7117538529602656</v>
      </c>
      <c r="F176" s="84" t="s">
        <v>1608</v>
      </c>
      <c r="G176" s="84" t="b">
        <v>0</v>
      </c>
      <c r="H176" s="84" t="b">
        <v>0</v>
      </c>
      <c r="I176" s="84" t="b">
        <v>0</v>
      </c>
      <c r="J176" s="84" t="b">
        <v>0</v>
      </c>
      <c r="K176" s="84" t="b">
        <v>0</v>
      </c>
      <c r="L176" s="84" t="b">
        <v>0</v>
      </c>
    </row>
    <row r="177" spans="1:12" ht="15">
      <c r="A177" s="84" t="s">
        <v>1522</v>
      </c>
      <c r="B177" s="84" t="s">
        <v>1480</v>
      </c>
      <c r="C177" s="84">
        <v>2</v>
      </c>
      <c r="D177" s="118">
        <v>0.0008771561873136472</v>
      </c>
      <c r="E177" s="118">
        <v>3.1322596895310446</v>
      </c>
      <c r="F177" s="84" t="s">
        <v>1608</v>
      </c>
      <c r="G177" s="84" t="b">
        <v>0</v>
      </c>
      <c r="H177" s="84" t="b">
        <v>0</v>
      </c>
      <c r="I177" s="84" t="b">
        <v>0</v>
      </c>
      <c r="J177" s="84" t="b">
        <v>0</v>
      </c>
      <c r="K177" s="84" t="b">
        <v>0</v>
      </c>
      <c r="L177" s="84" t="b">
        <v>0</v>
      </c>
    </row>
    <row r="178" spans="1:12" ht="15">
      <c r="A178" s="84" t="s">
        <v>1480</v>
      </c>
      <c r="B178" s="84" t="s">
        <v>1523</v>
      </c>
      <c r="C178" s="84">
        <v>2</v>
      </c>
      <c r="D178" s="118">
        <v>0.0008771561873136472</v>
      </c>
      <c r="E178" s="118">
        <v>3.1322596895310446</v>
      </c>
      <c r="F178" s="84" t="s">
        <v>1608</v>
      </c>
      <c r="G178" s="84" t="b">
        <v>0</v>
      </c>
      <c r="H178" s="84" t="b">
        <v>0</v>
      </c>
      <c r="I178" s="84" t="b">
        <v>0</v>
      </c>
      <c r="J178" s="84" t="b">
        <v>0</v>
      </c>
      <c r="K178" s="84" t="b">
        <v>0</v>
      </c>
      <c r="L178" s="84" t="b">
        <v>0</v>
      </c>
    </row>
    <row r="179" spans="1:12" ht="15">
      <c r="A179" s="84" t="s">
        <v>1523</v>
      </c>
      <c r="B179" s="84" t="s">
        <v>1524</v>
      </c>
      <c r="C179" s="84">
        <v>2</v>
      </c>
      <c r="D179" s="118">
        <v>0.0008771561873136472</v>
      </c>
      <c r="E179" s="118">
        <v>3.308350948586726</v>
      </c>
      <c r="F179" s="84" t="s">
        <v>1608</v>
      </c>
      <c r="G179" s="84" t="b">
        <v>0</v>
      </c>
      <c r="H179" s="84" t="b">
        <v>0</v>
      </c>
      <c r="I179" s="84" t="b">
        <v>0</v>
      </c>
      <c r="J179" s="84" t="b">
        <v>0</v>
      </c>
      <c r="K179" s="84" t="b">
        <v>0</v>
      </c>
      <c r="L179" s="84" t="b">
        <v>0</v>
      </c>
    </row>
    <row r="180" spans="1:12" ht="15">
      <c r="A180" s="84" t="s">
        <v>1524</v>
      </c>
      <c r="B180" s="84" t="s">
        <v>1422</v>
      </c>
      <c r="C180" s="84">
        <v>2</v>
      </c>
      <c r="D180" s="118">
        <v>0.0008771561873136472</v>
      </c>
      <c r="E180" s="118">
        <v>2.146982946351751</v>
      </c>
      <c r="F180" s="84" t="s">
        <v>1608</v>
      </c>
      <c r="G180" s="84" t="b">
        <v>0</v>
      </c>
      <c r="H180" s="84" t="b">
        <v>0</v>
      </c>
      <c r="I180" s="84" t="b">
        <v>0</v>
      </c>
      <c r="J180" s="84" t="b">
        <v>0</v>
      </c>
      <c r="K180" s="84" t="b">
        <v>0</v>
      </c>
      <c r="L180" s="84" t="b">
        <v>0</v>
      </c>
    </row>
    <row r="181" spans="1:12" ht="15">
      <c r="A181" s="84" t="s">
        <v>1432</v>
      </c>
      <c r="B181" s="84" t="s">
        <v>1237</v>
      </c>
      <c r="C181" s="84">
        <v>2</v>
      </c>
      <c r="D181" s="118">
        <v>0.0008771561873136472</v>
      </c>
      <c r="E181" s="118">
        <v>1.6648982721005383</v>
      </c>
      <c r="F181" s="84" t="s">
        <v>1608</v>
      </c>
      <c r="G181" s="84" t="b">
        <v>0</v>
      </c>
      <c r="H181" s="84" t="b">
        <v>0</v>
      </c>
      <c r="I181" s="84" t="b">
        <v>0</v>
      </c>
      <c r="J181" s="84" t="b">
        <v>0</v>
      </c>
      <c r="K181" s="84" t="b">
        <v>0</v>
      </c>
      <c r="L181" s="84" t="b">
        <v>0</v>
      </c>
    </row>
    <row r="182" spans="1:12" ht="15">
      <c r="A182" s="84" t="s">
        <v>1237</v>
      </c>
      <c r="B182" s="84" t="s">
        <v>1481</v>
      </c>
      <c r="C182" s="84">
        <v>2</v>
      </c>
      <c r="D182" s="118">
        <v>0.0008771561873136472</v>
      </c>
      <c r="E182" s="118">
        <v>2.479047175755701</v>
      </c>
      <c r="F182" s="84" t="s">
        <v>1608</v>
      </c>
      <c r="G182" s="84" t="b">
        <v>0</v>
      </c>
      <c r="H182" s="84" t="b">
        <v>0</v>
      </c>
      <c r="I182" s="84" t="b">
        <v>0</v>
      </c>
      <c r="J182" s="84" t="b">
        <v>0</v>
      </c>
      <c r="K182" s="84" t="b">
        <v>0</v>
      </c>
      <c r="L182" s="84" t="b">
        <v>0</v>
      </c>
    </row>
    <row r="183" spans="1:12" ht="15">
      <c r="A183" s="84" t="s">
        <v>1482</v>
      </c>
      <c r="B183" s="84" t="s">
        <v>1525</v>
      </c>
      <c r="C183" s="84">
        <v>2</v>
      </c>
      <c r="D183" s="118">
        <v>0.0008771561873136472</v>
      </c>
      <c r="E183" s="118">
        <v>3.1322596895310446</v>
      </c>
      <c r="F183" s="84" t="s">
        <v>1608</v>
      </c>
      <c r="G183" s="84" t="b">
        <v>0</v>
      </c>
      <c r="H183" s="84" t="b">
        <v>0</v>
      </c>
      <c r="I183" s="84" t="b">
        <v>0</v>
      </c>
      <c r="J183" s="84" t="b">
        <v>0</v>
      </c>
      <c r="K183" s="84" t="b">
        <v>0</v>
      </c>
      <c r="L183" s="84" t="b">
        <v>0</v>
      </c>
    </row>
    <row r="184" spans="1:12" ht="15">
      <c r="A184" s="84" t="s">
        <v>1525</v>
      </c>
      <c r="B184" s="84" t="s">
        <v>1526</v>
      </c>
      <c r="C184" s="84">
        <v>2</v>
      </c>
      <c r="D184" s="118">
        <v>0.0008771561873136472</v>
      </c>
      <c r="E184" s="118">
        <v>3.308350948586726</v>
      </c>
      <c r="F184" s="84" t="s">
        <v>1608</v>
      </c>
      <c r="G184" s="84" t="b">
        <v>0</v>
      </c>
      <c r="H184" s="84" t="b">
        <v>0</v>
      </c>
      <c r="I184" s="84" t="b">
        <v>0</v>
      </c>
      <c r="J184" s="84" t="b">
        <v>0</v>
      </c>
      <c r="K184" s="84" t="b">
        <v>0</v>
      </c>
      <c r="L184" s="84" t="b">
        <v>0</v>
      </c>
    </row>
    <row r="185" spans="1:12" ht="15">
      <c r="A185" s="84" t="s">
        <v>1526</v>
      </c>
      <c r="B185" s="84" t="s">
        <v>1527</v>
      </c>
      <c r="C185" s="84">
        <v>2</v>
      </c>
      <c r="D185" s="118">
        <v>0.0008771561873136472</v>
      </c>
      <c r="E185" s="118">
        <v>3.308350948586726</v>
      </c>
      <c r="F185" s="84" t="s">
        <v>1608</v>
      </c>
      <c r="G185" s="84" t="b">
        <v>0</v>
      </c>
      <c r="H185" s="84" t="b">
        <v>0</v>
      </c>
      <c r="I185" s="84" t="b">
        <v>0</v>
      </c>
      <c r="J185" s="84" t="b">
        <v>0</v>
      </c>
      <c r="K185" s="84" t="b">
        <v>0</v>
      </c>
      <c r="L185" s="84" t="b">
        <v>0</v>
      </c>
    </row>
    <row r="186" spans="1:12" ht="15">
      <c r="A186" s="84" t="s">
        <v>1527</v>
      </c>
      <c r="B186" s="84" t="s">
        <v>1467</v>
      </c>
      <c r="C186" s="84">
        <v>2</v>
      </c>
      <c r="D186" s="118">
        <v>0.0008771561873136472</v>
      </c>
      <c r="E186" s="118">
        <v>3.0073209529227447</v>
      </c>
      <c r="F186" s="84" t="s">
        <v>1608</v>
      </c>
      <c r="G186" s="84" t="b">
        <v>0</v>
      </c>
      <c r="H186" s="84" t="b">
        <v>0</v>
      </c>
      <c r="I186" s="84" t="b">
        <v>0</v>
      </c>
      <c r="J186" s="84" t="b">
        <v>0</v>
      </c>
      <c r="K186" s="84" t="b">
        <v>0</v>
      </c>
      <c r="L186" s="84" t="b">
        <v>0</v>
      </c>
    </row>
    <row r="187" spans="1:12" ht="15">
      <c r="A187" s="84" t="s">
        <v>1467</v>
      </c>
      <c r="B187" s="84" t="s">
        <v>1528</v>
      </c>
      <c r="C187" s="84">
        <v>2</v>
      </c>
      <c r="D187" s="118">
        <v>0.0008771561873136472</v>
      </c>
      <c r="E187" s="118">
        <v>3.0073209529227447</v>
      </c>
      <c r="F187" s="84" t="s">
        <v>1608</v>
      </c>
      <c r="G187" s="84" t="b">
        <v>0</v>
      </c>
      <c r="H187" s="84" t="b">
        <v>0</v>
      </c>
      <c r="I187" s="84" t="b">
        <v>0</v>
      </c>
      <c r="J187" s="84" t="b">
        <v>0</v>
      </c>
      <c r="K187" s="84" t="b">
        <v>0</v>
      </c>
      <c r="L187" s="84" t="b">
        <v>0</v>
      </c>
    </row>
    <row r="188" spans="1:12" ht="15">
      <c r="A188" s="84" t="s">
        <v>1446</v>
      </c>
      <c r="B188" s="84" t="s">
        <v>1529</v>
      </c>
      <c r="C188" s="84">
        <v>2</v>
      </c>
      <c r="D188" s="118">
        <v>0.0008771561873136472</v>
      </c>
      <c r="E188" s="118">
        <v>2.567988259092482</v>
      </c>
      <c r="F188" s="84" t="s">
        <v>1608</v>
      </c>
      <c r="G188" s="84" t="b">
        <v>0</v>
      </c>
      <c r="H188" s="84" t="b">
        <v>0</v>
      </c>
      <c r="I188" s="84" t="b">
        <v>0</v>
      </c>
      <c r="J188" s="84" t="b">
        <v>0</v>
      </c>
      <c r="K188" s="84" t="b">
        <v>0</v>
      </c>
      <c r="L188" s="84" t="b">
        <v>0</v>
      </c>
    </row>
    <row r="189" spans="1:12" ht="15">
      <c r="A189" s="84" t="s">
        <v>1529</v>
      </c>
      <c r="B189" s="84" t="s">
        <v>1483</v>
      </c>
      <c r="C189" s="84">
        <v>2</v>
      </c>
      <c r="D189" s="118">
        <v>0.0008771561873136472</v>
      </c>
      <c r="E189" s="118">
        <v>3.1322596895310446</v>
      </c>
      <c r="F189" s="84" t="s">
        <v>1608</v>
      </c>
      <c r="G189" s="84" t="b">
        <v>0</v>
      </c>
      <c r="H189" s="84" t="b">
        <v>0</v>
      </c>
      <c r="I189" s="84" t="b">
        <v>0</v>
      </c>
      <c r="J189" s="84" t="b">
        <v>0</v>
      </c>
      <c r="K189" s="84" t="b">
        <v>0</v>
      </c>
      <c r="L189" s="84" t="b">
        <v>0</v>
      </c>
    </row>
    <row r="190" spans="1:12" ht="15">
      <c r="A190" s="84" t="s">
        <v>1483</v>
      </c>
      <c r="B190" s="84" t="s">
        <v>1530</v>
      </c>
      <c r="C190" s="84">
        <v>2</v>
      </c>
      <c r="D190" s="118">
        <v>0.0008771561873136472</v>
      </c>
      <c r="E190" s="118">
        <v>3.1322596895310446</v>
      </c>
      <c r="F190" s="84" t="s">
        <v>1608</v>
      </c>
      <c r="G190" s="84" t="b">
        <v>0</v>
      </c>
      <c r="H190" s="84" t="b">
        <v>0</v>
      </c>
      <c r="I190" s="84" t="b">
        <v>0</v>
      </c>
      <c r="J190" s="84" t="b">
        <v>0</v>
      </c>
      <c r="K190" s="84" t="b">
        <v>0</v>
      </c>
      <c r="L190" s="84" t="b">
        <v>0</v>
      </c>
    </row>
    <row r="191" spans="1:12" ht="15">
      <c r="A191" s="84" t="s">
        <v>1530</v>
      </c>
      <c r="B191" s="84" t="s">
        <v>1484</v>
      </c>
      <c r="C191" s="84">
        <v>2</v>
      </c>
      <c r="D191" s="118">
        <v>0.0008771561873136472</v>
      </c>
      <c r="E191" s="118">
        <v>3.1322596895310446</v>
      </c>
      <c r="F191" s="84" t="s">
        <v>1608</v>
      </c>
      <c r="G191" s="84" t="b">
        <v>0</v>
      </c>
      <c r="H191" s="84" t="b">
        <v>0</v>
      </c>
      <c r="I191" s="84" t="b">
        <v>0</v>
      </c>
      <c r="J191" s="84" t="b">
        <v>0</v>
      </c>
      <c r="K191" s="84" t="b">
        <v>0</v>
      </c>
      <c r="L191" s="84" t="b">
        <v>0</v>
      </c>
    </row>
    <row r="192" spans="1:12" ht="15">
      <c r="A192" s="84" t="s">
        <v>1460</v>
      </c>
      <c r="B192" s="84" t="s">
        <v>1461</v>
      </c>
      <c r="C192" s="84">
        <v>2</v>
      </c>
      <c r="D192" s="118">
        <v>0.0008771561873136472</v>
      </c>
      <c r="E192" s="118">
        <v>2.5124709312426505</v>
      </c>
      <c r="F192" s="84" t="s">
        <v>1608</v>
      </c>
      <c r="G192" s="84" t="b">
        <v>0</v>
      </c>
      <c r="H192" s="84" t="b">
        <v>0</v>
      </c>
      <c r="I192" s="84" t="b">
        <v>0</v>
      </c>
      <c r="J192" s="84" t="b">
        <v>0</v>
      </c>
      <c r="K192" s="84" t="b">
        <v>0</v>
      </c>
      <c r="L192" s="84" t="b">
        <v>0</v>
      </c>
    </row>
    <row r="193" spans="1:12" ht="15">
      <c r="A193" s="84" t="s">
        <v>1461</v>
      </c>
      <c r="B193" s="84" t="s">
        <v>1531</v>
      </c>
      <c r="C193" s="84">
        <v>2</v>
      </c>
      <c r="D193" s="118">
        <v>0.0008771561873136472</v>
      </c>
      <c r="E193" s="118">
        <v>2.910410939914688</v>
      </c>
      <c r="F193" s="84" t="s">
        <v>1608</v>
      </c>
      <c r="G193" s="84" t="b">
        <v>0</v>
      </c>
      <c r="H193" s="84" t="b">
        <v>0</v>
      </c>
      <c r="I193" s="84" t="b">
        <v>0</v>
      </c>
      <c r="J193" s="84" t="b">
        <v>0</v>
      </c>
      <c r="K193" s="84" t="b">
        <v>0</v>
      </c>
      <c r="L193" s="84" t="b">
        <v>0</v>
      </c>
    </row>
    <row r="194" spans="1:12" ht="15">
      <c r="A194" s="84" t="s">
        <v>1531</v>
      </c>
      <c r="B194" s="84" t="s">
        <v>1532</v>
      </c>
      <c r="C194" s="84">
        <v>2</v>
      </c>
      <c r="D194" s="118">
        <v>0.0008771561873136472</v>
      </c>
      <c r="E194" s="118">
        <v>3.308350948586726</v>
      </c>
      <c r="F194" s="84" t="s">
        <v>1608</v>
      </c>
      <c r="G194" s="84" t="b">
        <v>0</v>
      </c>
      <c r="H194" s="84" t="b">
        <v>0</v>
      </c>
      <c r="I194" s="84" t="b">
        <v>0</v>
      </c>
      <c r="J194" s="84" t="b">
        <v>0</v>
      </c>
      <c r="K194" s="84" t="b">
        <v>0</v>
      </c>
      <c r="L194" s="84" t="b">
        <v>0</v>
      </c>
    </row>
    <row r="195" spans="1:12" ht="15">
      <c r="A195" s="84" t="s">
        <v>1532</v>
      </c>
      <c r="B195" s="84" t="s">
        <v>1533</v>
      </c>
      <c r="C195" s="84">
        <v>2</v>
      </c>
      <c r="D195" s="118">
        <v>0.0008771561873136472</v>
      </c>
      <c r="E195" s="118">
        <v>3.308350948586726</v>
      </c>
      <c r="F195" s="84" t="s">
        <v>1608</v>
      </c>
      <c r="G195" s="84" t="b">
        <v>0</v>
      </c>
      <c r="H195" s="84" t="b">
        <v>0</v>
      </c>
      <c r="I195" s="84" t="b">
        <v>0</v>
      </c>
      <c r="J195" s="84" t="b">
        <v>0</v>
      </c>
      <c r="K195" s="84" t="b">
        <v>0</v>
      </c>
      <c r="L195" s="84" t="b">
        <v>0</v>
      </c>
    </row>
    <row r="196" spans="1:12" ht="15">
      <c r="A196" s="84" t="s">
        <v>1533</v>
      </c>
      <c r="B196" s="84" t="s">
        <v>1534</v>
      </c>
      <c r="C196" s="84">
        <v>2</v>
      </c>
      <c r="D196" s="118">
        <v>0.0008771561873136472</v>
      </c>
      <c r="E196" s="118">
        <v>3.308350948586726</v>
      </c>
      <c r="F196" s="84" t="s">
        <v>1608</v>
      </c>
      <c r="G196" s="84" t="b">
        <v>0</v>
      </c>
      <c r="H196" s="84" t="b">
        <v>0</v>
      </c>
      <c r="I196" s="84" t="b">
        <v>0</v>
      </c>
      <c r="J196" s="84" t="b">
        <v>0</v>
      </c>
      <c r="K196" s="84" t="b">
        <v>0</v>
      </c>
      <c r="L196" s="84" t="b">
        <v>0</v>
      </c>
    </row>
    <row r="197" spans="1:12" ht="15">
      <c r="A197" s="84" t="s">
        <v>1534</v>
      </c>
      <c r="B197" s="84" t="s">
        <v>1535</v>
      </c>
      <c r="C197" s="84">
        <v>2</v>
      </c>
      <c r="D197" s="118">
        <v>0.0008771561873136472</v>
      </c>
      <c r="E197" s="118">
        <v>3.308350948586726</v>
      </c>
      <c r="F197" s="84" t="s">
        <v>1608</v>
      </c>
      <c r="G197" s="84" t="b">
        <v>0</v>
      </c>
      <c r="H197" s="84" t="b">
        <v>0</v>
      </c>
      <c r="I197" s="84" t="b">
        <v>0</v>
      </c>
      <c r="J197" s="84" t="b">
        <v>0</v>
      </c>
      <c r="K197" s="84" t="b">
        <v>0</v>
      </c>
      <c r="L197" s="84" t="b">
        <v>0</v>
      </c>
    </row>
    <row r="198" spans="1:12" ht="15">
      <c r="A198" s="84" t="s">
        <v>1535</v>
      </c>
      <c r="B198" s="84" t="s">
        <v>1220</v>
      </c>
      <c r="C198" s="84">
        <v>2</v>
      </c>
      <c r="D198" s="118">
        <v>0.0008771561873136472</v>
      </c>
      <c r="E198" s="118">
        <v>1.7008959253720572</v>
      </c>
      <c r="F198" s="84" t="s">
        <v>1608</v>
      </c>
      <c r="G198" s="84" t="b">
        <v>0</v>
      </c>
      <c r="H198" s="84" t="b">
        <v>0</v>
      </c>
      <c r="I198" s="84" t="b">
        <v>0</v>
      </c>
      <c r="J198" s="84" t="b">
        <v>0</v>
      </c>
      <c r="K198" s="84" t="b">
        <v>0</v>
      </c>
      <c r="L198" s="84" t="b">
        <v>0</v>
      </c>
    </row>
    <row r="199" spans="1:12" ht="15">
      <c r="A199" s="84" t="s">
        <v>1220</v>
      </c>
      <c r="B199" s="84" t="s">
        <v>1536</v>
      </c>
      <c r="C199" s="84">
        <v>2</v>
      </c>
      <c r="D199" s="118">
        <v>0.0008771561873136472</v>
      </c>
      <c r="E199" s="118">
        <v>1.7117538529602656</v>
      </c>
      <c r="F199" s="84" t="s">
        <v>1608</v>
      </c>
      <c r="G199" s="84" t="b">
        <v>0</v>
      </c>
      <c r="H199" s="84" t="b">
        <v>0</v>
      </c>
      <c r="I199" s="84" t="b">
        <v>0</v>
      </c>
      <c r="J199" s="84" t="b">
        <v>0</v>
      </c>
      <c r="K199" s="84" t="b">
        <v>0</v>
      </c>
      <c r="L199" s="84" t="b">
        <v>0</v>
      </c>
    </row>
    <row r="200" spans="1:12" ht="15">
      <c r="A200" s="84" t="s">
        <v>1445</v>
      </c>
      <c r="B200" s="84" t="s">
        <v>1537</v>
      </c>
      <c r="C200" s="84">
        <v>2</v>
      </c>
      <c r="D200" s="118">
        <v>0.0008771561873136472</v>
      </c>
      <c r="E200" s="118">
        <v>2.567988259092482</v>
      </c>
      <c r="F200" s="84" t="s">
        <v>1608</v>
      </c>
      <c r="G200" s="84" t="b">
        <v>0</v>
      </c>
      <c r="H200" s="84" t="b">
        <v>0</v>
      </c>
      <c r="I200" s="84" t="b">
        <v>0</v>
      </c>
      <c r="J200" s="84" t="b">
        <v>0</v>
      </c>
      <c r="K200" s="84" t="b">
        <v>0</v>
      </c>
      <c r="L200" s="84" t="b">
        <v>0</v>
      </c>
    </row>
    <row r="201" spans="1:12" ht="15">
      <c r="A201" s="84" t="s">
        <v>1537</v>
      </c>
      <c r="B201" s="84" t="s">
        <v>1486</v>
      </c>
      <c r="C201" s="84">
        <v>2</v>
      </c>
      <c r="D201" s="118">
        <v>0.0008771561873136472</v>
      </c>
      <c r="E201" s="118">
        <v>3.1322596895310446</v>
      </c>
      <c r="F201" s="84" t="s">
        <v>1608</v>
      </c>
      <c r="G201" s="84" t="b">
        <v>0</v>
      </c>
      <c r="H201" s="84" t="b">
        <v>0</v>
      </c>
      <c r="I201" s="84" t="b">
        <v>0</v>
      </c>
      <c r="J201" s="84" t="b">
        <v>0</v>
      </c>
      <c r="K201" s="84" t="b">
        <v>0</v>
      </c>
      <c r="L201" s="84" t="b">
        <v>0</v>
      </c>
    </row>
    <row r="202" spans="1:12" ht="15">
      <c r="A202" s="84" t="s">
        <v>1486</v>
      </c>
      <c r="B202" s="84" t="s">
        <v>1538</v>
      </c>
      <c r="C202" s="84">
        <v>2</v>
      </c>
      <c r="D202" s="118">
        <v>0.0008771561873136472</v>
      </c>
      <c r="E202" s="118">
        <v>3.1322596895310446</v>
      </c>
      <c r="F202" s="84" t="s">
        <v>1608</v>
      </c>
      <c r="G202" s="84" t="b">
        <v>0</v>
      </c>
      <c r="H202" s="84" t="b">
        <v>0</v>
      </c>
      <c r="I202" s="84" t="b">
        <v>0</v>
      </c>
      <c r="J202" s="84" t="b">
        <v>0</v>
      </c>
      <c r="K202" s="84" t="b">
        <v>0</v>
      </c>
      <c r="L202" s="84" t="b">
        <v>0</v>
      </c>
    </row>
    <row r="203" spans="1:12" ht="15">
      <c r="A203" s="84" t="s">
        <v>1538</v>
      </c>
      <c r="B203" s="84" t="s">
        <v>1223</v>
      </c>
      <c r="C203" s="84">
        <v>2</v>
      </c>
      <c r="D203" s="118">
        <v>0.0008771561873136472</v>
      </c>
      <c r="E203" s="118">
        <v>1.82405110923994</v>
      </c>
      <c r="F203" s="84" t="s">
        <v>1608</v>
      </c>
      <c r="G203" s="84" t="b">
        <v>0</v>
      </c>
      <c r="H203" s="84" t="b">
        <v>0</v>
      </c>
      <c r="I203" s="84" t="b">
        <v>0</v>
      </c>
      <c r="J203" s="84" t="b">
        <v>0</v>
      </c>
      <c r="K203" s="84" t="b">
        <v>0</v>
      </c>
      <c r="L203" s="84" t="b">
        <v>0</v>
      </c>
    </row>
    <row r="204" spans="1:12" ht="15">
      <c r="A204" s="84" t="s">
        <v>1223</v>
      </c>
      <c r="B204" s="84" t="s">
        <v>1487</v>
      </c>
      <c r="C204" s="84">
        <v>2</v>
      </c>
      <c r="D204" s="118">
        <v>0.0008771561873136472</v>
      </c>
      <c r="E204" s="118">
        <v>1.6479598501842587</v>
      </c>
      <c r="F204" s="84" t="s">
        <v>1608</v>
      </c>
      <c r="G204" s="84" t="b">
        <v>0</v>
      </c>
      <c r="H204" s="84" t="b">
        <v>0</v>
      </c>
      <c r="I204" s="84" t="b">
        <v>0</v>
      </c>
      <c r="J204" s="84" t="b">
        <v>0</v>
      </c>
      <c r="K204" s="84" t="b">
        <v>0</v>
      </c>
      <c r="L204" s="84" t="b">
        <v>0</v>
      </c>
    </row>
    <row r="205" spans="1:12" ht="15">
      <c r="A205" s="84" t="s">
        <v>1468</v>
      </c>
      <c r="B205" s="84" t="s">
        <v>1539</v>
      </c>
      <c r="C205" s="84">
        <v>2</v>
      </c>
      <c r="D205" s="118">
        <v>0.0008771561873136472</v>
      </c>
      <c r="E205" s="118">
        <v>3.0073209529227447</v>
      </c>
      <c r="F205" s="84" t="s">
        <v>1608</v>
      </c>
      <c r="G205" s="84" t="b">
        <v>0</v>
      </c>
      <c r="H205" s="84" t="b">
        <v>0</v>
      </c>
      <c r="I205" s="84" t="b">
        <v>0</v>
      </c>
      <c r="J205" s="84" t="b">
        <v>0</v>
      </c>
      <c r="K205" s="84" t="b">
        <v>0</v>
      </c>
      <c r="L205" s="84" t="b">
        <v>0</v>
      </c>
    </row>
    <row r="206" spans="1:12" ht="15">
      <c r="A206" s="84" t="s">
        <v>1539</v>
      </c>
      <c r="B206" s="84" t="s">
        <v>1422</v>
      </c>
      <c r="C206" s="84">
        <v>2</v>
      </c>
      <c r="D206" s="118">
        <v>0.0008771561873136472</v>
      </c>
      <c r="E206" s="118">
        <v>2.146982946351751</v>
      </c>
      <c r="F206" s="84" t="s">
        <v>1608</v>
      </c>
      <c r="G206" s="84" t="b">
        <v>0</v>
      </c>
      <c r="H206" s="84" t="b">
        <v>0</v>
      </c>
      <c r="I206" s="84" t="b">
        <v>0</v>
      </c>
      <c r="J206" s="84" t="b">
        <v>0</v>
      </c>
      <c r="K206" s="84" t="b">
        <v>0</v>
      </c>
      <c r="L206" s="84" t="b">
        <v>0</v>
      </c>
    </row>
    <row r="207" spans="1:12" ht="15">
      <c r="A207" s="84" t="s">
        <v>1488</v>
      </c>
      <c r="B207" s="84" t="s">
        <v>1541</v>
      </c>
      <c r="C207" s="84">
        <v>2</v>
      </c>
      <c r="D207" s="118">
        <v>0.0008771561873136472</v>
      </c>
      <c r="E207" s="118">
        <v>3.1322596895310446</v>
      </c>
      <c r="F207" s="84" t="s">
        <v>1608</v>
      </c>
      <c r="G207" s="84" t="b">
        <v>0</v>
      </c>
      <c r="H207" s="84" t="b">
        <v>0</v>
      </c>
      <c r="I207" s="84" t="b">
        <v>0</v>
      </c>
      <c r="J207" s="84" t="b">
        <v>0</v>
      </c>
      <c r="K207" s="84" t="b">
        <v>0</v>
      </c>
      <c r="L207" s="84" t="b">
        <v>0</v>
      </c>
    </row>
    <row r="208" spans="1:12" ht="15">
      <c r="A208" s="84" t="s">
        <v>1541</v>
      </c>
      <c r="B208" s="84" t="s">
        <v>1542</v>
      </c>
      <c r="C208" s="84">
        <v>2</v>
      </c>
      <c r="D208" s="118">
        <v>0.0008771561873136472</v>
      </c>
      <c r="E208" s="118">
        <v>3.308350948586726</v>
      </c>
      <c r="F208" s="84" t="s">
        <v>1608</v>
      </c>
      <c r="G208" s="84" t="b">
        <v>0</v>
      </c>
      <c r="H208" s="84" t="b">
        <v>0</v>
      </c>
      <c r="I208" s="84" t="b">
        <v>0</v>
      </c>
      <c r="J208" s="84" t="b">
        <v>0</v>
      </c>
      <c r="K208" s="84" t="b">
        <v>0</v>
      </c>
      <c r="L208" s="84" t="b">
        <v>0</v>
      </c>
    </row>
    <row r="209" spans="1:12" ht="15">
      <c r="A209" s="84" t="s">
        <v>1542</v>
      </c>
      <c r="B209" s="84" t="s">
        <v>1543</v>
      </c>
      <c r="C209" s="84">
        <v>2</v>
      </c>
      <c r="D209" s="118">
        <v>0.0008771561873136472</v>
      </c>
      <c r="E209" s="118">
        <v>3.308350948586726</v>
      </c>
      <c r="F209" s="84" t="s">
        <v>1608</v>
      </c>
      <c r="G209" s="84" t="b">
        <v>0</v>
      </c>
      <c r="H209" s="84" t="b">
        <v>0</v>
      </c>
      <c r="I209" s="84" t="b">
        <v>0</v>
      </c>
      <c r="J209" s="84" t="b">
        <v>0</v>
      </c>
      <c r="K209" s="84" t="b">
        <v>0</v>
      </c>
      <c r="L209" s="84" t="b">
        <v>0</v>
      </c>
    </row>
    <row r="210" spans="1:12" ht="15">
      <c r="A210" s="84" t="s">
        <v>1543</v>
      </c>
      <c r="B210" s="84" t="s">
        <v>1544</v>
      </c>
      <c r="C210" s="84">
        <v>2</v>
      </c>
      <c r="D210" s="118">
        <v>0.0008771561873136472</v>
      </c>
      <c r="E210" s="118">
        <v>3.308350948586726</v>
      </c>
      <c r="F210" s="84" t="s">
        <v>1608</v>
      </c>
      <c r="G210" s="84" t="b">
        <v>0</v>
      </c>
      <c r="H210" s="84" t="b">
        <v>0</v>
      </c>
      <c r="I210" s="84" t="b">
        <v>0</v>
      </c>
      <c r="J210" s="84" t="b">
        <v>0</v>
      </c>
      <c r="K210" s="84" t="b">
        <v>0</v>
      </c>
      <c r="L210" s="84" t="b">
        <v>0</v>
      </c>
    </row>
    <row r="211" spans="1:12" ht="15">
      <c r="A211" s="84" t="s">
        <v>1544</v>
      </c>
      <c r="B211" s="84" t="s">
        <v>1545</v>
      </c>
      <c r="C211" s="84">
        <v>2</v>
      </c>
      <c r="D211" s="118">
        <v>0.0008771561873136472</v>
      </c>
      <c r="E211" s="118">
        <v>3.308350948586726</v>
      </c>
      <c r="F211" s="84" t="s">
        <v>1608</v>
      </c>
      <c r="G211" s="84" t="b">
        <v>0</v>
      </c>
      <c r="H211" s="84" t="b">
        <v>0</v>
      </c>
      <c r="I211" s="84" t="b">
        <v>0</v>
      </c>
      <c r="J211" s="84" t="b">
        <v>0</v>
      </c>
      <c r="K211" s="84" t="b">
        <v>0</v>
      </c>
      <c r="L211" s="84" t="b">
        <v>0</v>
      </c>
    </row>
    <row r="212" spans="1:12" ht="15">
      <c r="A212" s="84" t="s">
        <v>1545</v>
      </c>
      <c r="B212" s="84" t="s">
        <v>1546</v>
      </c>
      <c r="C212" s="84">
        <v>2</v>
      </c>
      <c r="D212" s="118">
        <v>0.0008771561873136472</v>
      </c>
      <c r="E212" s="118">
        <v>3.308350948586726</v>
      </c>
      <c r="F212" s="84" t="s">
        <v>1608</v>
      </c>
      <c r="G212" s="84" t="b">
        <v>0</v>
      </c>
      <c r="H212" s="84" t="b">
        <v>0</v>
      </c>
      <c r="I212" s="84" t="b">
        <v>0</v>
      </c>
      <c r="J212" s="84" t="b">
        <v>0</v>
      </c>
      <c r="K212" s="84" t="b">
        <v>0</v>
      </c>
      <c r="L212" s="84" t="b">
        <v>0</v>
      </c>
    </row>
    <row r="213" spans="1:12" ht="15">
      <c r="A213" s="84" t="s">
        <v>1546</v>
      </c>
      <c r="B213" s="84" t="s">
        <v>1547</v>
      </c>
      <c r="C213" s="84">
        <v>2</v>
      </c>
      <c r="D213" s="118">
        <v>0.0008771561873136472</v>
      </c>
      <c r="E213" s="118">
        <v>3.308350948586726</v>
      </c>
      <c r="F213" s="84" t="s">
        <v>1608</v>
      </c>
      <c r="G213" s="84" t="b">
        <v>0</v>
      </c>
      <c r="H213" s="84" t="b">
        <v>0</v>
      </c>
      <c r="I213" s="84" t="b">
        <v>0</v>
      </c>
      <c r="J213" s="84" t="b">
        <v>0</v>
      </c>
      <c r="K213" s="84" t="b">
        <v>0</v>
      </c>
      <c r="L213" s="84" t="b">
        <v>0</v>
      </c>
    </row>
    <row r="214" spans="1:12" ht="15">
      <c r="A214" s="84" t="s">
        <v>1547</v>
      </c>
      <c r="B214" s="84" t="s">
        <v>1548</v>
      </c>
      <c r="C214" s="84">
        <v>2</v>
      </c>
      <c r="D214" s="118">
        <v>0.0008771561873136472</v>
      </c>
      <c r="E214" s="118">
        <v>3.308350948586726</v>
      </c>
      <c r="F214" s="84" t="s">
        <v>1608</v>
      </c>
      <c r="G214" s="84" t="b">
        <v>0</v>
      </c>
      <c r="H214" s="84" t="b">
        <v>0</v>
      </c>
      <c r="I214" s="84" t="b">
        <v>0</v>
      </c>
      <c r="J214" s="84" t="b">
        <v>0</v>
      </c>
      <c r="K214" s="84" t="b">
        <v>0</v>
      </c>
      <c r="L214" s="84" t="b">
        <v>0</v>
      </c>
    </row>
    <row r="215" spans="1:12" ht="15">
      <c r="A215" s="84" t="s">
        <v>1548</v>
      </c>
      <c r="B215" s="84" t="s">
        <v>1549</v>
      </c>
      <c r="C215" s="84">
        <v>2</v>
      </c>
      <c r="D215" s="118">
        <v>0.0008771561873136472</v>
      </c>
      <c r="E215" s="118">
        <v>3.308350948586726</v>
      </c>
      <c r="F215" s="84" t="s">
        <v>1608</v>
      </c>
      <c r="G215" s="84" t="b">
        <v>0</v>
      </c>
      <c r="H215" s="84" t="b">
        <v>0</v>
      </c>
      <c r="I215" s="84" t="b">
        <v>0</v>
      </c>
      <c r="J215" s="84" t="b">
        <v>0</v>
      </c>
      <c r="K215" s="84" t="b">
        <v>0</v>
      </c>
      <c r="L215" s="84" t="b">
        <v>0</v>
      </c>
    </row>
    <row r="216" spans="1:12" ht="15">
      <c r="A216" s="84" t="s">
        <v>1220</v>
      </c>
      <c r="B216" s="84" t="s">
        <v>1553</v>
      </c>
      <c r="C216" s="84">
        <v>2</v>
      </c>
      <c r="D216" s="118">
        <v>0.0008771561873136472</v>
      </c>
      <c r="E216" s="118">
        <v>1.7117538529602656</v>
      </c>
      <c r="F216" s="84" t="s">
        <v>1608</v>
      </c>
      <c r="G216" s="84" t="b">
        <v>0</v>
      </c>
      <c r="H216" s="84" t="b">
        <v>0</v>
      </c>
      <c r="I216" s="84" t="b">
        <v>0</v>
      </c>
      <c r="J216" s="84" t="b">
        <v>0</v>
      </c>
      <c r="K216" s="84" t="b">
        <v>0</v>
      </c>
      <c r="L216" s="84" t="b">
        <v>0</v>
      </c>
    </row>
    <row r="217" spans="1:12" ht="15">
      <c r="A217" s="84" t="s">
        <v>1441</v>
      </c>
      <c r="B217" s="84" t="s">
        <v>1555</v>
      </c>
      <c r="C217" s="84">
        <v>2</v>
      </c>
      <c r="D217" s="118">
        <v>0.0008771561873136472</v>
      </c>
      <c r="E217" s="118">
        <v>2.378932022872433</v>
      </c>
      <c r="F217" s="84" t="s">
        <v>1608</v>
      </c>
      <c r="G217" s="84" t="b">
        <v>0</v>
      </c>
      <c r="H217" s="84" t="b">
        <v>0</v>
      </c>
      <c r="I217" s="84" t="b">
        <v>0</v>
      </c>
      <c r="J217" s="84" t="b">
        <v>0</v>
      </c>
      <c r="K217" s="84" t="b">
        <v>0</v>
      </c>
      <c r="L217" s="84" t="b">
        <v>0</v>
      </c>
    </row>
    <row r="218" spans="1:12" ht="15">
      <c r="A218" s="84" t="s">
        <v>1555</v>
      </c>
      <c r="B218" s="84" t="s">
        <v>1492</v>
      </c>
      <c r="C218" s="84">
        <v>2</v>
      </c>
      <c r="D218" s="118">
        <v>0.0008771561873136472</v>
      </c>
      <c r="E218" s="118">
        <v>3.1322596895310446</v>
      </c>
      <c r="F218" s="84" t="s">
        <v>1608</v>
      </c>
      <c r="G218" s="84" t="b">
        <v>0</v>
      </c>
      <c r="H218" s="84" t="b">
        <v>0</v>
      </c>
      <c r="I218" s="84" t="b">
        <v>0</v>
      </c>
      <c r="J218" s="84" t="b">
        <v>0</v>
      </c>
      <c r="K218" s="84" t="b">
        <v>0</v>
      </c>
      <c r="L218" s="84" t="b">
        <v>0</v>
      </c>
    </row>
    <row r="219" spans="1:12" ht="15">
      <c r="A219" s="84" t="s">
        <v>1492</v>
      </c>
      <c r="B219" s="84" t="s">
        <v>1556</v>
      </c>
      <c r="C219" s="84">
        <v>2</v>
      </c>
      <c r="D219" s="118">
        <v>0.0008771561873136472</v>
      </c>
      <c r="E219" s="118">
        <v>3.1322596895310446</v>
      </c>
      <c r="F219" s="84" t="s">
        <v>1608</v>
      </c>
      <c r="G219" s="84" t="b">
        <v>0</v>
      </c>
      <c r="H219" s="84" t="b">
        <v>0</v>
      </c>
      <c r="I219" s="84" t="b">
        <v>0</v>
      </c>
      <c r="J219" s="84" t="b">
        <v>0</v>
      </c>
      <c r="K219" s="84" t="b">
        <v>0</v>
      </c>
      <c r="L219" s="84" t="b">
        <v>0</v>
      </c>
    </row>
    <row r="220" spans="1:12" ht="15">
      <c r="A220" s="84" t="s">
        <v>1556</v>
      </c>
      <c r="B220" s="84" t="s">
        <v>1422</v>
      </c>
      <c r="C220" s="84">
        <v>2</v>
      </c>
      <c r="D220" s="118">
        <v>0.0008771561873136472</v>
      </c>
      <c r="E220" s="118">
        <v>2.146982946351751</v>
      </c>
      <c r="F220" s="84" t="s">
        <v>1608</v>
      </c>
      <c r="G220" s="84" t="b">
        <v>0</v>
      </c>
      <c r="H220" s="84" t="b">
        <v>0</v>
      </c>
      <c r="I220" s="84" t="b">
        <v>0</v>
      </c>
      <c r="J220" s="84" t="b">
        <v>0</v>
      </c>
      <c r="K220" s="84" t="b">
        <v>0</v>
      </c>
      <c r="L220" s="84" t="b">
        <v>0</v>
      </c>
    </row>
    <row r="221" spans="1:12" ht="15">
      <c r="A221" s="84" t="s">
        <v>1435</v>
      </c>
      <c r="B221" s="84" t="s">
        <v>1557</v>
      </c>
      <c r="C221" s="84">
        <v>2</v>
      </c>
      <c r="D221" s="118">
        <v>0.0008771561873136472</v>
      </c>
      <c r="E221" s="118">
        <v>2.2871616495167877</v>
      </c>
      <c r="F221" s="84" t="s">
        <v>1608</v>
      </c>
      <c r="G221" s="84" t="b">
        <v>0</v>
      </c>
      <c r="H221" s="84" t="b">
        <v>0</v>
      </c>
      <c r="I221" s="84" t="b">
        <v>0</v>
      </c>
      <c r="J221" s="84" t="b">
        <v>0</v>
      </c>
      <c r="K221" s="84" t="b">
        <v>0</v>
      </c>
      <c r="L221" s="84" t="b">
        <v>0</v>
      </c>
    </row>
    <row r="222" spans="1:12" ht="15">
      <c r="A222" s="84" t="s">
        <v>1441</v>
      </c>
      <c r="B222" s="84" t="s">
        <v>1497</v>
      </c>
      <c r="C222" s="84">
        <v>2</v>
      </c>
      <c r="D222" s="118">
        <v>0.0008771561873136472</v>
      </c>
      <c r="E222" s="118">
        <v>2.2028407638167518</v>
      </c>
      <c r="F222" s="84" t="s">
        <v>1608</v>
      </c>
      <c r="G222" s="84" t="b">
        <v>0</v>
      </c>
      <c r="H222" s="84" t="b">
        <v>0</v>
      </c>
      <c r="I222" s="84" t="b">
        <v>0</v>
      </c>
      <c r="J222" s="84" t="b">
        <v>0</v>
      </c>
      <c r="K222" s="84" t="b">
        <v>0</v>
      </c>
      <c r="L222" s="84" t="b">
        <v>0</v>
      </c>
    </row>
    <row r="223" spans="1:12" ht="15">
      <c r="A223" s="84" t="s">
        <v>1504</v>
      </c>
      <c r="B223" s="84" t="s">
        <v>1422</v>
      </c>
      <c r="C223" s="84">
        <v>2</v>
      </c>
      <c r="D223" s="118">
        <v>0.0008771561873136472</v>
      </c>
      <c r="E223" s="118">
        <v>2.146982946351751</v>
      </c>
      <c r="F223" s="84" t="s">
        <v>1608</v>
      </c>
      <c r="G223" s="84" t="b">
        <v>0</v>
      </c>
      <c r="H223" s="84" t="b">
        <v>0</v>
      </c>
      <c r="I223" s="84" t="b">
        <v>0</v>
      </c>
      <c r="J223" s="84" t="b">
        <v>0</v>
      </c>
      <c r="K223" s="84" t="b">
        <v>0</v>
      </c>
      <c r="L223" s="84" t="b">
        <v>0</v>
      </c>
    </row>
    <row r="224" spans="1:12" ht="15">
      <c r="A224" s="84" t="s">
        <v>234</v>
      </c>
      <c r="B224" s="84" t="s">
        <v>1237</v>
      </c>
      <c r="C224" s="84">
        <v>2</v>
      </c>
      <c r="D224" s="118">
        <v>0.0008771561873136472</v>
      </c>
      <c r="E224" s="118">
        <v>2.7062909572587635</v>
      </c>
      <c r="F224" s="84" t="s">
        <v>1608</v>
      </c>
      <c r="G224" s="84" t="b">
        <v>0</v>
      </c>
      <c r="H224" s="84" t="b">
        <v>0</v>
      </c>
      <c r="I224" s="84" t="b">
        <v>0</v>
      </c>
      <c r="J224" s="84" t="b">
        <v>0</v>
      </c>
      <c r="K224" s="84" t="b">
        <v>0</v>
      </c>
      <c r="L224" s="84" t="b">
        <v>0</v>
      </c>
    </row>
    <row r="225" spans="1:12" ht="15">
      <c r="A225" s="84" t="s">
        <v>1441</v>
      </c>
      <c r="B225" s="84" t="s">
        <v>1469</v>
      </c>
      <c r="C225" s="84">
        <v>2</v>
      </c>
      <c r="D225" s="118">
        <v>0.0008771561873136472</v>
      </c>
      <c r="E225" s="118">
        <v>2.077902027208452</v>
      </c>
      <c r="F225" s="84" t="s">
        <v>1608</v>
      </c>
      <c r="G225" s="84" t="b">
        <v>0</v>
      </c>
      <c r="H225" s="84" t="b">
        <v>0</v>
      </c>
      <c r="I225" s="84" t="b">
        <v>0</v>
      </c>
      <c r="J225" s="84" t="b">
        <v>0</v>
      </c>
      <c r="K225" s="84" t="b">
        <v>0</v>
      </c>
      <c r="L225" s="84" t="b">
        <v>0</v>
      </c>
    </row>
    <row r="226" spans="1:12" ht="15">
      <c r="A226" s="84" t="s">
        <v>1469</v>
      </c>
      <c r="B226" s="84" t="s">
        <v>1559</v>
      </c>
      <c r="C226" s="84">
        <v>2</v>
      </c>
      <c r="D226" s="118">
        <v>0.0008771561873136472</v>
      </c>
      <c r="E226" s="118">
        <v>3.1322596895310446</v>
      </c>
      <c r="F226" s="84" t="s">
        <v>1608</v>
      </c>
      <c r="G226" s="84" t="b">
        <v>0</v>
      </c>
      <c r="H226" s="84" t="b">
        <v>0</v>
      </c>
      <c r="I226" s="84" t="b">
        <v>0</v>
      </c>
      <c r="J226" s="84" t="b">
        <v>0</v>
      </c>
      <c r="K226" s="84" t="b">
        <v>0</v>
      </c>
      <c r="L226" s="84" t="b">
        <v>0</v>
      </c>
    </row>
    <row r="227" spans="1:12" ht="15">
      <c r="A227" s="84" t="s">
        <v>1559</v>
      </c>
      <c r="B227" s="84" t="s">
        <v>1560</v>
      </c>
      <c r="C227" s="84">
        <v>2</v>
      </c>
      <c r="D227" s="118">
        <v>0.0008771561873136472</v>
      </c>
      <c r="E227" s="118">
        <v>3.308350948586726</v>
      </c>
      <c r="F227" s="84" t="s">
        <v>1608</v>
      </c>
      <c r="G227" s="84" t="b">
        <v>0</v>
      </c>
      <c r="H227" s="84" t="b">
        <v>0</v>
      </c>
      <c r="I227" s="84" t="b">
        <v>0</v>
      </c>
      <c r="J227" s="84" t="b">
        <v>0</v>
      </c>
      <c r="K227" s="84" t="b">
        <v>0</v>
      </c>
      <c r="L227" s="84" t="b">
        <v>0</v>
      </c>
    </row>
    <row r="228" spans="1:12" ht="15">
      <c r="A228" s="84" t="s">
        <v>1560</v>
      </c>
      <c r="B228" s="84" t="s">
        <v>1561</v>
      </c>
      <c r="C228" s="84">
        <v>2</v>
      </c>
      <c r="D228" s="118">
        <v>0.0008771561873136472</v>
      </c>
      <c r="E228" s="118">
        <v>3.308350948586726</v>
      </c>
      <c r="F228" s="84" t="s">
        <v>1608</v>
      </c>
      <c r="G228" s="84" t="b">
        <v>0</v>
      </c>
      <c r="H228" s="84" t="b">
        <v>0</v>
      </c>
      <c r="I228" s="84" t="b">
        <v>0</v>
      </c>
      <c r="J228" s="84" t="b">
        <v>0</v>
      </c>
      <c r="K228" s="84" t="b">
        <v>0</v>
      </c>
      <c r="L228" s="84" t="b">
        <v>0</v>
      </c>
    </row>
    <row r="229" spans="1:12" ht="15">
      <c r="A229" s="84" t="s">
        <v>1561</v>
      </c>
      <c r="B229" s="84" t="s">
        <v>1220</v>
      </c>
      <c r="C229" s="84">
        <v>2</v>
      </c>
      <c r="D229" s="118">
        <v>0.0008771561873136472</v>
      </c>
      <c r="E229" s="118">
        <v>1.7008959253720572</v>
      </c>
      <c r="F229" s="84" t="s">
        <v>1608</v>
      </c>
      <c r="G229" s="84" t="b">
        <v>0</v>
      </c>
      <c r="H229" s="84" t="b">
        <v>0</v>
      </c>
      <c r="I229" s="84" t="b">
        <v>0</v>
      </c>
      <c r="J229" s="84" t="b">
        <v>0</v>
      </c>
      <c r="K229" s="84" t="b">
        <v>0</v>
      </c>
      <c r="L229" s="84" t="b">
        <v>0</v>
      </c>
    </row>
    <row r="230" spans="1:12" ht="15">
      <c r="A230" s="84" t="s">
        <v>1220</v>
      </c>
      <c r="B230" s="84" t="s">
        <v>1562</v>
      </c>
      <c r="C230" s="84">
        <v>2</v>
      </c>
      <c r="D230" s="118">
        <v>0.0008771561873136472</v>
      </c>
      <c r="E230" s="118">
        <v>1.7117538529602656</v>
      </c>
      <c r="F230" s="84" t="s">
        <v>1608</v>
      </c>
      <c r="G230" s="84" t="b">
        <v>0</v>
      </c>
      <c r="H230" s="84" t="b">
        <v>0</v>
      </c>
      <c r="I230" s="84" t="b">
        <v>0</v>
      </c>
      <c r="J230" s="84" t="b">
        <v>0</v>
      </c>
      <c r="K230" s="84" t="b">
        <v>0</v>
      </c>
      <c r="L230" s="84" t="b">
        <v>0</v>
      </c>
    </row>
    <row r="231" spans="1:12" ht="15">
      <c r="A231" s="84" t="s">
        <v>1562</v>
      </c>
      <c r="B231" s="84" t="s">
        <v>1563</v>
      </c>
      <c r="C231" s="84">
        <v>2</v>
      </c>
      <c r="D231" s="118">
        <v>0.0008771561873136472</v>
      </c>
      <c r="E231" s="118">
        <v>3.308350948586726</v>
      </c>
      <c r="F231" s="84" t="s">
        <v>1608</v>
      </c>
      <c r="G231" s="84" t="b">
        <v>0</v>
      </c>
      <c r="H231" s="84" t="b">
        <v>0</v>
      </c>
      <c r="I231" s="84" t="b">
        <v>0</v>
      </c>
      <c r="J231" s="84" t="b">
        <v>0</v>
      </c>
      <c r="K231" s="84" t="b">
        <v>0</v>
      </c>
      <c r="L231" s="84" t="b">
        <v>0</v>
      </c>
    </row>
    <row r="232" spans="1:12" ht="15">
      <c r="A232" s="84" t="s">
        <v>1563</v>
      </c>
      <c r="B232" s="84" t="s">
        <v>1462</v>
      </c>
      <c r="C232" s="84">
        <v>2</v>
      </c>
      <c r="D232" s="118">
        <v>0.0008771561873136472</v>
      </c>
      <c r="E232" s="118">
        <v>2.910410939914688</v>
      </c>
      <c r="F232" s="84" t="s">
        <v>1608</v>
      </c>
      <c r="G232" s="84" t="b">
        <v>0</v>
      </c>
      <c r="H232" s="84" t="b">
        <v>0</v>
      </c>
      <c r="I232" s="84" t="b">
        <v>0</v>
      </c>
      <c r="J232" s="84" t="b">
        <v>0</v>
      </c>
      <c r="K232" s="84" t="b">
        <v>0</v>
      </c>
      <c r="L232" s="84" t="b">
        <v>0</v>
      </c>
    </row>
    <row r="233" spans="1:12" ht="15">
      <c r="A233" s="84" t="s">
        <v>1462</v>
      </c>
      <c r="B233" s="84" t="s">
        <v>1564</v>
      </c>
      <c r="C233" s="84">
        <v>2</v>
      </c>
      <c r="D233" s="118">
        <v>0.0008771561873136472</v>
      </c>
      <c r="E233" s="118">
        <v>2.910410939914688</v>
      </c>
      <c r="F233" s="84" t="s">
        <v>1608</v>
      </c>
      <c r="G233" s="84" t="b">
        <v>0</v>
      </c>
      <c r="H233" s="84" t="b">
        <v>0</v>
      </c>
      <c r="I233" s="84" t="b">
        <v>0</v>
      </c>
      <c r="J233" s="84" t="b">
        <v>0</v>
      </c>
      <c r="K233" s="84" t="b">
        <v>0</v>
      </c>
      <c r="L233" s="84" t="b">
        <v>0</v>
      </c>
    </row>
    <row r="234" spans="1:12" ht="15">
      <c r="A234" s="84" t="s">
        <v>1564</v>
      </c>
      <c r="B234" s="84" t="s">
        <v>1565</v>
      </c>
      <c r="C234" s="84">
        <v>2</v>
      </c>
      <c r="D234" s="118">
        <v>0.0008771561873136472</v>
      </c>
      <c r="E234" s="118">
        <v>3.308350948586726</v>
      </c>
      <c r="F234" s="84" t="s">
        <v>1608</v>
      </c>
      <c r="G234" s="84" t="b">
        <v>0</v>
      </c>
      <c r="H234" s="84" t="b">
        <v>0</v>
      </c>
      <c r="I234" s="84" t="b">
        <v>0</v>
      </c>
      <c r="J234" s="84" t="b">
        <v>0</v>
      </c>
      <c r="K234" s="84" t="b">
        <v>0</v>
      </c>
      <c r="L234" s="84" t="b">
        <v>0</v>
      </c>
    </row>
    <row r="235" spans="1:12" ht="15">
      <c r="A235" s="84" t="s">
        <v>1565</v>
      </c>
      <c r="B235" s="84" t="s">
        <v>1422</v>
      </c>
      <c r="C235" s="84">
        <v>2</v>
      </c>
      <c r="D235" s="118">
        <v>0.0008771561873136472</v>
      </c>
      <c r="E235" s="118">
        <v>2.146982946351751</v>
      </c>
      <c r="F235" s="84" t="s">
        <v>1608</v>
      </c>
      <c r="G235" s="84" t="b">
        <v>0</v>
      </c>
      <c r="H235" s="84" t="b">
        <v>0</v>
      </c>
      <c r="I235" s="84" t="b">
        <v>0</v>
      </c>
      <c r="J235" s="84" t="b">
        <v>0</v>
      </c>
      <c r="K235" s="84" t="b">
        <v>0</v>
      </c>
      <c r="L235" s="84" t="b">
        <v>0</v>
      </c>
    </row>
    <row r="236" spans="1:12" ht="15">
      <c r="A236" s="84" t="s">
        <v>1446</v>
      </c>
      <c r="B236" s="84" t="s">
        <v>1449</v>
      </c>
      <c r="C236" s="84">
        <v>2</v>
      </c>
      <c r="D236" s="118">
        <v>0.0008771561873136472</v>
      </c>
      <c r="E236" s="118">
        <v>1.869018254756463</v>
      </c>
      <c r="F236" s="84" t="s">
        <v>1608</v>
      </c>
      <c r="G236" s="84" t="b">
        <v>0</v>
      </c>
      <c r="H236" s="84" t="b">
        <v>0</v>
      </c>
      <c r="I236" s="84" t="b">
        <v>0</v>
      </c>
      <c r="J236" s="84" t="b">
        <v>0</v>
      </c>
      <c r="K236" s="84" t="b">
        <v>0</v>
      </c>
      <c r="L236" s="84" t="b">
        <v>0</v>
      </c>
    </row>
    <row r="237" spans="1:12" ht="15">
      <c r="A237" s="84" t="s">
        <v>1449</v>
      </c>
      <c r="B237" s="84" t="s">
        <v>1429</v>
      </c>
      <c r="C237" s="84">
        <v>2</v>
      </c>
      <c r="D237" s="118">
        <v>0.0008771561873136472</v>
      </c>
      <c r="E237" s="118">
        <v>1.5486831038970954</v>
      </c>
      <c r="F237" s="84" t="s">
        <v>1608</v>
      </c>
      <c r="G237" s="84" t="b">
        <v>0</v>
      </c>
      <c r="H237" s="84" t="b">
        <v>0</v>
      </c>
      <c r="I237" s="84" t="b">
        <v>0</v>
      </c>
      <c r="J237" s="84" t="b">
        <v>0</v>
      </c>
      <c r="K237" s="84" t="b">
        <v>0</v>
      </c>
      <c r="L237" s="84" t="b">
        <v>0</v>
      </c>
    </row>
    <row r="238" spans="1:12" ht="15">
      <c r="A238" s="84" t="s">
        <v>1507</v>
      </c>
      <c r="B238" s="84" t="s">
        <v>1566</v>
      </c>
      <c r="C238" s="84">
        <v>2</v>
      </c>
      <c r="D238" s="118">
        <v>0.0008771561873136472</v>
      </c>
      <c r="E238" s="118">
        <v>3.1322596895310446</v>
      </c>
      <c r="F238" s="84" t="s">
        <v>1608</v>
      </c>
      <c r="G238" s="84" t="b">
        <v>0</v>
      </c>
      <c r="H238" s="84" t="b">
        <v>0</v>
      </c>
      <c r="I238" s="84" t="b">
        <v>0</v>
      </c>
      <c r="J238" s="84" t="b">
        <v>0</v>
      </c>
      <c r="K238" s="84" t="b">
        <v>0</v>
      </c>
      <c r="L238" s="84" t="b">
        <v>0</v>
      </c>
    </row>
    <row r="239" spans="1:12" ht="15">
      <c r="A239" s="84" t="s">
        <v>1566</v>
      </c>
      <c r="B239" s="84" t="s">
        <v>1567</v>
      </c>
      <c r="C239" s="84">
        <v>2</v>
      </c>
      <c r="D239" s="118">
        <v>0.0008771561873136472</v>
      </c>
      <c r="E239" s="118">
        <v>3.308350948586726</v>
      </c>
      <c r="F239" s="84" t="s">
        <v>1608</v>
      </c>
      <c r="G239" s="84" t="b">
        <v>0</v>
      </c>
      <c r="H239" s="84" t="b">
        <v>0</v>
      </c>
      <c r="I239" s="84" t="b">
        <v>0</v>
      </c>
      <c r="J239" s="84" t="b">
        <v>0</v>
      </c>
      <c r="K239" s="84" t="b">
        <v>0</v>
      </c>
      <c r="L239" s="84" t="b">
        <v>0</v>
      </c>
    </row>
    <row r="240" spans="1:12" ht="15">
      <c r="A240" s="84" t="s">
        <v>1567</v>
      </c>
      <c r="B240" s="84" t="s">
        <v>1568</v>
      </c>
      <c r="C240" s="84">
        <v>2</v>
      </c>
      <c r="D240" s="118">
        <v>0.0008771561873136472</v>
      </c>
      <c r="E240" s="118">
        <v>3.308350948586726</v>
      </c>
      <c r="F240" s="84" t="s">
        <v>1608</v>
      </c>
      <c r="G240" s="84" t="b">
        <v>0</v>
      </c>
      <c r="H240" s="84" t="b">
        <v>0</v>
      </c>
      <c r="I240" s="84" t="b">
        <v>0</v>
      </c>
      <c r="J240" s="84" t="b">
        <v>0</v>
      </c>
      <c r="K240" s="84" t="b">
        <v>0</v>
      </c>
      <c r="L240" s="84" t="b">
        <v>0</v>
      </c>
    </row>
    <row r="241" spans="1:12" ht="15">
      <c r="A241" s="84" t="s">
        <v>1568</v>
      </c>
      <c r="B241" s="84" t="s">
        <v>1569</v>
      </c>
      <c r="C241" s="84">
        <v>2</v>
      </c>
      <c r="D241" s="118">
        <v>0.0008771561873136472</v>
      </c>
      <c r="E241" s="118">
        <v>3.308350948586726</v>
      </c>
      <c r="F241" s="84" t="s">
        <v>1608</v>
      </c>
      <c r="G241" s="84" t="b">
        <v>0</v>
      </c>
      <c r="H241" s="84" t="b">
        <v>0</v>
      </c>
      <c r="I241" s="84" t="b">
        <v>0</v>
      </c>
      <c r="J241" s="84" t="b">
        <v>0</v>
      </c>
      <c r="K241" s="84" t="b">
        <v>0</v>
      </c>
      <c r="L241" s="84" t="b">
        <v>0</v>
      </c>
    </row>
    <row r="242" spans="1:12" ht="15">
      <c r="A242" s="84" t="s">
        <v>1569</v>
      </c>
      <c r="B242" s="84" t="s">
        <v>1490</v>
      </c>
      <c r="C242" s="84">
        <v>2</v>
      </c>
      <c r="D242" s="118">
        <v>0.0008771561873136472</v>
      </c>
      <c r="E242" s="118">
        <v>3.1322596895310446</v>
      </c>
      <c r="F242" s="84" t="s">
        <v>1608</v>
      </c>
      <c r="G242" s="84" t="b">
        <v>0</v>
      </c>
      <c r="H242" s="84" t="b">
        <v>0</v>
      </c>
      <c r="I242" s="84" t="b">
        <v>0</v>
      </c>
      <c r="J242" s="84" t="b">
        <v>0</v>
      </c>
      <c r="K242" s="84" t="b">
        <v>0</v>
      </c>
      <c r="L242" s="84" t="b">
        <v>0</v>
      </c>
    </row>
    <row r="243" spans="1:12" ht="15">
      <c r="A243" s="84" t="s">
        <v>1490</v>
      </c>
      <c r="B243" s="84" t="s">
        <v>1570</v>
      </c>
      <c r="C243" s="84">
        <v>2</v>
      </c>
      <c r="D243" s="118">
        <v>0.0008771561873136472</v>
      </c>
      <c r="E243" s="118">
        <v>3.1322596895310446</v>
      </c>
      <c r="F243" s="84" t="s">
        <v>1608</v>
      </c>
      <c r="G243" s="84" t="b">
        <v>0</v>
      </c>
      <c r="H243" s="84" t="b">
        <v>0</v>
      </c>
      <c r="I243" s="84" t="b">
        <v>0</v>
      </c>
      <c r="J243" s="84" t="b">
        <v>0</v>
      </c>
      <c r="K243" s="84" t="b">
        <v>0</v>
      </c>
      <c r="L243" s="84" t="b">
        <v>0</v>
      </c>
    </row>
    <row r="244" spans="1:12" ht="15">
      <c r="A244" s="84" t="s">
        <v>1245</v>
      </c>
      <c r="B244" s="84" t="s">
        <v>1218</v>
      </c>
      <c r="C244" s="84">
        <v>2</v>
      </c>
      <c r="D244" s="118">
        <v>0.0008771561873136472</v>
      </c>
      <c r="E244" s="118">
        <v>-0.12625787038540853</v>
      </c>
      <c r="F244" s="84" t="s">
        <v>1608</v>
      </c>
      <c r="G244" s="84" t="b">
        <v>0</v>
      </c>
      <c r="H244" s="84" t="b">
        <v>0</v>
      </c>
      <c r="I244" s="84" t="b">
        <v>0</v>
      </c>
      <c r="J244" s="84" t="b">
        <v>0</v>
      </c>
      <c r="K244" s="84" t="b">
        <v>0</v>
      </c>
      <c r="L244" s="84" t="b">
        <v>0</v>
      </c>
    </row>
    <row r="245" spans="1:12" ht="15">
      <c r="A245" s="84" t="s">
        <v>1218</v>
      </c>
      <c r="B245" s="84" t="s">
        <v>1246</v>
      </c>
      <c r="C245" s="84">
        <v>2</v>
      </c>
      <c r="D245" s="118">
        <v>0.0010202652891268067</v>
      </c>
      <c r="E245" s="118">
        <v>-0.32207692643829805</v>
      </c>
      <c r="F245" s="84" t="s">
        <v>1608</v>
      </c>
      <c r="G245" s="84" t="b">
        <v>0</v>
      </c>
      <c r="H245" s="84" t="b">
        <v>0</v>
      </c>
      <c r="I245" s="84" t="b">
        <v>0</v>
      </c>
      <c r="J245" s="84" t="b">
        <v>0</v>
      </c>
      <c r="K245" s="84" t="b">
        <v>0</v>
      </c>
      <c r="L245" s="84" t="b">
        <v>0</v>
      </c>
    </row>
    <row r="246" spans="1:12" ht="15">
      <c r="A246" s="84" t="s">
        <v>1442</v>
      </c>
      <c r="B246" s="84" t="s">
        <v>1217</v>
      </c>
      <c r="C246" s="84">
        <v>2</v>
      </c>
      <c r="D246" s="118">
        <v>0.0008771561873136472</v>
      </c>
      <c r="E246" s="118">
        <v>-0.33483020898977145</v>
      </c>
      <c r="F246" s="84" t="s">
        <v>1608</v>
      </c>
      <c r="G246" s="84" t="b">
        <v>0</v>
      </c>
      <c r="H246" s="84" t="b">
        <v>0</v>
      </c>
      <c r="I246" s="84" t="b">
        <v>0</v>
      </c>
      <c r="J246" s="84" t="b">
        <v>0</v>
      </c>
      <c r="K246" s="84" t="b">
        <v>0</v>
      </c>
      <c r="L246" s="84" t="b">
        <v>0</v>
      </c>
    </row>
    <row r="247" spans="1:12" ht="15">
      <c r="A247" s="84" t="s">
        <v>241</v>
      </c>
      <c r="B247" s="84" t="s">
        <v>1217</v>
      </c>
      <c r="C247" s="84">
        <v>2</v>
      </c>
      <c r="D247" s="118">
        <v>0.0008771561873136472</v>
      </c>
      <c r="E247" s="118">
        <v>-0.800670453299745</v>
      </c>
      <c r="F247" s="84" t="s">
        <v>1608</v>
      </c>
      <c r="G247" s="84" t="b">
        <v>0</v>
      </c>
      <c r="H247" s="84" t="b">
        <v>0</v>
      </c>
      <c r="I247" s="84" t="b">
        <v>0</v>
      </c>
      <c r="J247" s="84" t="b">
        <v>0</v>
      </c>
      <c r="K247" s="84" t="b">
        <v>0</v>
      </c>
      <c r="L247" s="84" t="b">
        <v>0</v>
      </c>
    </row>
    <row r="248" spans="1:12" ht="15">
      <c r="A248" s="84" t="s">
        <v>1572</v>
      </c>
      <c r="B248" s="84" t="s">
        <v>1217</v>
      </c>
      <c r="C248" s="84">
        <v>2</v>
      </c>
      <c r="D248" s="118">
        <v>0.0010202652891268067</v>
      </c>
      <c r="E248" s="118">
        <v>0.478083147653084</v>
      </c>
      <c r="F248" s="84" t="s">
        <v>1608</v>
      </c>
      <c r="G248" s="84" t="b">
        <v>0</v>
      </c>
      <c r="H248" s="84" t="b">
        <v>0</v>
      </c>
      <c r="I248" s="84" t="b">
        <v>0</v>
      </c>
      <c r="J248" s="84" t="b">
        <v>0</v>
      </c>
      <c r="K248" s="84" t="b">
        <v>0</v>
      </c>
      <c r="L248" s="84" t="b">
        <v>0</v>
      </c>
    </row>
    <row r="249" spans="1:12" ht="15">
      <c r="A249" s="84" t="s">
        <v>1221</v>
      </c>
      <c r="B249" s="84" t="s">
        <v>1221</v>
      </c>
      <c r="C249" s="84">
        <v>2</v>
      </c>
      <c r="D249" s="118">
        <v>0.0008771561873136472</v>
      </c>
      <c r="E249" s="118">
        <v>0.23271275844017758</v>
      </c>
      <c r="F249" s="84" t="s">
        <v>1608</v>
      </c>
      <c r="G249" s="84" t="b">
        <v>0</v>
      </c>
      <c r="H249" s="84" t="b">
        <v>0</v>
      </c>
      <c r="I249" s="84" t="b">
        <v>0</v>
      </c>
      <c r="J249" s="84" t="b">
        <v>0</v>
      </c>
      <c r="K249" s="84" t="b">
        <v>0</v>
      </c>
      <c r="L249" s="84" t="b">
        <v>0</v>
      </c>
    </row>
    <row r="250" spans="1:12" ht="15">
      <c r="A250" s="84" t="s">
        <v>1428</v>
      </c>
      <c r="B250" s="84" t="s">
        <v>1573</v>
      </c>
      <c r="C250" s="84">
        <v>2</v>
      </c>
      <c r="D250" s="118">
        <v>0.0008771561873136472</v>
      </c>
      <c r="E250" s="118">
        <v>2.229169702539101</v>
      </c>
      <c r="F250" s="84" t="s">
        <v>1608</v>
      </c>
      <c r="G250" s="84" t="b">
        <v>0</v>
      </c>
      <c r="H250" s="84" t="b">
        <v>0</v>
      </c>
      <c r="I250" s="84" t="b">
        <v>0</v>
      </c>
      <c r="J250" s="84" t="b">
        <v>0</v>
      </c>
      <c r="K250" s="84" t="b">
        <v>0</v>
      </c>
      <c r="L250" s="84" t="b">
        <v>0</v>
      </c>
    </row>
    <row r="251" spans="1:12" ht="15">
      <c r="A251" s="84" t="s">
        <v>1573</v>
      </c>
      <c r="B251" s="84" t="s">
        <v>1217</v>
      </c>
      <c r="C251" s="84">
        <v>2</v>
      </c>
      <c r="D251" s="118">
        <v>0.0008771561873136472</v>
      </c>
      <c r="E251" s="118">
        <v>0.478083147653084</v>
      </c>
      <c r="F251" s="84" t="s">
        <v>1608</v>
      </c>
      <c r="G251" s="84" t="b">
        <v>0</v>
      </c>
      <c r="H251" s="84" t="b">
        <v>0</v>
      </c>
      <c r="I251" s="84" t="b">
        <v>0</v>
      </c>
      <c r="J251" s="84" t="b">
        <v>0</v>
      </c>
      <c r="K251" s="84" t="b">
        <v>0</v>
      </c>
      <c r="L251" s="84" t="b">
        <v>0</v>
      </c>
    </row>
    <row r="252" spans="1:12" ht="15">
      <c r="A252" s="84" t="s">
        <v>1217</v>
      </c>
      <c r="B252" s="84" t="s">
        <v>1574</v>
      </c>
      <c r="C252" s="84">
        <v>2</v>
      </c>
      <c r="D252" s="118">
        <v>0.0008771561873136472</v>
      </c>
      <c r="E252" s="118">
        <v>0.47840425264508984</v>
      </c>
      <c r="F252" s="84" t="s">
        <v>1608</v>
      </c>
      <c r="G252" s="84" t="b">
        <v>0</v>
      </c>
      <c r="H252" s="84" t="b">
        <v>0</v>
      </c>
      <c r="I252" s="84" t="b">
        <v>0</v>
      </c>
      <c r="J252" s="84" t="b">
        <v>0</v>
      </c>
      <c r="K252" s="84" t="b">
        <v>0</v>
      </c>
      <c r="L252" s="84" t="b">
        <v>0</v>
      </c>
    </row>
    <row r="253" spans="1:12" ht="15">
      <c r="A253" s="84" t="s">
        <v>1574</v>
      </c>
      <c r="B253" s="84" t="s">
        <v>1217</v>
      </c>
      <c r="C253" s="84">
        <v>2</v>
      </c>
      <c r="D253" s="118">
        <v>0.0008771561873136472</v>
      </c>
      <c r="E253" s="118">
        <v>0.478083147653084</v>
      </c>
      <c r="F253" s="84" t="s">
        <v>1608</v>
      </c>
      <c r="G253" s="84" t="b">
        <v>0</v>
      </c>
      <c r="H253" s="84" t="b">
        <v>0</v>
      </c>
      <c r="I253" s="84" t="b">
        <v>0</v>
      </c>
      <c r="J253" s="84" t="b">
        <v>0</v>
      </c>
      <c r="K253" s="84" t="b">
        <v>0</v>
      </c>
      <c r="L253" s="84" t="b">
        <v>0</v>
      </c>
    </row>
    <row r="254" spans="1:12" ht="15">
      <c r="A254" s="84" t="s">
        <v>1244</v>
      </c>
      <c r="B254" s="84" t="s">
        <v>1221</v>
      </c>
      <c r="C254" s="84">
        <v>2</v>
      </c>
      <c r="D254" s="118">
        <v>0.0008771561873136472</v>
      </c>
      <c r="E254" s="118">
        <v>0.7705318535134518</v>
      </c>
      <c r="F254" s="84" t="s">
        <v>1608</v>
      </c>
      <c r="G254" s="84" t="b">
        <v>0</v>
      </c>
      <c r="H254" s="84" t="b">
        <v>0</v>
      </c>
      <c r="I254" s="84" t="b">
        <v>0</v>
      </c>
      <c r="J254" s="84" t="b">
        <v>0</v>
      </c>
      <c r="K254" s="84" t="b">
        <v>0</v>
      </c>
      <c r="L254" s="84" t="b">
        <v>0</v>
      </c>
    </row>
    <row r="255" spans="1:12" ht="15">
      <c r="A255" s="84" t="s">
        <v>1230</v>
      </c>
      <c r="B255" s="84" t="s">
        <v>1231</v>
      </c>
      <c r="C255" s="84">
        <v>2</v>
      </c>
      <c r="D255" s="118">
        <v>0.0008771561873136472</v>
      </c>
      <c r="E255" s="118">
        <v>3.308350948586726</v>
      </c>
      <c r="F255" s="84" t="s">
        <v>1608</v>
      </c>
      <c r="G255" s="84" t="b">
        <v>0</v>
      </c>
      <c r="H255" s="84" t="b">
        <v>0</v>
      </c>
      <c r="I255" s="84" t="b">
        <v>0</v>
      </c>
      <c r="J255" s="84" t="b">
        <v>0</v>
      </c>
      <c r="K255" s="84" t="b">
        <v>0</v>
      </c>
      <c r="L255" s="84" t="b">
        <v>0</v>
      </c>
    </row>
    <row r="256" spans="1:12" ht="15">
      <c r="A256" s="84" t="s">
        <v>1231</v>
      </c>
      <c r="B256" s="84" t="s">
        <v>1232</v>
      </c>
      <c r="C256" s="84">
        <v>2</v>
      </c>
      <c r="D256" s="118">
        <v>0.0008771561873136472</v>
      </c>
      <c r="E256" s="118">
        <v>3.308350948586726</v>
      </c>
      <c r="F256" s="84" t="s">
        <v>1608</v>
      </c>
      <c r="G256" s="84" t="b">
        <v>0</v>
      </c>
      <c r="H256" s="84" t="b">
        <v>0</v>
      </c>
      <c r="I256" s="84" t="b">
        <v>0</v>
      </c>
      <c r="J256" s="84" t="b">
        <v>0</v>
      </c>
      <c r="K256" s="84" t="b">
        <v>0</v>
      </c>
      <c r="L256" s="84" t="b">
        <v>0</v>
      </c>
    </row>
    <row r="257" spans="1:12" ht="15">
      <c r="A257" s="84" t="s">
        <v>1232</v>
      </c>
      <c r="B257" s="84" t="s">
        <v>1228</v>
      </c>
      <c r="C257" s="84">
        <v>2</v>
      </c>
      <c r="D257" s="118">
        <v>0.0008771561873136472</v>
      </c>
      <c r="E257" s="118">
        <v>3.1322596895310446</v>
      </c>
      <c r="F257" s="84" t="s">
        <v>1608</v>
      </c>
      <c r="G257" s="84" t="b">
        <v>0</v>
      </c>
      <c r="H257" s="84" t="b">
        <v>0</v>
      </c>
      <c r="I257" s="84" t="b">
        <v>0</v>
      </c>
      <c r="J257" s="84" t="b">
        <v>0</v>
      </c>
      <c r="K257" s="84" t="b">
        <v>0</v>
      </c>
      <c r="L257" s="84" t="b">
        <v>0</v>
      </c>
    </row>
    <row r="258" spans="1:12" ht="15">
      <c r="A258" s="84" t="s">
        <v>1228</v>
      </c>
      <c r="B258" s="84" t="s">
        <v>1576</v>
      </c>
      <c r="C258" s="84">
        <v>2</v>
      </c>
      <c r="D258" s="118">
        <v>0.0008771561873136472</v>
      </c>
      <c r="E258" s="118">
        <v>3.0073209529227447</v>
      </c>
      <c r="F258" s="84" t="s">
        <v>1608</v>
      </c>
      <c r="G258" s="84" t="b">
        <v>0</v>
      </c>
      <c r="H258" s="84" t="b">
        <v>0</v>
      </c>
      <c r="I258" s="84" t="b">
        <v>0</v>
      </c>
      <c r="J258" s="84" t="b">
        <v>0</v>
      </c>
      <c r="K258" s="84" t="b">
        <v>0</v>
      </c>
      <c r="L258" s="84" t="b">
        <v>0</v>
      </c>
    </row>
    <row r="259" spans="1:12" ht="15">
      <c r="A259" s="84" t="s">
        <v>1576</v>
      </c>
      <c r="B259" s="84" t="s">
        <v>1577</v>
      </c>
      <c r="C259" s="84">
        <v>2</v>
      </c>
      <c r="D259" s="118">
        <v>0.0008771561873136472</v>
      </c>
      <c r="E259" s="118">
        <v>3.308350948586726</v>
      </c>
      <c r="F259" s="84" t="s">
        <v>1608</v>
      </c>
      <c r="G259" s="84" t="b">
        <v>0</v>
      </c>
      <c r="H259" s="84" t="b">
        <v>0</v>
      </c>
      <c r="I259" s="84" t="b">
        <v>0</v>
      </c>
      <c r="J259" s="84" t="b">
        <v>0</v>
      </c>
      <c r="K259" s="84" t="b">
        <v>1</v>
      </c>
      <c r="L259" s="84" t="b">
        <v>0</v>
      </c>
    </row>
    <row r="260" spans="1:12" ht="15">
      <c r="A260" s="84" t="s">
        <v>1577</v>
      </c>
      <c r="B260" s="84" t="s">
        <v>1229</v>
      </c>
      <c r="C260" s="84">
        <v>2</v>
      </c>
      <c r="D260" s="118">
        <v>0.0008771561873136472</v>
      </c>
      <c r="E260" s="118">
        <v>3.1322596895310446</v>
      </c>
      <c r="F260" s="84" t="s">
        <v>1608</v>
      </c>
      <c r="G260" s="84" t="b">
        <v>0</v>
      </c>
      <c r="H260" s="84" t="b">
        <v>1</v>
      </c>
      <c r="I260" s="84" t="b">
        <v>0</v>
      </c>
      <c r="J260" s="84" t="b">
        <v>0</v>
      </c>
      <c r="K260" s="84" t="b">
        <v>0</v>
      </c>
      <c r="L260" s="84" t="b">
        <v>0</v>
      </c>
    </row>
    <row r="261" spans="1:12" ht="15">
      <c r="A261" s="84" t="s">
        <v>1228</v>
      </c>
      <c r="B261" s="84" t="s">
        <v>913</v>
      </c>
      <c r="C261" s="84">
        <v>2</v>
      </c>
      <c r="D261" s="118">
        <v>0.0008771561873136472</v>
      </c>
      <c r="E261" s="118">
        <v>3.0073209529227447</v>
      </c>
      <c r="F261" s="84" t="s">
        <v>1608</v>
      </c>
      <c r="G261" s="84" t="b">
        <v>0</v>
      </c>
      <c r="H261" s="84" t="b">
        <v>0</v>
      </c>
      <c r="I261" s="84" t="b">
        <v>0</v>
      </c>
      <c r="J261" s="84" t="b">
        <v>0</v>
      </c>
      <c r="K261" s="84" t="b">
        <v>0</v>
      </c>
      <c r="L261" s="84" t="b">
        <v>0</v>
      </c>
    </row>
    <row r="262" spans="1:12" ht="15">
      <c r="A262" s="84" t="s">
        <v>913</v>
      </c>
      <c r="B262" s="84" t="s">
        <v>1578</v>
      </c>
      <c r="C262" s="84">
        <v>2</v>
      </c>
      <c r="D262" s="118">
        <v>0.0008771561873136472</v>
      </c>
      <c r="E262" s="118">
        <v>3.308350948586726</v>
      </c>
      <c r="F262" s="84" t="s">
        <v>1608</v>
      </c>
      <c r="G262" s="84" t="b">
        <v>0</v>
      </c>
      <c r="H262" s="84" t="b">
        <v>0</v>
      </c>
      <c r="I262" s="84" t="b">
        <v>0</v>
      </c>
      <c r="J262" s="84" t="b">
        <v>0</v>
      </c>
      <c r="K262" s="84" t="b">
        <v>0</v>
      </c>
      <c r="L262" s="84" t="b">
        <v>0</v>
      </c>
    </row>
    <row r="263" spans="1:12" ht="15">
      <c r="A263" s="84" t="s">
        <v>1578</v>
      </c>
      <c r="B263" s="84" t="s">
        <v>1579</v>
      </c>
      <c r="C263" s="84">
        <v>2</v>
      </c>
      <c r="D263" s="118">
        <v>0.0008771561873136472</v>
      </c>
      <c r="E263" s="118">
        <v>3.308350948586726</v>
      </c>
      <c r="F263" s="84" t="s">
        <v>1608</v>
      </c>
      <c r="G263" s="84" t="b">
        <v>0</v>
      </c>
      <c r="H263" s="84" t="b">
        <v>0</v>
      </c>
      <c r="I263" s="84" t="b">
        <v>0</v>
      </c>
      <c r="J263" s="84" t="b">
        <v>0</v>
      </c>
      <c r="K263" s="84" t="b">
        <v>0</v>
      </c>
      <c r="L263" s="84" t="b">
        <v>0</v>
      </c>
    </row>
    <row r="264" spans="1:12" ht="15">
      <c r="A264" s="84" t="s">
        <v>1579</v>
      </c>
      <c r="B264" s="84" t="s">
        <v>1580</v>
      </c>
      <c r="C264" s="84">
        <v>2</v>
      </c>
      <c r="D264" s="118">
        <v>0.0008771561873136472</v>
      </c>
      <c r="E264" s="118">
        <v>3.308350948586726</v>
      </c>
      <c r="F264" s="84" t="s">
        <v>1608</v>
      </c>
      <c r="G264" s="84" t="b">
        <v>0</v>
      </c>
      <c r="H264" s="84" t="b">
        <v>0</v>
      </c>
      <c r="I264" s="84" t="b">
        <v>0</v>
      </c>
      <c r="J264" s="84" t="b">
        <v>0</v>
      </c>
      <c r="K264" s="84" t="b">
        <v>0</v>
      </c>
      <c r="L264" s="84" t="b">
        <v>0</v>
      </c>
    </row>
    <row r="265" spans="1:12" ht="15">
      <c r="A265" s="84" t="s">
        <v>1580</v>
      </c>
      <c r="B265" s="84" t="s">
        <v>1581</v>
      </c>
      <c r="C265" s="84">
        <v>2</v>
      </c>
      <c r="D265" s="118">
        <v>0.0008771561873136472</v>
      </c>
      <c r="E265" s="118">
        <v>3.308350948586726</v>
      </c>
      <c r="F265" s="84" t="s">
        <v>1608</v>
      </c>
      <c r="G265" s="84" t="b">
        <v>0</v>
      </c>
      <c r="H265" s="84" t="b">
        <v>0</v>
      </c>
      <c r="I265" s="84" t="b">
        <v>0</v>
      </c>
      <c r="J265" s="84" t="b">
        <v>0</v>
      </c>
      <c r="K265" s="84" t="b">
        <v>0</v>
      </c>
      <c r="L265" s="84" t="b">
        <v>0</v>
      </c>
    </row>
    <row r="266" spans="1:12" ht="15">
      <c r="A266" s="84" t="s">
        <v>1581</v>
      </c>
      <c r="B266" s="84" t="s">
        <v>1582</v>
      </c>
      <c r="C266" s="84">
        <v>2</v>
      </c>
      <c r="D266" s="118">
        <v>0.0008771561873136472</v>
      </c>
      <c r="E266" s="118">
        <v>3.308350948586726</v>
      </c>
      <c r="F266" s="84" t="s">
        <v>1608</v>
      </c>
      <c r="G266" s="84" t="b">
        <v>0</v>
      </c>
      <c r="H266" s="84" t="b">
        <v>0</v>
      </c>
      <c r="I266" s="84" t="b">
        <v>0</v>
      </c>
      <c r="J266" s="84" t="b">
        <v>0</v>
      </c>
      <c r="K266" s="84" t="b">
        <v>0</v>
      </c>
      <c r="L266" s="84" t="b">
        <v>0</v>
      </c>
    </row>
    <row r="267" spans="1:12" ht="15">
      <c r="A267" s="84" t="s">
        <v>1582</v>
      </c>
      <c r="B267" s="84" t="s">
        <v>1583</v>
      </c>
      <c r="C267" s="84">
        <v>2</v>
      </c>
      <c r="D267" s="118">
        <v>0.0008771561873136472</v>
      </c>
      <c r="E267" s="118">
        <v>3.308350948586726</v>
      </c>
      <c r="F267" s="84" t="s">
        <v>1608</v>
      </c>
      <c r="G267" s="84" t="b">
        <v>0</v>
      </c>
      <c r="H267" s="84" t="b">
        <v>0</v>
      </c>
      <c r="I267" s="84" t="b">
        <v>0</v>
      </c>
      <c r="J267" s="84" t="b">
        <v>0</v>
      </c>
      <c r="K267" s="84" t="b">
        <v>0</v>
      </c>
      <c r="L267" s="84" t="b">
        <v>0</v>
      </c>
    </row>
    <row r="268" spans="1:12" ht="15">
      <c r="A268" s="84" t="s">
        <v>1583</v>
      </c>
      <c r="B268" s="84" t="s">
        <v>1584</v>
      </c>
      <c r="C268" s="84">
        <v>2</v>
      </c>
      <c r="D268" s="118">
        <v>0.0008771561873136472</v>
      </c>
      <c r="E268" s="118">
        <v>3.308350948586726</v>
      </c>
      <c r="F268" s="84" t="s">
        <v>1608</v>
      </c>
      <c r="G268" s="84" t="b">
        <v>0</v>
      </c>
      <c r="H268" s="84" t="b">
        <v>0</v>
      </c>
      <c r="I268" s="84" t="b">
        <v>0</v>
      </c>
      <c r="J268" s="84" t="b">
        <v>0</v>
      </c>
      <c r="K268" s="84" t="b">
        <v>1</v>
      </c>
      <c r="L268" s="84" t="b">
        <v>0</v>
      </c>
    </row>
    <row r="269" spans="1:12" ht="15">
      <c r="A269" s="84" t="s">
        <v>247</v>
      </c>
      <c r="B269" s="84" t="s">
        <v>245</v>
      </c>
      <c r="C269" s="84">
        <v>2</v>
      </c>
      <c r="D269" s="118">
        <v>0.0008771561873136472</v>
      </c>
      <c r="E269" s="118">
        <v>3.1322596895310446</v>
      </c>
      <c r="F269" s="84" t="s">
        <v>1608</v>
      </c>
      <c r="G269" s="84" t="b">
        <v>0</v>
      </c>
      <c r="H269" s="84" t="b">
        <v>0</v>
      </c>
      <c r="I269" s="84" t="b">
        <v>0</v>
      </c>
      <c r="J269" s="84" t="b">
        <v>0</v>
      </c>
      <c r="K269" s="84" t="b">
        <v>0</v>
      </c>
      <c r="L269" s="84" t="b">
        <v>0</v>
      </c>
    </row>
    <row r="270" spans="1:12" ht="15">
      <c r="A270" s="84" t="s">
        <v>1589</v>
      </c>
      <c r="B270" s="84" t="s">
        <v>1473</v>
      </c>
      <c r="C270" s="84">
        <v>2</v>
      </c>
      <c r="D270" s="118">
        <v>0.0008771561873136472</v>
      </c>
      <c r="E270" s="118">
        <v>3.0073209529227447</v>
      </c>
      <c r="F270" s="84" t="s">
        <v>1608</v>
      </c>
      <c r="G270" s="84" t="b">
        <v>0</v>
      </c>
      <c r="H270" s="84" t="b">
        <v>0</v>
      </c>
      <c r="I270" s="84" t="b">
        <v>0</v>
      </c>
      <c r="J270" s="84" t="b">
        <v>0</v>
      </c>
      <c r="K270" s="84" t="b">
        <v>0</v>
      </c>
      <c r="L270" s="84" t="b">
        <v>0</v>
      </c>
    </row>
    <row r="271" spans="1:12" ht="15">
      <c r="A271" s="84" t="s">
        <v>1217</v>
      </c>
      <c r="B271" s="84" t="s">
        <v>1456</v>
      </c>
      <c r="C271" s="84">
        <v>2</v>
      </c>
      <c r="D271" s="118">
        <v>0.0008771561873136472</v>
      </c>
      <c r="E271" s="118">
        <v>0.30231299358940866</v>
      </c>
      <c r="F271" s="84" t="s">
        <v>1608</v>
      </c>
      <c r="G271" s="84" t="b">
        <v>0</v>
      </c>
      <c r="H271" s="84" t="b">
        <v>0</v>
      </c>
      <c r="I271" s="84" t="b">
        <v>0</v>
      </c>
      <c r="J271" s="84" t="b">
        <v>0</v>
      </c>
      <c r="K271" s="84" t="b">
        <v>0</v>
      </c>
      <c r="L271" s="84" t="b">
        <v>0</v>
      </c>
    </row>
    <row r="272" spans="1:12" ht="15">
      <c r="A272" s="84" t="s">
        <v>1217</v>
      </c>
      <c r="B272" s="84" t="s">
        <v>1463</v>
      </c>
      <c r="C272" s="84">
        <v>2</v>
      </c>
      <c r="D272" s="118">
        <v>0.0008771561873136472</v>
      </c>
      <c r="E272" s="118">
        <v>0.08046424397305235</v>
      </c>
      <c r="F272" s="84" t="s">
        <v>1608</v>
      </c>
      <c r="G272" s="84" t="b">
        <v>0</v>
      </c>
      <c r="H272" s="84" t="b">
        <v>0</v>
      </c>
      <c r="I272" s="84" t="b">
        <v>0</v>
      </c>
      <c r="J272" s="84" t="b">
        <v>0</v>
      </c>
      <c r="K272" s="84" t="b">
        <v>0</v>
      </c>
      <c r="L272" s="84" t="b">
        <v>0</v>
      </c>
    </row>
    <row r="273" spans="1:12" ht="15">
      <c r="A273" s="84" t="s">
        <v>1463</v>
      </c>
      <c r="B273" s="84" t="s">
        <v>1217</v>
      </c>
      <c r="C273" s="84">
        <v>2</v>
      </c>
      <c r="D273" s="118">
        <v>0.0008771561873136472</v>
      </c>
      <c r="E273" s="118">
        <v>0.08014313898104648</v>
      </c>
      <c r="F273" s="84" t="s">
        <v>1608</v>
      </c>
      <c r="G273" s="84" t="b">
        <v>0</v>
      </c>
      <c r="H273" s="84" t="b">
        <v>0</v>
      </c>
      <c r="I273" s="84" t="b">
        <v>0</v>
      </c>
      <c r="J273" s="84" t="b">
        <v>0</v>
      </c>
      <c r="K273" s="84" t="b">
        <v>0</v>
      </c>
      <c r="L273" s="84" t="b">
        <v>0</v>
      </c>
    </row>
    <row r="274" spans="1:12" ht="15">
      <c r="A274" s="84" t="s">
        <v>1221</v>
      </c>
      <c r="B274" s="84" t="s">
        <v>1596</v>
      </c>
      <c r="C274" s="84">
        <v>2</v>
      </c>
      <c r="D274" s="118">
        <v>0.0008771561873136472</v>
      </c>
      <c r="E274" s="118">
        <v>1.7705318535134518</v>
      </c>
      <c r="F274" s="84" t="s">
        <v>1608</v>
      </c>
      <c r="G274" s="84" t="b">
        <v>0</v>
      </c>
      <c r="H274" s="84" t="b">
        <v>0</v>
      </c>
      <c r="I274" s="84" t="b">
        <v>0</v>
      </c>
      <c r="J274" s="84" t="b">
        <v>0</v>
      </c>
      <c r="K274" s="84" t="b">
        <v>0</v>
      </c>
      <c r="L274" s="84" t="b">
        <v>0</v>
      </c>
    </row>
    <row r="275" spans="1:12" ht="15">
      <c r="A275" s="84" t="s">
        <v>1425</v>
      </c>
      <c r="B275" s="84" t="s">
        <v>1218</v>
      </c>
      <c r="C275" s="84">
        <v>2</v>
      </c>
      <c r="D275" s="118">
        <v>0.0008771561873136472</v>
      </c>
      <c r="E275" s="118">
        <v>-0.44367828223755906</v>
      </c>
      <c r="F275" s="84" t="s">
        <v>1608</v>
      </c>
      <c r="G275" s="84" t="b">
        <v>0</v>
      </c>
      <c r="H275" s="84" t="b">
        <v>0</v>
      </c>
      <c r="I275" s="84" t="b">
        <v>0</v>
      </c>
      <c r="J275" s="84" t="b">
        <v>0</v>
      </c>
      <c r="K275" s="84" t="b">
        <v>0</v>
      </c>
      <c r="L275" s="84" t="b">
        <v>0</v>
      </c>
    </row>
    <row r="276" spans="1:12" ht="15">
      <c r="A276" s="84" t="s">
        <v>1598</v>
      </c>
      <c r="B276" s="84" t="s">
        <v>1218</v>
      </c>
      <c r="C276" s="84">
        <v>2</v>
      </c>
      <c r="D276" s="118">
        <v>0.0008771561873136472</v>
      </c>
      <c r="E276" s="118">
        <v>0.6866554862574471</v>
      </c>
      <c r="F276" s="84" t="s">
        <v>1608</v>
      </c>
      <c r="G276" s="84" t="b">
        <v>0</v>
      </c>
      <c r="H276" s="84" t="b">
        <v>0</v>
      </c>
      <c r="I276" s="84" t="b">
        <v>0</v>
      </c>
      <c r="J276" s="84" t="b">
        <v>0</v>
      </c>
      <c r="K276" s="84" t="b">
        <v>0</v>
      </c>
      <c r="L276" s="84" t="b">
        <v>0</v>
      </c>
    </row>
    <row r="277" spans="1:12" ht="15">
      <c r="A277" s="84" t="s">
        <v>1218</v>
      </c>
      <c r="B277" s="84" t="s">
        <v>1427</v>
      </c>
      <c r="C277" s="84">
        <v>2</v>
      </c>
      <c r="D277" s="118">
        <v>0.0008771561873136472</v>
      </c>
      <c r="E277" s="118">
        <v>-0.43602027874513477</v>
      </c>
      <c r="F277" s="84" t="s">
        <v>1608</v>
      </c>
      <c r="G277" s="84" t="b">
        <v>0</v>
      </c>
      <c r="H277" s="84" t="b">
        <v>0</v>
      </c>
      <c r="I277" s="84" t="b">
        <v>0</v>
      </c>
      <c r="J277" s="84" t="b">
        <v>0</v>
      </c>
      <c r="K277" s="84" t="b">
        <v>0</v>
      </c>
      <c r="L277" s="84" t="b">
        <v>0</v>
      </c>
    </row>
    <row r="278" spans="1:12" ht="15">
      <c r="A278" s="84" t="s">
        <v>1218</v>
      </c>
      <c r="B278" s="84" t="s">
        <v>1599</v>
      </c>
      <c r="C278" s="84">
        <v>2</v>
      </c>
      <c r="D278" s="118">
        <v>0.0008771561873136472</v>
      </c>
      <c r="E278" s="118">
        <v>0.6779230735617019</v>
      </c>
      <c r="F278" s="84" t="s">
        <v>1608</v>
      </c>
      <c r="G278" s="84" t="b">
        <v>0</v>
      </c>
      <c r="H278" s="84" t="b">
        <v>0</v>
      </c>
      <c r="I278" s="84" t="b">
        <v>0</v>
      </c>
      <c r="J278" s="84" t="b">
        <v>0</v>
      </c>
      <c r="K278" s="84" t="b">
        <v>0</v>
      </c>
      <c r="L278" s="84" t="b">
        <v>0</v>
      </c>
    </row>
    <row r="279" spans="1:12" ht="15">
      <c r="A279" s="84" t="s">
        <v>1600</v>
      </c>
      <c r="B279" s="84" t="s">
        <v>1601</v>
      </c>
      <c r="C279" s="84">
        <v>2</v>
      </c>
      <c r="D279" s="118">
        <v>0.0008771561873136472</v>
      </c>
      <c r="E279" s="118">
        <v>3.308350948586726</v>
      </c>
      <c r="F279" s="84" t="s">
        <v>1608</v>
      </c>
      <c r="G279" s="84" t="b">
        <v>0</v>
      </c>
      <c r="H279" s="84" t="b">
        <v>0</v>
      </c>
      <c r="I279" s="84" t="b">
        <v>0</v>
      </c>
      <c r="J279" s="84" t="b">
        <v>0</v>
      </c>
      <c r="K279" s="84" t="b">
        <v>0</v>
      </c>
      <c r="L279" s="84" t="b">
        <v>0</v>
      </c>
    </row>
    <row r="280" spans="1:12" ht="15">
      <c r="A280" s="84" t="s">
        <v>1601</v>
      </c>
      <c r="B280" s="84" t="s">
        <v>1602</v>
      </c>
      <c r="C280" s="84">
        <v>2</v>
      </c>
      <c r="D280" s="118">
        <v>0.0008771561873136472</v>
      </c>
      <c r="E280" s="118">
        <v>3.308350948586726</v>
      </c>
      <c r="F280" s="84" t="s">
        <v>1608</v>
      </c>
      <c r="G280" s="84" t="b">
        <v>0</v>
      </c>
      <c r="H280" s="84" t="b">
        <v>0</v>
      </c>
      <c r="I280" s="84" t="b">
        <v>0</v>
      </c>
      <c r="J280" s="84" t="b">
        <v>0</v>
      </c>
      <c r="K280" s="84" t="b">
        <v>0</v>
      </c>
      <c r="L280" s="84" t="b">
        <v>0</v>
      </c>
    </row>
    <row r="281" spans="1:12" ht="15">
      <c r="A281" s="84" t="s">
        <v>1441</v>
      </c>
      <c r="B281" s="84" t="s">
        <v>1458</v>
      </c>
      <c r="C281" s="84">
        <v>2</v>
      </c>
      <c r="D281" s="118">
        <v>0.0008771561873136472</v>
      </c>
      <c r="E281" s="118">
        <v>1.9809920142003956</v>
      </c>
      <c r="F281" s="84" t="s">
        <v>1608</v>
      </c>
      <c r="G281" s="84" t="b">
        <v>0</v>
      </c>
      <c r="H281" s="84" t="b">
        <v>0</v>
      </c>
      <c r="I281" s="84" t="b">
        <v>0</v>
      </c>
      <c r="J281" s="84" t="b">
        <v>0</v>
      </c>
      <c r="K281" s="84" t="b">
        <v>0</v>
      </c>
      <c r="L281" s="84" t="b">
        <v>0</v>
      </c>
    </row>
    <row r="282" spans="1:12" ht="15">
      <c r="A282" s="84" t="s">
        <v>1445</v>
      </c>
      <c r="B282" s="84" t="s">
        <v>1603</v>
      </c>
      <c r="C282" s="84">
        <v>2</v>
      </c>
      <c r="D282" s="118">
        <v>0.0008771561873136472</v>
      </c>
      <c r="E282" s="118">
        <v>2.567988259092482</v>
      </c>
      <c r="F282" s="84" t="s">
        <v>1608</v>
      </c>
      <c r="G282" s="84" t="b">
        <v>0</v>
      </c>
      <c r="H282" s="84" t="b">
        <v>0</v>
      </c>
      <c r="I282" s="84" t="b">
        <v>0</v>
      </c>
      <c r="J282" s="84" t="b">
        <v>0</v>
      </c>
      <c r="K282" s="84" t="b">
        <v>0</v>
      </c>
      <c r="L282" s="84" t="b">
        <v>0</v>
      </c>
    </row>
    <row r="283" spans="1:12" ht="15">
      <c r="A283" s="84" t="s">
        <v>1603</v>
      </c>
      <c r="B283" s="84" t="s">
        <v>1604</v>
      </c>
      <c r="C283" s="84">
        <v>2</v>
      </c>
      <c r="D283" s="118">
        <v>0.0008771561873136472</v>
      </c>
      <c r="E283" s="118">
        <v>3.308350948586726</v>
      </c>
      <c r="F283" s="84" t="s">
        <v>1608</v>
      </c>
      <c r="G283" s="84" t="b">
        <v>0</v>
      </c>
      <c r="H283" s="84" t="b">
        <v>0</v>
      </c>
      <c r="I283" s="84" t="b">
        <v>0</v>
      </c>
      <c r="J283" s="84" t="b">
        <v>0</v>
      </c>
      <c r="K283" s="84" t="b">
        <v>0</v>
      </c>
      <c r="L283" s="84" t="b">
        <v>0</v>
      </c>
    </row>
    <row r="284" spans="1:12" ht="15">
      <c r="A284" s="84" t="s">
        <v>1604</v>
      </c>
      <c r="B284" s="84" t="s">
        <v>1509</v>
      </c>
      <c r="C284" s="84">
        <v>2</v>
      </c>
      <c r="D284" s="118">
        <v>0.0008771561873136472</v>
      </c>
      <c r="E284" s="118">
        <v>3.1322596895310446</v>
      </c>
      <c r="F284" s="84" t="s">
        <v>1608</v>
      </c>
      <c r="G284" s="84" t="b">
        <v>0</v>
      </c>
      <c r="H284" s="84" t="b">
        <v>0</v>
      </c>
      <c r="I284" s="84" t="b">
        <v>0</v>
      </c>
      <c r="J284" s="84" t="b">
        <v>0</v>
      </c>
      <c r="K284" s="84" t="b">
        <v>0</v>
      </c>
      <c r="L284" s="84" t="b">
        <v>0</v>
      </c>
    </row>
    <row r="285" spans="1:12" ht="15">
      <c r="A285" s="84" t="s">
        <v>1509</v>
      </c>
      <c r="B285" s="84" t="s">
        <v>1451</v>
      </c>
      <c r="C285" s="84">
        <v>2</v>
      </c>
      <c r="D285" s="118">
        <v>0.0008771561873136472</v>
      </c>
      <c r="E285" s="118">
        <v>2.479047175755701</v>
      </c>
      <c r="F285" s="84" t="s">
        <v>1608</v>
      </c>
      <c r="G285" s="84" t="b">
        <v>0</v>
      </c>
      <c r="H285" s="84" t="b">
        <v>0</v>
      </c>
      <c r="I285" s="84" t="b">
        <v>0</v>
      </c>
      <c r="J285" s="84" t="b">
        <v>0</v>
      </c>
      <c r="K285" s="84" t="b">
        <v>0</v>
      </c>
      <c r="L285" s="84" t="b">
        <v>0</v>
      </c>
    </row>
    <row r="286" spans="1:12" ht="15">
      <c r="A286" s="84" t="s">
        <v>1451</v>
      </c>
      <c r="B286" s="84" t="s">
        <v>1605</v>
      </c>
      <c r="C286" s="84">
        <v>2</v>
      </c>
      <c r="D286" s="118">
        <v>0.0008771561873136472</v>
      </c>
      <c r="E286" s="118">
        <v>2.7062909572587635</v>
      </c>
      <c r="F286" s="84" t="s">
        <v>1608</v>
      </c>
      <c r="G286" s="84" t="b">
        <v>0</v>
      </c>
      <c r="H286" s="84" t="b">
        <v>0</v>
      </c>
      <c r="I286" s="84" t="b">
        <v>0</v>
      </c>
      <c r="J286" s="84" t="b">
        <v>0</v>
      </c>
      <c r="K286" s="84" t="b">
        <v>0</v>
      </c>
      <c r="L286" s="84" t="b">
        <v>0</v>
      </c>
    </row>
    <row r="287" spans="1:12" ht="15">
      <c r="A287" s="84" t="s">
        <v>1605</v>
      </c>
      <c r="B287" s="84" t="s">
        <v>1510</v>
      </c>
      <c r="C287" s="84">
        <v>2</v>
      </c>
      <c r="D287" s="118">
        <v>0.0008771561873136472</v>
      </c>
      <c r="E287" s="118">
        <v>3.1322596895310446</v>
      </c>
      <c r="F287" s="84" t="s">
        <v>1608</v>
      </c>
      <c r="G287" s="84" t="b">
        <v>0</v>
      </c>
      <c r="H287" s="84" t="b">
        <v>0</v>
      </c>
      <c r="I287" s="84" t="b">
        <v>0</v>
      </c>
      <c r="J287" s="84" t="b">
        <v>0</v>
      </c>
      <c r="K287" s="84" t="b">
        <v>0</v>
      </c>
      <c r="L287" s="84" t="b">
        <v>0</v>
      </c>
    </row>
    <row r="288" spans="1:12" ht="15">
      <c r="A288" s="84" t="s">
        <v>1510</v>
      </c>
      <c r="B288" s="84" t="s">
        <v>1422</v>
      </c>
      <c r="C288" s="84">
        <v>2</v>
      </c>
      <c r="D288" s="118">
        <v>0.0008771561873136472</v>
      </c>
      <c r="E288" s="118">
        <v>1.9708916872960698</v>
      </c>
      <c r="F288" s="84" t="s">
        <v>1608</v>
      </c>
      <c r="G288" s="84" t="b">
        <v>0</v>
      </c>
      <c r="H288" s="84" t="b">
        <v>0</v>
      </c>
      <c r="I288" s="84" t="b">
        <v>0</v>
      </c>
      <c r="J288" s="84" t="b">
        <v>0</v>
      </c>
      <c r="K288" s="84" t="b">
        <v>0</v>
      </c>
      <c r="L288" s="84" t="b">
        <v>0</v>
      </c>
    </row>
    <row r="289" spans="1:12" ht="15">
      <c r="A289" s="84" t="s">
        <v>1217</v>
      </c>
      <c r="B289" s="84" t="s">
        <v>1217</v>
      </c>
      <c r="C289" s="84">
        <v>531</v>
      </c>
      <c r="D289" s="118">
        <v>0.06691560462216917</v>
      </c>
      <c r="E289" s="118">
        <v>0.13061931069485028</v>
      </c>
      <c r="F289" s="84" t="s">
        <v>1156</v>
      </c>
      <c r="G289" s="84" t="b">
        <v>0</v>
      </c>
      <c r="H289" s="84" t="b">
        <v>0</v>
      </c>
      <c r="I289" s="84" t="b">
        <v>0</v>
      </c>
      <c r="J289" s="84" t="b">
        <v>0</v>
      </c>
      <c r="K289" s="84" t="b">
        <v>0</v>
      </c>
      <c r="L289" s="84" t="b">
        <v>0</v>
      </c>
    </row>
    <row r="290" spans="1:12" ht="15">
      <c r="A290" s="84" t="s">
        <v>1217</v>
      </c>
      <c r="B290" s="84" t="s">
        <v>1218</v>
      </c>
      <c r="C290" s="84">
        <v>422</v>
      </c>
      <c r="D290" s="118">
        <v>0.053179633051893396</v>
      </c>
      <c r="E290" s="118">
        <v>0.2440573391690553</v>
      </c>
      <c r="F290" s="84" t="s">
        <v>1156</v>
      </c>
      <c r="G290" s="84" t="b">
        <v>0</v>
      </c>
      <c r="H290" s="84" t="b">
        <v>0</v>
      </c>
      <c r="I290" s="84" t="b">
        <v>0</v>
      </c>
      <c r="J290" s="84" t="b">
        <v>0</v>
      </c>
      <c r="K290" s="84" t="b">
        <v>0</v>
      </c>
      <c r="L290" s="84" t="b">
        <v>0</v>
      </c>
    </row>
    <row r="291" spans="1:12" ht="15">
      <c r="A291" s="84" t="s">
        <v>1218</v>
      </c>
      <c r="B291" s="84" t="s">
        <v>1217</v>
      </c>
      <c r="C291" s="84">
        <v>363</v>
      </c>
      <c r="D291" s="118">
        <v>0.045744565871652376</v>
      </c>
      <c r="E291" s="118">
        <v>0.1694787181182516</v>
      </c>
      <c r="F291" s="84" t="s">
        <v>1156</v>
      </c>
      <c r="G291" s="84" t="b">
        <v>0</v>
      </c>
      <c r="H291" s="84" t="b">
        <v>0</v>
      </c>
      <c r="I291" s="84" t="b">
        <v>0</v>
      </c>
      <c r="J291" s="84" t="b">
        <v>0</v>
      </c>
      <c r="K291" s="84" t="b">
        <v>0</v>
      </c>
      <c r="L291" s="84" t="b">
        <v>0</v>
      </c>
    </row>
    <row r="292" spans="1:12" ht="15">
      <c r="A292" s="84" t="s">
        <v>1218</v>
      </c>
      <c r="B292" s="84" t="s">
        <v>1218</v>
      </c>
      <c r="C292" s="84">
        <v>187</v>
      </c>
      <c r="D292" s="118">
        <v>0.024099007439555335</v>
      </c>
      <c r="E292" s="118">
        <v>0.09463379821263823</v>
      </c>
      <c r="F292" s="84" t="s">
        <v>1156</v>
      </c>
      <c r="G292" s="84" t="b">
        <v>0</v>
      </c>
      <c r="H292" s="84" t="b">
        <v>0</v>
      </c>
      <c r="I292" s="84" t="b">
        <v>0</v>
      </c>
      <c r="J292" s="84" t="b">
        <v>0</v>
      </c>
      <c r="K292" s="84" t="b">
        <v>0</v>
      </c>
      <c r="L292" s="84" t="b">
        <v>0</v>
      </c>
    </row>
    <row r="293" spans="1:12" ht="15">
      <c r="A293" s="84" t="s">
        <v>1218</v>
      </c>
      <c r="B293" s="84" t="s">
        <v>1224</v>
      </c>
      <c r="C293" s="84">
        <v>51</v>
      </c>
      <c r="D293" s="118">
        <v>0.00888898334015535</v>
      </c>
      <c r="E293" s="118">
        <v>0.6389985931599761</v>
      </c>
      <c r="F293" s="84" t="s">
        <v>1156</v>
      </c>
      <c r="G293" s="84" t="b">
        <v>0</v>
      </c>
      <c r="H293" s="84" t="b">
        <v>0</v>
      </c>
      <c r="I293" s="84" t="b">
        <v>0</v>
      </c>
      <c r="J293" s="84" t="b">
        <v>0</v>
      </c>
      <c r="K293" s="84" t="b">
        <v>0</v>
      </c>
      <c r="L293" s="84" t="b">
        <v>0</v>
      </c>
    </row>
    <row r="294" spans="1:12" ht="15">
      <c r="A294" s="84" t="s">
        <v>1224</v>
      </c>
      <c r="B294" s="84" t="s">
        <v>1217</v>
      </c>
      <c r="C294" s="84">
        <v>48</v>
      </c>
      <c r="D294" s="118">
        <v>0.008366101967205036</v>
      </c>
      <c r="E294" s="118">
        <v>0.4159459052669246</v>
      </c>
      <c r="F294" s="84" t="s">
        <v>1156</v>
      </c>
      <c r="G294" s="84" t="b">
        <v>0</v>
      </c>
      <c r="H294" s="84" t="b">
        <v>0</v>
      </c>
      <c r="I294" s="84" t="b">
        <v>0</v>
      </c>
      <c r="J294" s="84" t="b">
        <v>0</v>
      </c>
      <c r="K294" s="84" t="b">
        <v>0</v>
      </c>
      <c r="L294" s="84" t="b">
        <v>0</v>
      </c>
    </row>
    <row r="295" spans="1:12" ht="15">
      <c r="A295" s="84" t="s">
        <v>1221</v>
      </c>
      <c r="B295" s="84" t="s">
        <v>1217</v>
      </c>
      <c r="C295" s="84">
        <v>35</v>
      </c>
      <c r="D295" s="118">
        <v>0.006928632316348848</v>
      </c>
      <c r="E295" s="118">
        <v>0.20741680370594473</v>
      </c>
      <c r="F295" s="84" t="s">
        <v>1156</v>
      </c>
      <c r="G295" s="84" t="b">
        <v>0</v>
      </c>
      <c r="H295" s="84" t="b">
        <v>0</v>
      </c>
      <c r="I295" s="84" t="b">
        <v>0</v>
      </c>
      <c r="J295" s="84" t="b">
        <v>0</v>
      </c>
      <c r="K295" s="84" t="b">
        <v>0</v>
      </c>
      <c r="L295" s="84" t="b">
        <v>0</v>
      </c>
    </row>
    <row r="296" spans="1:12" ht="15">
      <c r="A296" s="84" t="s">
        <v>1422</v>
      </c>
      <c r="B296" s="84" t="s">
        <v>1423</v>
      </c>
      <c r="C296" s="84">
        <v>29</v>
      </c>
      <c r="D296" s="118">
        <v>0.004815032770222984</v>
      </c>
      <c r="E296" s="118">
        <v>2.098225876650974</v>
      </c>
      <c r="F296" s="84" t="s">
        <v>1156</v>
      </c>
      <c r="G296" s="84" t="b">
        <v>0</v>
      </c>
      <c r="H296" s="84" t="b">
        <v>0</v>
      </c>
      <c r="I296" s="84" t="b">
        <v>0</v>
      </c>
      <c r="J296" s="84" t="b">
        <v>0</v>
      </c>
      <c r="K296" s="84" t="b">
        <v>0</v>
      </c>
      <c r="L296" s="84" t="b">
        <v>0</v>
      </c>
    </row>
    <row r="297" spans="1:12" ht="15">
      <c r="A297" s="84" t="s">
        <v>1423</v>
      </c>
      <c r="B297" s="84" t="s">
        <v>1220</v>
      </c>
      <c r="C297" s="84">
        <v>29</v>
      </c>
      <c r="D297" s="118">
        <v>0.004815032770222984</v>
      </c>
      <c r="E297" s="118">
        <v>1.6855626111582298</v>
      </c>
      <c r="F297" s="84" t="s">
        <v>1156</v>
      </c>
      <c r="G297" s="84" t="b">
        <v>0</v>
      </c>
      <c r="H297" s="84" t="b">
        <v>0</v>
      </c>
      <c r="I297" s="84" t="b">
        <v>0</v>
      </c>
      <c r="J297" s="84" t="b">
        <v>0</v>
      </c>
      <c r="K297" s="84" t="b">
        <v>0</v>
      </c>
      <c r="L297" s="84" t="b">
        <v>0</v>
      </c>
    </row>
    <row r="298" spans="1:12" ht="15">
      <c r="A298" s="84" t="s">
        <v>1220</v>
      </c>
      <c r="B298" s="84" t="s">
        <v>1424</v>
      </c>
      <c r="C298" s="84">
        <v>29</v>
      </c>
      <c r="D298" s="118">
        <v>0.004815032770222984</v>
      </c>
      <c r="E298" s="118">
        <v>1.697301014429474</v>
      </c>
      <c r="F298" s="84" t="s">
        <v>1156</v>
      </c>
      <c r="G298" s="84" t="b">
        <v>0</v>
      </c>
      <c r="H298" s="84" t="b">
        <v>0</v>
      </c>
      <c r="I298" s="84" t="b">
        <v>0</v>
      </c>
      <c r="J298" s="84" t="b">
        <v>0</v>
      </c>
      <c r="K298" s="84" t="b">
        <v>0</v>
      </c>
      <c r="L298" s="84" t="b">
        <v>0</v>
      </c>
    </row>
    <row r="299" spans="1:12" ht="15">
      <c r="A299" s="84" t="s">
        <v>1219</v>
      </c>
      <c r="B299" s="84" t="s">
        <v>1217</v>
      </c>
      <c r="C299" s="84">
        <v>27</v>
      </c>
      <c r="D299" s="118">
        <v>0.005073446488026832</v>
      </c>
      <c r="E299" s="118">
        <v>0.01662936776608362</v>
      </c>
      <c r="F299" s="84" t="s">
        <v>1156</v>
      </c>
      <c r="G299" s="84" t="b">
        <v>0</v>
      </c>
      <c r="H299" s="84" t="b">
        <v>0</v>
      </c>
      <c r="I299" s="84" t="b">
        <v>0</v>
      </c>
      <c r="J299" s="84" t="b">
        <v>0</v>
      </c>
      <c r="K299" s="84" t="b">
        <v>0</v>
      </c>
      <c r="L299" s="84" t="b">
        <v>0</v>
      </c>
    </row>
    <row r="300" spans="1:12" ht="15">
      <c r="A300" s="84" t="s">
        <v>1218</v>
      </c>
      <c r="B300" s="84" t="s">
        <v>1219</v>
      </c>
      <c r="C300" s="84">
        <v>26</v>
      </c>
      <c r="D300" s="118">
        <v>0.005587483228517803</v>
      </c>
      <c r="E300" s="118">
        <v>0.19918663371340548</v>
      </c>
      <c r="F300" s="84" t="s">
        <v>1156</v>
      </c>
      <c r="G300" s="84" t="b">
        <v>0</v>
      </c>
      <c r="H300" s="84" t="b">
        <v>0</v>
      </c>
      <c r="I300" s="84" t="b">
        <v>0</v>
      </c>
      <c r="J300" s="84" t="b">
        <v>0</v>
      </c>
      <c r="K300" s="84" t="b">
        <v>0</v>
      </c>
      <c r="L300" s="84" t="b">
        <v>0</v>
      </c>
    </row>
    <row r="301" spans="1:12" ht="15">
      <c r="A301" s="84" t="s">
        <v>1234</v>
      </c>
      <c r="B301" s="84" t="s">
        <v>1217</v>
      </c>
      <c r="C301" s="84">
        <v>24</v>
      </c>
      <c r="D301" s="118">
        <v>0.005015411399749444</v>
      </c>
      <c r="E301" s="118">
        <v>0.3316250195668886</v>
      </c>
      <c r="F301" s="84" t="s">
        <v>1156</v>
      </c>
      <c r="G301" s="84" t="b">
        <v>0</v>
      </c>
      <c r="H301" s="84" t="b">
        <v>0</v>
      </c>
      <c r="I301" s="84" t="b">
        <v>0</v>
      </c>
      <c r="J301" s="84" t="b">
        <v>0</v>
      </c>
      <c r="K301" s="84" t="b">
        <v>0</v>
      </c>
      <c r="L301" s="84" t="b">
        <v>0</v>
      </c>
    </row>
    <row r="302" spans="1:12" ht="15">
      <c r="A302" s="84" t="s">
        <v>1425</v>
      </c>
      <c r="B302" s="84" t="s">
        <v>1217</v>
      </c>
      <c r="C302" s="84">
        <v>23</v>
      </c>
      <c r="D302" s="118">
        <v>0.005571095568717014</v>
      </c>
      <c r="E302" s="118">
        <v>0.44668052224309307</v>
      </c>
      <c r="F302" s="84" t="s">
        <v>1156</v>
      </c>
      <c r="G302" s="84" t="b">
        <v>0</v>
      </c>
      <c r="H302" s="84" t="b">
        <v>0</v>
      </c>
      <c r="I302" s="84" t="b">
        <v>0</v>
      </c>
      <c r="J302" s="84" t="b">
        <v>0</v>
      </c>
      <c r="K302" s="84" t="b">
        <v>0</v>
      </c>
      <c r="L302" s="84" t="b">
        <v>0</v>
      </c>
    </row>
    <row r="303" spans="1:12" ht="15">
      <c r="A303" s="84" t="s">
        <v>1429</v>
      </c>
      <c r="B303" s="84" t="s">
        <v>1431</v>
      </c>
      <c r="C303" s="84">
        <v>22</v>
      </c>
      <c r="D303" s="118">
        <v>0.004355140313133561</v>
      </c>
      <c r="E303" s="118">
        <v>2.198896038532337</v>
      </c>
      <c r="F303" s="84" t="s">
        <v>1156</v>
      </c>
      <c r="G303" s="84" t="b">
        <v>0</v>
      </c>
      <c r="H303" s="84" t="b">
        <v>0</v>
      </c>
      <c r="I303" s="84" t="b">
        <v>0</v>
      </c>
      <c r="J303" s="84" t="b">
        <v>0</v>
      </c>
      <c r="K303" s="84" t="b">
        <v>0</v>
      </c>
      <c r="L303" s="84" t="b">
        <v>0</v>
      </c>
    </row>
    <row r="304" spans="1:12" ht="15">
      <c r="A304" s="84" t="s">
        <v>1431</v>
      </c>
      <c r="B304" s="84" t="s">
        <v>1223</v>
      </c>
      <c r="C304" s="84">
        <v>22</v>
      </c>
      <c r="D304" s="118">
        <v>0.004355140313133561</v>
      </c>
      <c r="E304" s="118">
        <v>1.7824726241662863</v>
      </c>
      <c r="F304" s="84" t="s">
        <v>1156</v>
      </c>
      <c r="G304" s="84" t="b">
        <v>0</v>
      </c>
      <c r="H304" s="84" t="b">
        <v>0</v>
      </c>
      <c r="I304" s="84" t="b">
        <v>0</v>
      </c>
      <c r="J304" s="84" t="b">
        <v>0</v>
      </c>
      <c r="K304" s="84" t="b">
        <v>0</v>
      </c>
      <c r="L304" s="84" t="b">
        <v>0</v>
      </c>
    </row>
    <row r="305" spans="1:12" ht="15">
      <c r="A305" s="84" t="s">
        <v>1433</v>
      </c>
      <c r="B305" s="84" t="s">
        <v>1434</v>
      </c>
      <c r="C305" s="84">
        <v>21</v>
      </c>
      <c r="D305" s="118">
        <v>0.004270077502596436</v>
      </c>
      <c r="E305" s="118">
        <v>2.238404579816011</v>
      </c>
      <c r="F305" s="84" t="s">
        <v>1156</v>
      </c>
      <c r="G305" s="84" t="b">
        <v>0</v>
      </c>
      <c r="H305" s="84" t="b">
        <v>0</v>
      </c>
      <c r="I305" s="84" t="b">
        <v>0</v>
      </c>
      <c r="J305" s="84" t="b">
        <v>0</v>
      </c>
      <c r="K305" s="84" t="b">
        <v>0</v>
      </c>
      <c r="L305" s="84" t="b">
        <v>0</v>
      </c>
    </row>
    <row r="306" spans="1:12" ht="15">
      <c r="A306" s="84" t="s">
        <v>1434</v>
      </c>
      <c r="B306" s="84" t="s">
        <v>1435</v>
      </c>
      <c r="C306" s="84">
        <v>21</v>
      </c>
      <c r="D306" s="118">
        <v>0.004270077502596436</v>
      </c>
      <c r="E306" s="118">
        <v>2.238404579816011</v>
      </c>
      <c r="F306" s="84" t="s">
        <v>1156</v>
      </c>
      <c r="G306" s="84" t="b">
        <v>0</v>
      </c>
      <c r="H306" s="84" t="b">
        <v>0</v>
      </c>
      <c r="I306" s="84" t="b">
        <v>0</v>
      </c>
      <c r="J306" s="84" t="b">
        <v>0</v>
      </c>
      <c r="K306" s="84" t="b">
        <v>0</v>
      </c>
      <c r="L306" s="84" t="b">
        <v>0</v>
      </c>
    </row>
    <row r="307" spans="1:12" ht="15">
      <c r="A307" s="84" t="s">
        <v>1218</v>
      </c>
      <c r="B307" s="84" t="s">
        <v>1221</v>
      </c>
      <c r="C307" s="84">
        <v>21</v>
      </c>
      <c r="D307" s="118">
        <v>0.004930025760616097</v>
      </c>
      <c r="E307" s="118">
        <v>0.1899786319265816</v>
      </c>
      <c r="F307" s="84" t="s">
        <v>1156</v>
      </c>
      <c r="G307" s="84" t="b">
        <v>0</v>
      </c>
      <c r="H307" s="84" t="b">
        <v>0</v>
      </c>
      <c r="I307" s="84" t="b">
        <v>0</v>
      </c>
      <c r="J307" s="84" t="b">
        <v>0</v>
      </c>
      <c r="K307" s="84" t="b">
        <v>0</v>
      </c>
      <c r="L307" s="84" t="b">
        <v>0</v>
      </c>
    </row>
    <row r="308" spans="1:12" ht="15">
      <c r="A308" s="84" t="s">
        <v>1427</v>
      </c>
      <c r="B308" s="84" t="s">
        <v>1218</v>
      </c>
      <c r="C308" s="84">
        <v>20</v>
      </c>
      <c r="D308" s="118">
        <v>0.004179509499791203</v>
      </c>
      <c r="E308" s="118">
        <v>0.5821694411847013</v>
      </c>
      <c r="F308" s="84" t="s">
        <v>1156</v>
      </c>
      <c r="G308" s="84" t="b">
        <v>0</v>
      </c>
      <c r="H308" s="84" t="b">
        <v>0</v>
      </c>
      <c r="I308" s="84" t="b">
        <v>0</v>
      </c>
      <c r="J308" s="84" t="b">
        <v>0</v>
      </c>
      <c r="K308" s="84" t="b">
        <v>0</v>
      </c>
      <c r="L308" s="84" t="b">
        <v>0</v>
      </c>
    </row>
    <row r="309" spans="1:12" ht="15">
      <c r="A309" s="84" t="s">
        <v>1223</v>
      </c>
      <c r="B309" s="84" t="s">
        <v>1436</v>
      </c>
      <c r="C309" s="84">
        <v>20</v>
      </c>
      <c r="D309" s="118">
        <v>0.004179509499791203</v>
      </c>
      <c r="E309" s="118">
        <v>1.7824726241662863</v>
      </c>
      <c r="F309" s="84" t="s">
        <v>1156</v>
      </c>
      <c r="G309" s="84" t="b">
        <v>0</v>
      </c>
      <c r="H309" s="84" t="b">
        <v>0</v>
      </c>
      <c r="I309" s="84" t="b">
        <v>0</v>
      </c>
      <c r="J309" s="84" t="b">
        <v>0</v>
      </c>
      <c r="K309" s="84" t="b">
        <v>0</v>
      </c>
      <c r="L309" s="84" t="b">
        <v>0</v>
      </c>
    </row>
    <row r="310" spans="1:12" ht="15">
      <c r="A310" s="84" t="s">
        <v>1436</v>
      </c>
      <c r="B310" s="84" t="s">
        <v>1223</v>
      </c>
      <c r="C310" s="84">
        <v>20</v>
      </c>
      <c r="D310" s="118">
        <v>0.004179509499791203</v>
      </c>
      <c r="E310" s="118">
        <v>1.7824726241662863</v>
      </c>
      <c r="F310" s="84" t="s">
        <v>1156</v>
      </c>
      <c r="G310" s="84" t="b">
        <v>0</v>
      </c>
      <c r="H310" s="84" t="b">
        <v>0</v>
      </c>
      <c r="I310" s="84" t="b">
        <v>0</v>
      </c>
      <c r="J310" s="84" t="b">
        <v>0</v>
      </c>
      <c r="K310" s="84" t="b">
        <v>0</v>
      </c>
      <c r="L310" s="84" t="b">
        <v>0</v>
      </c>
    </row>
    <row r="311" spans="1:12" ht="15">
      <c r="A311" s="84" t="s">
        <v>1226</v>
      </c>
      <c r="B311" s="84" t="s">
        <v>1217</v>
      </c>
      <c r="C311" s="84">
        <v>20</v>
      </c>
      <c r="D311" s="118">
        <v>0.005003894598171954</v>
      </c>
      <c r="E311" s="118">
        <v>0.2041390939447088</v>
      </c>
      <c r="F311" s="84" t="s">
        <v>1156</v>
      </c>
      <c r="G311" s="84" t="b">
        <v>0</v>
      </c>
      <c r="H311" s="84" t="b">
        <v>0</v>
      </c>
      <c r="I311" s="84" t="b">
        <v>0</v>
      </c>
      <c r="J311" s="84" t="b">
        <v>0</v>
      </c>
      <c r="K311" s="84" t="b">
        <v>0</v>
      </c>
      <c r="L311" s="84" t="b">
        <v>0</v>
      </c>
    </row>
    <row r="312" spans="1:12" ht="15">
      <c r="A312" s="84" t="s">
        <v>1223</v>
      </c>
      <c r="B312" s="84" t="s">
        <v>1437</v>
      </c>
      <c r="C312" s="84">
        <v>19</v>
      </c>
      <c r="D312" s="118">
        <v>0.004083160820839932</v>
      </c>
      <c r="E312" s="118">
        <v>1.7824726241662863</v>
      </c>
      <c r="F312" s="84" t="s">
        <v>1156</v>
      </c>
      <c r="G312" s="84" t="b">
        <v>0</v>
      </c>
      <c r="H312" s="84" t="b">
        <v>0</v>
      </c>
      <c r="I312" s="84" t="b">
        <v>0</v>
      </c>
      <c r="J312" s="84" t="b">
        <v>0</v>
      </c>
      <c r="K312" s="84" t="b">
        <v>0</v>
      </c>
      <c r="L312" s="84" t="b">
        <v>0</v>
      </c>
    </row>
    <row r="313" spans="1:12" ht="15">
      <c r="A313" s="84" t="s">
        <v>1225</v>
      </c>
      <c r="B313" s="84" t="s">
        <v>1217</v>
      </c>
      <c r="C313" s="84">
        <v>18</v>
      </c>
      <c r="D313" s="118">
        <v>0.00500516461396951</v>
      </c>
      <c r="E313" s="118">
        <v>0.12538134328110834</v>
      </c>
      <c r="F313" s="84" t="s">
        <v>1156</v>
      </c>
      <c r="G313" s="84" t="b">
        <v>0</v>
      </c>
      <c r="H313" s="84" t="b">
        <v>0</v>
      </c>
      <c r="I313" s="84" t="b">
        <v>0</v>
      </c>
      <c r="J313" s="84" t="b">
        <v>0</v>
      </c>
      <c r="K313" s="84" t="b">
        <v>0</v>
      </c>
      <c r="L313" s="84" t="b">
        <v>0</v>
      </c>
    </row>
    <row r="314" spans="1:12" ht="15">
      <c r="A314" s="84" t="s">
        <v>1219</v>
      </c>
      <c r="B314" s="84" t="s">
        <v>1218</v>
      </c>
      <c r="C314" s="84">
        <v>18</v>
      </c>
      <c r="D314" s="118">
        <v>0.004657662748968176</v>
      </c>
      <c r="E314" s="118">
        <v>0.053758207304402686</v>
      </c>
      <c r="F314" s="84" t="s">
        <v>1156</v>
      </c>
      <c r="G314" s="84" t="b">
        <v>0</v>
      </c>
      <c r="H314" s="84" t="b">
        <v>0</v>
      </c>
      <c r="I314" s="84" t="b">
        <v>0</v>
      </c>
      <c r="J314" s="84" t="b">
        <v>0</v>
      </c>
      <c r="K314" s="84" t="b">
        <v>0</v>
      </c>
      <c r="L314" s="84" t="b">
        <v>0</v>
      </c>
    </row>
    <row r="315" spans="1:12" ht="15">
      <c r="A315" s="84" t="s">
        <v>1217</v>
      </c>
      <c r="B315" s="84" t="s">
        <v>1226</v>
      </c>
      <c r="C315" s="84">
        <v>18</v>
      </c>
      <c r="D315" s="118">
        <v>0.004359987836387229</v>
      </c>
      <c r="E315" s="118">
        <v>0.1474638673425802</v>
      </c>
      <c r="F315" s="84" t="s">
        <v>1156</v>
      </c>
      <c r="G315" s="84" t="b">
        <v>0</v>
      </c>
      <c r="H315" s="84" t="b">
        <v>0</v>
      </c>
      <c r="I315" s="84" t="b">
        <v>0</v>
      </c>
      <c r="J315" s="84" t="b">
        <v>0</v>
      </c>
      <c r="K315" s="84" t="b">
        <v>0</v>
      </c>
      <c r="L315" s="84" t="b">
        <v>0</v>
      </c>
    </row>
    <row r="316" spans="1:12" ht="15">
      <c r="A316" s="84" t="s">
        <v>1217</v>
      </c>
      <c r="B316" s="84" t="s">
        <v>1225</v>
      </c>
      <c r="C316" s="84">
        <v>18</v>
      </c>
      <c r="D316" s="118">
        <v>0.00500516461396951</v>
      </c>
      <c r="E316" s="118">
        <v>0.12574461764934386</v>
      </c>
      <c r="F316" s="84" t="s">
        <v>1156</v>
      </c>
      <c r="G316" s="84" t="b">
        <v>0</v>
      </c>
      <c r="H316" s="84" t="b">
        <v>0</v>
      </c>
      <c r="I316" s="84" t="b">
        <v>0</v>
      </c>
      <c r="J316" s="84" t="b">
        <v>0</v>
      </c>
      <c r="K316" s="84" t="b">
        <v>0</v>
      </c>
      <c r="L316" s="84" t="b">
        <v>0</v>
      </c>
    </row>
    <row r="317" spans="1:12" ht="15">
      <c r="A317" s="84" t="s">
        <v>1217</v>
      </c>
      <c r="B317" s="84" t="s">
        <v>1440</v>
      </c>
      <c r="C317" s="84">
        <v>17</v>
      </c>
      <c r="D317" s="118">
        <v>0.004117766289921271</v>
      </c>
      <c r="E317" s="118">
        <v>0.45843238554074117</v>
      </c>
      <c r="F317" s="84" t="s">
        <v>1156</v>
      </c>
      <c r="G317" s="84" t="b">
        <v>0</v>
      </c>
      <c r="H317" s="84" t="b">
        <v>0</v>
      </c>
      <c r="I317" s="84" t="b">
        <v>0</v>
      </c>
      <c r="J317" s="84" t="b">
        <v>0</v>
      </c>
      <c r="K317" s="84" t="b">
        <v>0</v>
      </c>
      <c r="L317" s="84" t="b">
        <v>0</v>
      </c>
    </row>
    <row r="318" spans="1:12" ht="15">
      <c r="A318" s="84" t="s">
        <v>1440</v>
      </c>
      <c r="B318" s="84" t="s">
        <v>1217</v>
      </c>
      <c r="C318" s="84">
        <v>17</v>
      </c>
      <c r="D318" s="118">
        <v>0.004117766289921271</v>
      </c>
      <c r="E318" s="118">
        <v>0.45806911117250565</v>
      </c>
      <c r="F318" s="84" t="s">
        <v>1156</v>
      </c>
      <c r="G318" s="84" t="b">
        <v>0</v>
      </c>
      <c r="H318" s="84" t="b">
        <v>0</v>
      </c>
      <c r="I318" s="84" t="b">
        <v>0</v>
      </c>
      <c r="J318" s="84" t="b">
        <v>0</v>
      </c>
      <c r="K318" s="84" t="b">
        <v>0</v>
      </c>
      <c r="L318" s="84" t="b">
        <v>0</v>
      </c>
    </row>
    <row r="319" spans="1:12" ht="15">
      <c r="A319" s="84" t="s">
        <v>1217</v>
      </c>
      <c r="B319" s="84" t="s">
        <v>1427</v>
      </c>
      <c r="C319" s="84">
        <v>17</v>
      </c>
      <c r="D319" s="118">
        <v>0.0038718694672804847</v>
      </c>
      <c r="E319" s="118">
        <v>0.2987315426732292</v>
      </c>
      <c r="F319" s="84" t="s">
        <v>1156</v>
      </c>
      <c r="G319" s="84" t="b">
        <v>0</v>
      </c>
      <c r="H319" s="84" t="b">
        <v>0</v>
      </c>
      <c r="I319" s="84" t="b">
        <v>0</v>
      </c>
      <c r="J319" s="84" t="b">
        <v>0</v>
      </c>
      <c r="K319" s="84" t="b">
        <v>0</v>
      </c>
      <c r="L319" s="84" t="b">
        <v>0</v>
      </c>
    </row>
    <row r="320" spans="1:12" ht="15">
      <c r="A320" s="84" t="s">
        <v>1435</v>
      </c>
      <c r="B320" s="84" t="s">
        <v>1429</v>
      </c>
      <c r="C320" s="84">
        <v>17</v>
      </c>
      <c r="D320" s="118">
        <v>0.0038718694672804847</v>
      </c>
      <c r="E320" s="118">
        <v>2.107125665176692</v>
      </c>
      <c r="F320" s="84" t="s">
        <v>1156</v>
      </c>
      <c r="G320" s="84" t="b">
        <v>0</v>
      </c>
      <c r="H320" s="84" t="b">
        <v>0</v>
      </c>
      <c r="I320" s="84" t="b">
        <v>0</v>
      </c>
      <c r="J320" s="84" t="b">
        <v>0</v>
      </c>
      <c r="K320" s="84" t="b">
        <v>0</v>
      </c>
      <c r="L320" s="84" t="b">
        <v>0</v>
      </c>
    </row>
    <row r="321" spans="1:12" ht="15">
      <c r="A321" s="84" t="s">
        <v>1428</v>
      </c>
      <c r="B321" s="84" t="s">
        <v>1217</v>
      </c>
      <c r="C321" s="84">
        <v>17</v>
      </c>
      <c r="D321" s="118">
        <v>0.003990973234784459</v>
      </c>
      <c r="E321" s="118">
        <v>0.35161378025821877</v>
      </c>
      <c r="F321" s="84" t="s">
        <v>1156</v>
      </c>
      <c r="G321" s="84" t="b">
        <v>0</v>
      </c>
      <c r="H321" s="84" t="b">
        <v>0</v>
      </c>
      <c r="I321" s="84" t="b">
        <v>0</v>
      </c>
      <c r="J321" s="84" t="b">
        <v>0</v>
      </c>
      <c r="K321" s="84" t="b">
        <v>0</v>
      </c>
      <c r="L321" s="84" t="b">
        <v>0</v>
      </c>
    </row>
    <row r="322" spans="1:12" ht="15">
      <c r="A322" s="84" t="s">
        <v>1217</v>
      </c>
      <c r="B322" s="84" t="s">
        <v>1246</v>
      </c>
      <c r="C322" s="84">
        <v>16</v>
      </c>
      <c r="D322" s="118">
        <v>0.003875544743455314</v>
      </c>
      <c r="E322" s="118">
        <v>0.45692703054342415</v>
      </c>
      <c r="F322" s="84" t="s">
        <v>1156</v>
      </c>
      <c r="G322" s="84" t="b">
        <v>0</v>
      </c>
      <c r="H322" s="84" t="b">
        <v>0</v>
      </c>
      <c r="I322" s="84" t="b">
        <v>0</v>
      </c>
      <c r="J322" s="84" t="b">
        <v>0</v>
      </c>
      <c r="K322" s="84" t="b">
        <v>0</v>
      </c>
      <c r="L322" s="84" t="b">
        <v>0</v>
      </c>
    </row>
    <row r="323" spans="1:12" ht="15">
      <c r="A323" s="84" t="s">
        <v>1246</v>
      </c>
      <c r="B323" s="84" t="s">
        <v>1218</v>
      </c>
      <c r="C323" s="84">
        <v>16</v>
      </c>
      <c r="D323" s="118">
        <v>0.003875544743455314</v>
      </c>
      <c r="E323" s="118">
        <v>0.6697838547691888</v>
      </c>
      <c r="F323" s="84" t="s">
        <v>1156</v>
      </c>
      <c r="G323" s="84" t="b">
        <v>0</v>
      </c>
      <c r="H323" s="84" t="b">
        <v>0</v>
      </c>
      <c r="I323" s="84" t="b">
        <v>0</v>
      </c>
      <c r="J323" s="84" t="b">
        <v>0</v>
      </c>
      <c r="K323" s="84" t="b">
        <v>0</v>
      </c>
      <c r="L323" s="84" t="b">
        <v>0</v>
      </c>
    </row>
    <row r="324" spans="1:12" ht="15">
      <c r="A324" s="84" t="s">
        <v>1217</v>
      </c>
      <c r="B324" s="84" t="s">
        <v>1421</v>
      </c>
      <c r="C324" s="84">
        <v>15</v>
      </c>
      <c r="D324" s="118">
        <v>0.004020138044014595</v>
      </c>
      <c r="E324" s="118">
        <v>0.19694923042249846</v>
      </c>
      <c r="F324" s="84" t="s">
        <v>1156</v>
      </c>
      <c r="G324" s="84" t="b">
        <v>0</v>
      </c>
      <c r="H324" s="84" t="b">
        <v>0</v>
      </c>
      <c r="I324" s="84" t="b">
        <v>0</v>
      </c>
      <c r="J324" s="84" t="b">
        <v>0</v>
      </c>
      <c r="K324" s="84" t="b">
        <v>0</v>
      </c>
      <c r="L324" s="84" t="b">
        <v>0</v>
      </c>
    </row>
    <row r="325" spans="1:12" ht="15">
      <c r="A325" s="84" t="s">
        <v>1421</v>
      </c>
      <c r="B325" s="84" t="s">
        <v>1217</v>
      </c>
      <c r="C325" s="84">
        <v>14</v>
      </c>
      <c r="D325" s="118">
        <v>0.0035027262187203676</v>
      </c>
      <c r="E325" s="118">
        <v>0.39857180919750185</v>
      </c>
      <c r="F325" s="84" t="s">
        <v>1156</v>
      </c>
      <c r="G325" s="84" t="b">
        <v>0</v>
      </c>
      <c r="H325" s="84" t="b">
        <v>0</v>
      </c>
      <c r="I325" s="84" t="b">
        <v>0</v>
      </c>
      <c r="J325" s="84" t="b">
        <v>0</v>
      </c>
      <c r="K325" s="84" t="b">
        <v>0</v>
      </c>
      <c r="L325" s="84" t="b">
        <v>0</v>
      </c>
    </row>
    <row r="326" spans="1:12" ht="15">
      <c r="A326" s="84" t="s">
        <v>1217</v>
      </c>
      <c r="B326" s="84" t="s">
        <v>1426</v>
      </c>
      <c r="C326" s="84">
        <v>14</v>
      </c>
      <c r="D326" s="118">
        <v>0.0035027262187203676</v>
      </c>
      <c r="E326" s="118">
        <v>0.48325596926577336</v>
      </c>
      <c r="F326" s="84" t="s">
        <v>1156</v>
      </c>
      <c r="G326" s="84" t="b">
        <v>0</v>
      </c>
      <c r="H326" s="84" t="b">
        <v>0</v>
      </c>
      <c r="I326" s="84" t="b">
        <v>0</v>
      </c>
      <c r="J326" s="84" t="b">
        <v>0</v>
      </c>
      <c r="K326" s="84" t="b">
        <v>0</v>
      </c>
      <c r="L326" s="84" t="b">
        <v>0</v>
      </c>
    </row>
    <row r="327" spans="1:12" ht="15">
      <c r="A327" s="84" t="s">
        <v>1218</v>
      </c>
      <c r="B327" s="84" t="s">
        <v>1425</v>
      </c>
      <c r="C327" s="84">
        <v>14</v>
      </c>
      <c r="D327" s="118">
        <v>0.0035027262187203676</v>
      </c>
      <c r="E327" s="118">
        <v>0.4354912997407315</v>
      </c>
      <c r="F327" s="84" t="s">
        <v>1156</v>
      </c>
      <c r="G327" s="84" t="b">
        <v>0</v>
      </c>
      <c r="H327" s="84" t="b">
        <v>0</v>
      </c>
      <c r="I327" s="84" t="b">
        <v>0</v>
      </c>
      <c r="J327" s="84" t="b">
        <v>0</v>
      </c>
      <c r="K327" s="84" t="b">
        <v>0</v>
      </c>
      <c r="L327" s="84" t="b">
        <v>0</v>
      </c>
    </row>
    <row r="328" spans="1:12" ht="15">
      <c r="A328" s="84" t="s">
        <v>1217</v>
      </c>
      <c r="B328" s="84" t="s">
        <v>1244</v>
      </c>
      <c r="C328" s="84">
        <v>14</v>
      </c>
      <c r="D328" s="118">
        <v>0.0036226265825308034</v>
      </c>
      <c r="E328" s="118">
        <v>0.35063040399118234</v>
      </c>
      <c r="F328" s="84" t="s">
        <v>1156</v>
      </c>
      <c r="G328" s="84" t="b">
        <v>0</v>
      </c>
      <c r="H328" s="84" t="b">
        <v>0</v>
      </c>
      <c r="I328" s="84" t="b">
        <v>0</v>
      </c>
      <c r="J328" s="84" t="b">
        <v>0</v>
      </c>
      <c r="K328" s="84" t="b">
        <v>0</v>
      </c>
      <c r="L328" s="84" t="b">
        <v>0</v>
      </c>
    </row>
    <row r="329" spans="1:12" ht="15">
      <c r="A329" s="84" t="s">
        <v>1218</v>
      </c>
      <c r="B329" s="84" t="s">
        <v>1226</v>
      </c>
      <c r="C329" s="84">
        <v>14</v>
      </c>
      <c r="D329" s="118">
        <v>0.0037521288410802887</v>
      </c>
      <c r="E329" s="118">
        <v>0.2423667013862699</v>
      </c>
      <c r="F329" s="84" t="s">
        <v>1156</v>
      </c>
      <c r="G329" s="84" t="b">
        <v>0</v>
      </c>
      <c r="H329" s="84" t="b">
        <v>0</v>
      </c>
      <c r="I329" s="84" t="b">
        <v>0</v>
      </c>
      <c r="J329" s="84" t="b">
        <v>0</v>
      </c>
      <c r="K329" s="84" t="b">
        <v>0</v>
      </c>
      <c r="L329" s="84" t="b">
        <v>0</v>
      </c>
    </row>
    <row r="330" spans="1:12" ht="15">
      <c r="A330" s="84" t="s">
        <v>1443</v>
      </c>
      <c r="B330" s="84" t="s">
        <v>1219</v>
      </c>
      <c r="C330" s="84">
        <v>13</v>
      </c>
      <c r="D330" s="118">
        <v>0.0033638675409214604</v>
      </c>
      <c r="E330" s="118">
        <v>1.6575338875579861</v>
      </c>
      <c r="F330" s="84" t="s">
        <v>1156</v>
      </c>
      <c r="G330" s="84" t="b">
        <v>0</v>
      </c>
      <c r="H330" s="84" t="b">
        <v>0</v>
      </c>
      <c r="I330" s="84" t="b">
        <v>0</v>
      </c>
      <c r="J330" s="84" t="b">
        <v>0</v>
      </c>
      <c r="K330" s="84" t="b">
        <v>0</v>
      </c>
      <c r="L330" s="84" t="b">
        <v>0</v>
      </c>
    </row>
    <row r="331" spans="1:12" ht="15">
      <c r="A331" s="84" t="s">
        <v>1219</v>
      </c>
      <c r="B331" s="84" t="s">
        <v>1221</v>
      </c>
      <c r="C331" s="84">
        <v>13</v>
      </c>
      <c r="D331" s="118">
        <v>0.0033638675409214604</v>
      </c>
      <c r="E331" s="118">
        <v>0.9573962000244565</v>
      </c>
      <c r="F331" s="84" t="s">
        <v>1156</v>
      </c>
      <c r="G331" s="84" t="b">
        <v>0</v>
      </c>
      <c r="H331" s="84" t="b">
        <v>0</v>
      </c>
      <c r="I331" s="84" t="b">
        <v>0</v>
      </c>
      <c r="J331" s="84" t="b">
        <v>0</v>
      </c>
      <c r="K331" s="84" t="b">
        <v>0</v>
      </c>
      <c r="L331" s="84" t="b">
        <v>0</v>
      </c>
    </row>
    <row r="332" spans="1:12" ht="15">
      <c r="A332" s="84" t="s">
        <v>1218</v>
      </c>
      <c r="B332" s="84" t="s">
        <v>1225</v>
      </c>
      <c r="C332" s="84">
        <v>13</v>
      </c>
      <c r="D332" s="118">
        <v>0.0037580302817380854</v>
      </c>
      <c r="E332" s="118">
        <v>0.18846276832163242</v>
      </c>
      <c r="F332" s="84" t="s">
        <v>1156</v>
      </c>
      <c r="G332" s="84" t="b">
        <v>0</v>
      </c>
      <c r="H332" s="84" t="b">
        <v>0</v>
      </c>
      <c r="I332" s="84" t="b">
        <v>0</v>
      </c>
      <c r="J332" s="84" t="b">
        <v>0</v>
      </c>
      <c r="K332" s="84" t="b">
        <v>0</v>
      </c>
      <c r="L332" s="84" t="b">
        <v>0</v>
      </c>
    </row>
    <row r="333" spans="1:12" ht="15">
      <c r="A333" s="84" t="s">
        <v>1217</v>
      </c>
      <c r="B333" s="84" t="s">
        <v>1219</v>
      </c>
      <c r="C333" s="84">
        <v>13</v>
      </c>
      <c r="D333" s="118">
        <v>0.0033638675409214604</v>
      </c>
      <c r="E333" s="118">
        <v>-0.3058906654193335</v>
      </c>
      <c r="F333" s="84" t="s">
        <v>1156</v>
      </c>
      <c r="G333" s="84" t="b">
        <v>0</v>
      </c>
      <c r="H333" s="84" t="b">
        <v>0</v>
      </c>
      <c r="I333" s="84" t="b">
        <v>0</v>
      </c>
      <c r="J333" s="84" t="b">
        <v>0</v>
      </c>
      <c r="K333" s="84" t="b">
        <v>0</v>
      </c>
      <c r="L333" s="84" t="b">
        <v>0</v>
      </c>
    </row>
    <row r="334" spans="1:12" ht="15">
      <c r="A334" s="84" t="s">
        <v>1424</v>
      </c>
      <c r="B334" s="84" t="s">
        <v>1432</v>
      </c>
      <c r="C334" s="84">
        <v>12</v>
      </c>
      <c r="D334" s="118">
        <v>0.003216110435211676</v>
      </c>
      <c r="E334" s="118">
        <v>2.063463770391762</v>
      </c>
      <c r="F334" s="84" t="s">
        <v>1156</v>
      </c>
      <c r="G334" s="84" t="b">
        <v>0</v>
      </c>
      <c r="H334" s="84" t="b">
        <v>0</v>
      </c>
      <c r="I334" s="84" t="b">
        <v>0</v>
      </c>
      <c r="J334" s="84" t="b">
        <v>0</v>
      </c>
      <c r="K334" s="84" t="b">
        <v>0</v>
      </c>
      <c r="L334" s="84" t="b">
        <v>0</v>
      </c>
    </row>
    <row r="335" spans="1:12" ht="15">
      <c r="A335" s="84" t="s">
        <v>1220</v>
      </c>
      <c r="B335" s="84" t="s">
        <v>1444</v>
      </c>
      <c r="C335" s="84">
        <v>12</v>
      </c>
      <c r="D335" s="118">
        <v>0.003216110435211676</v>
      </c>
      <c r="E335" s="118">
        <v>1.6973010144294738</v>
      </c>
      <c r="F335" s="84" t="s">
        <v>1156</v>
      </c>
      <c r="G335" s="84" t="b">
        <v>0</v>
      </c>
      <c r="H335" s="84" t="b">
        <v>0</v>
      </c>
      <c r="I335" s="84" t="b">
        <v>0</v>
      </c>
      <c r="J335" s="84" t="b">
        <v>0</v>
      </c>
      <c r="K335" s="84" t="b">
        <v>0</v>
      </c>
      <c r="L335" s="84" t="b">
        <v>0</v>
      </c>
    </row>
    <row r="336" spans="1:12" ht="15">
      <c r="A336" s="84" t="s">
        <v>1444</v>
      </c>
      <c r="B336" s="84" t="s">
        <v>1433</v>
      </c>
      <c r="C336" s="84">
        <v>12</v>
      </c>
      <c r="D336" s="118">
        <v>0.003216110435211676</v>
      </c>
      <c r="E336" s="118">
        <v>2.238404579816011</v>
      </c>
      <c r="F336" s="84" t="s">
        <v>1156</v>
      </c>
      <c r="G336" s="84" t="b">
        <v>0</v>
      </c>
      <c r="H336" s="84" t="b">
        <v>0</v>
      </c>
      <c r="I336" s="84" t="b">
        <v>0</v>
      </c>
      <c r="J336" s="84" t="b">
        <v>0</v>
      </c>
      <c r="K336" s="84" t="b">
        <v>0</v>
      </c>
      <c r="L336" s="84" t="b">
        <v>0</v>
      </c>
    </row>
    <row r="337" spans="1:12" ht="15">
      <c r="A337" s="84" t="s">
        <v>1217</v>
      </c>
      <c r="B337" s="84" t="s">
        <v>1221</v>
      </c>
      <c r="C337" s="84">
        <v>12</v>
      </c>
      <c r="D337" s="118">
        <v>0.0033367764093130063</v>
      </c>
      <c r="E337" s="118">
        <v>-0.25710672022847053</v>
      </c>
      <c r="F337" s="84" t="s">
        <v>1156</v>
      </c>
      <c r="G337" s="84" t="b">
        <v>0</v>
      </c>
      <c r="H337" s="84" t="b">
        <v>0</v>
      </c>
      <c r="I337" s="84" t="b">
        <v>0</v>
      </c>
      <c r="J337" s="84" t="b">
        <v>0</v>
      </c>
      <c r="K337" s="84" t="b">
        <v>0</v>
      </c>
      <c r="L337" s="84" t="b">
        <v>0</v>
      </c>
    </row>
    <row r="338" spans="1:12" ht="15">
      <c r="A338" s="84" t="s">
        <v>1218</v>
      </c>
      <c r="B338" s="84" t="s">
        <v>1438</v>
      </c>
      <c r="C338" s="84">
        <v>12</v>
      </c>
      <c r="D338" s="118">
        <v>0.003216110435211676</v>
      </c>
      <c r="E338" s="118">
        <v>0.487730917829327</v>
      </c>
      <c r="F338" s="84" t="s">
        <v>1156</v>
      </c>
      <c r="G338" s="84" t="b">
        <v>0</v>
      </c>
      <c r="H338" s="84" t="b">
        <v>0</v>
      </c>
      <c r="I338" s="84" t="b">
        <v>0</v>
      </c>
      <c r="J338" s="84" t="b">
        <v>0</v>
      </c>
      <c r="K338" s="84" t="b">
        <v>0</v>
      </c>
      <c r="L338" s="84" t="b">
        <v>0</v>
      </c>
    </row>
    <row r="339" spans="1:12" ht="15">
      <c r="A339" s="84" t="s">
        <v>1424</v>
      </c>
      <c r="B339" s="84" t="s">
        <v>1439</v>
      </c>
      <c r="C339" s="84">
        <v>11</v>
      </c>
      <c r="D339" s="118">
        <v>0.0030587117085369227</v>
      </c>
      <c r="E339" s="118">
        <v>2.060437315761574</v>
      </c>
      <c r="F339" s="84" t="s">
        <v>1156</v>
      </c>
      <c r="G339" s="84" t="b">
        <v>0</v>
      </c>
      <c r="H339" s="84" t="b">
        <v>0</v>
      </c>
      <c r="I339" s="84" t="b">
        <v>0</v>
      </c>
      <c r="J339" s="84" t="b">
        <v>0</v>
      </c>
      <c r="K339" s="84" t="b">
        <v>0</v>
      </c>
      <c r="L339" s="84" t="b">
        <v>0</v>
      </c>
    </row>
    <row r="340" spans="1:12" ht="15">
      <c r="A340" s="84" t="s">
        <v>1426</v>
      </c>
      <c r="B340" s="84" t="s">
        <v>1234</v>
      </c>
      <c r="C340" s="84">
        <v>11</v>
      </c>
      <c r="D340" s="118">
        <v>0.0030587117085369227</v>
      </c>
      <c r="E340" s="118">
        <v>1.6555642946950817</v>
      </c>
      <c r="F340" s="84" t="s">
        <v>1156</v>
      </c>
      <c r="G340" s="84" t="b">
        <v>0</v>
      </c>
      <c r="H340" s="84" t="b">
        <v>0</v>
      </c>
      <c r="I340" s="84" t="b">
        <v>0</v>
      </c>
      <c r="J340" s="84" t="b">
        <v>0</v>
      </c>
      <c r="K340" s="84" t="b">
        <v>0</v>
      </c>
      <c r="L340" s="84" t="b">
        <v>0</v>
      </c>
    </row>
    <row r="341" spans="1:12" ht="15">
      <c r="A341" s="84" t="s">
        <v>1217</v>
      </c>
      <c r="B341" s="84" t="s">
        <v>1425</v>
      </c>
      <c r="C341" s="84">
        <v>11</v>
      </c>
      <c r="D341" s="118">
        <v>0.0030587117085369227</v>
      </c>
      <c r="E341" s="118">
        <v>0.12670864575196072</v>
      </c>
      <c r="F341" s="84" t="s">
        <v>1156</v>
      </c>
      <c r="G341" s="84" t="b">
        <v>0</v>
      </c>
      <c r="H341" s="84" t="b">
        <v>0</v>
      </c>
      <c r="I341" s="84" t="b">
        <v>0</v>
      </c>
      <c r="J341" s="84" t="b">
        <v>0</v>
      </c>
      <c r="K341" s="84" t="b">
        <v>0</v>
      </c>
      <c r="L341" s="84" t="b">
        <v>0</v>
      </c>
    </row>
    <row r="342" spans="1:12" ht="15">
      <c r="A342" s="84" t="s">
        <v>1217</v>
      </c>
      <c r="B342" s="84" t="s">
        <v>1245</v>
      </c>
      <c r="C342" s="84">
        <v>11</v>
      </c>
      <c r="D342" s="118">
        <v>0.0030587117085369227</v>
      </c>
      <c r="E342" s="118">
        <v>0.48325596926577336</v>
      </c>
      <c r="F342" s="84" t="s">
        <v>1156</v>
      </c>
      <c r="G342" s="84" t="b">
        <v>0</v>
      </c>
      <c r="H342" s="84" t="b">
        <v>0</v>
      </c>
      <c r="I342" s="84" t="b">
        <v>0</v>
      </c>
      <c r="J342" s="84" t="b">
        <v>0</v>
      </c>
      <c r="K342" s="84" t="b">
        <v>0</v>
      </c>
      <c r="L342" s="84" t="b">
        <v>0</v>
      </c>
    </row>
    <row r="343" spans="1:12" ht="15">
      <c r="A343" s="84" t="s">
        <v>1430</v>
      </c>
      <c r="B343" s="84" t="s">
        <v>1218</v>
      </c>
      <c r="C343" s="84">
        <v>11</v>
      </c>
      <c r="D343" s="118">
        <v>0.0036332835809647166</v>
      </c>
      <c r="E343" s="118">
        <v>0.3757776426321702</v>
      </c>
      <c r="F343" s="84" t="s">
        <v>1156</v>
      </c>
      <c r="G343" s="84" t="b">
        <v>0</v>
      </c>
      <c r="H343" s="84" t="b">
        <v>0</v>
      </c>
      <c r="I343" s="84" t="b">
        <v>0</v>
      </c>
      <c r="J343" s="84" t="b">
        <v>0</v>
      </c>
      <c r="K343" s="84" t="b">
        <v>0</v>
      </c>
      <c r="L343" s="84" t="b">
        <v>0</v>
      </c>
    </row>
    <row r="344" spans="1:12" ht="15">
      <c r="A344" s="84" t="s">
        <v>1437</v>
      </c>
      <c r="B344" s="84" t="s">
        <v>1447</v>
      </c>
      <c r="C344" s="84">
        <v>11</v>
      </c>
      <c r="D344" s="118">
        <v>0.0030587117085369227</v>
      </c>
      <c r="E344" s="118">
        <v>2.281870273597101</v>
      </c>
      <c r="F344" s="84" t="s">
        <v>1156</v>
      </c>
      <c r="G344" s="84" t="b">
        <v>0</v>
      </c>
      <c r="H344" s="84" t="b">
        <v>0</v>
      </c>
      <c r="I344" s="84" t="b">
        <v>0</v>
      </c>
      <c r="J344" s="84" t="b">
        <v>0</v>
      </c>
      <c r="K344" s="84" t="b">
        <v>0</v>
      </c>
      <c r="L344" s="84" t="b">
        <v>0</v>
      </c>
    </row>
    <row r="345" spans="1:12" ht="15">
      <c r="A345" s="84" t="s">
        <v>1245</v>
      </c>
      <c r="B345" s="84" t="s">
        <v>1448</v>
      </c>
      <c r="C345" s="84">
        <v>10</v>
      </c>
      <c r="D345" s="118">
        <v>0.002890792524413912</v>
      </c>
      <c r="E345" s="118">
        <v>2.519231189391705</v>
      </c>
      <c r="F345" s="84" t="s">
        <v>1156</v>
      </c>
      <c r="G345" s="84" t="b">
        <v>0</v>
      </c>
      <c r="H345" s="84" t="b">
        <v>0</v>
      </c>
      <c r="I345" s="84" t="b">
        <v>0</v>
      </c>
      <c r="J345" s="84" t="b">
        <v>0</v>
      </c>
      <c r="K345" s="84" t="b">
        <v>0</v>
      </c>
      <c r="L345" s="84" t="b">
        <v>0</v>
      </c>
    </row>
    <row r="346" spans="1:12" ht="15">
      <c r="A346" s="84" t="s">
        <v>1448</v>
      </c>
      <c r="B346" s="84" t="s">
        <v>1442</v>
      </c>
      <c r="C346" s="84">
        <v>10</v>
      </c>
      <c r="D346" s="118">
        <v>0.002890792524413912</v>
      </c>
      <c r="E346" s="118">
        <v>2.481442628502305</v>
      </c>
      <c r="F346" s="84" t="s">
        <v>1156</v>
      </c>
      <c r="G346" s="84" t="b">
        <v>0</v>
      </c>
      <c r="H346" s="84" t="b">
        <v>0</v>
      </c>
      <c r="I346" s="84" t="b">
        <v>0</v>
      </c>
      <c r="J346" s="84" t="b">
        <v>0</v>
      </c>
      <c r="K346" s="84" t="b">
        <v>0</v>
      </c>
      <c r="L346" s="84" t="b">
        <v>0</v>
      </c>
    </row>
    <row r="347" spans="1:12" ht="15">
      <c r="A347" s="84" t="s">
        <v>1442</v>
      </c>
      <c r="B347" s="84" t="s">
        <v>1225</v>
      </c>
      <c r="C347" s="84">
        <v>10</v>
      </c>
      <c r="D347" s="118">
        <v>0.002890792524413912</v>
      </c>
      <c r="E347" s="118">
        <v>1.8686587717825696</v>
      </c>
      <c r="F347" s="84" t="s">
        <v>1156</v>
      </c>
      <c r="G347" s="84" t="b">
        <v>0</v>
      </c>
      <c r="H347" s="84" t="b">
        <v>0</v>
      </c>
      <c r="I347" s="84" t="b">
        <v>0</v>
      </c>
      <c r="J347" s="84" t="b">
        <v>0</v>
      </c>
      <c r="K347" s="84" t="b">
        <v>0</v>
      </c>
      <c r="L347" s="84" t="b">
        <v>0</v>
      </c>
    </row>
    <row r="348" spans="1:12" ht="15">
      <c r="A348" s="84" t="s">
        <v>1225</v>
      </c>
      <c r="B348" s="84" t="s">
        <v>1221</v>
      </c>
      <c r="C348" s="84">
        <v>10</v>
      </c>
      <c r="D348" s="118">
        <v>0.002890792524413912</v>
      </c>
      <c r="E348" s="118">
        <v>1.1282960822883257</v>
      </c>
      <c r="F348" s="84" t="s">
        <v>1156</v>
      </c>
      <c r="G348" s="84" t="b">
        <v>0</v>
      </c>
      <c r="H348" s="84" t="b">
        <v>0</v>
      </c>
      <c r="I348" s="84" t="b">
        <v>0</v>
      </c>
      <c r="J348" s="84" t="b">
        <v>0</v>
      </c>
      <c r="K348" s="84" t="b">
        <v>0</v>
      </c>
      <c r="L348" s="84" t="b">
        <v>0</v>
      </c>
    </row>
    <row r="349" spans="1:12" ht="15">
      <c r="A349" s="84" t="s">
        <v>1221</v>
      </c>
      <c r="B349" s="84" t="s">
        <v>1219</v>
      </c>
      <c r="C349" s="84">
        <v>10</v>
      </c>
      <c r="D349" s="118">
        <v>0.002890792524413912</v>
      </c>
      <c r="E349" s="118">
        <v>0.8379899520161176</v>
      </c>
      <c r="F349" s="84" t="s">
        <v>1156</v>
      </c>
      <c r="G349" s="84" t="b">
        <v>0</v>
      </c>
      <c r="H349" s="84" t="b">
        <v>0</v>
      </c>
      <c r="I349" s="84" t="b">
        <v>0</v>
      </c>
      <c r="J349" s="84" t="b">
        <v>0</v>
      </c>
      <c r="K349" s="84" t="b">
        <v>0</v>
      </c>
      <c r="L349" s="84" t="b">
        <v>0</v>
      </c>
    </row>
    <row r="350" spans="1:12" ht="15">
      <c r="A350" s="84" t="s">
        <v>1219</v>
      </c>
      <c r="B350" s="84" t="s">
        <v>1443</v>
      </c>
      <c r="C350" s="84">
        <v>10</v>
      </c>
      <c r="D350" s="118">
        <v>0.002890792524413912</v>
      </c>
      <c r="E350" s="118">
        <v>1.5490534309526516</v>
      </c>
      <c r="F350" s="84" t="s">
        <v>1156</v>
      </c>
      <c r="G350" s="84" t="b">
        <v>0</v>
      </c>
      <c r="H350" s="84" t="b">
        <v>0</v>
      </c>
      <c r="I350" s="84" t="b">
        <v>0</v>
      </c>
      <c r="J350" s="84" t="b">
        <v>0</v>
      </c>
      <c r="K350" s="84" t="b">
        <v>0</v>
      </c>
      <c r="L350" s="84" t="b">
        <v>0</v>
      </c>
    </row>
    <row r="351" spans="1:12" ht="15">
      <c r="A351" s="84" t="s">
        <v>1430</v>
      </c>
      <c r="B351" s="84" t="s">
        <v>1217</v>
      </c>
      <c r="C351" s="84">
        <v>10</v>
      </c>
      <c r="D351" s="118">
        <v>0.0030125527441070337</v>
      </c>
      <c r="E351" s="118">
        <v>0.12116485887994492</v>
      </c>
      <c r="F351" s="84" t="s">
        <v>1156</v>
      </c>
      <c r="G351" s="84" t="b">
        <v>0</v>
      </c>
      <c r="H351" s="84" t="b">
        <v>0</v>
      </c>
      <c r="I351" s="84" t="b">
        <v>0</v>
      </c>
      <c r="J351" s="84" t="b">
        <v>0</v>
      </c>
      <c r="K351" s="84" t="b">
        <v>0</v>
      </c>
      <c r="L351" s="84" t="b">
        <v>0</v>
      </c>
    </row>
    <row r="352" spans="1:12" ht="15">
      <c r="A352" s="84" t="s">
        <v>1244</v>
      </c>
      <c r="B352" s="84" t="s">
        <v>1217</v>
      </c>
      <c r="C352" s="84">
        <v>10</v>
      </c>
      <c r="D352" s="118">
        <v>0.002890792524413912</v>
      </c>
      <c r="E352" s="118">
        <v>0.22762018979423174</v>
      </c>
      <c r="F352" s="84" t="s">
        <v>1156</v>
      </c>
      <c r="G352" s="84" t="b">
        <v>0</v>
      </c>
      <c r="H352" s="84" t="b">
        <v>0</v>
      </c>
      <c r="I352" s="84" t="b">
        <v>0</v>
      </c>
      <c r="J352" s="84" t="b">
        <v>0</v>
      </c>
      <c r="K352" s="84" t="b">
        <v>0</v>
      </c>
      <c r="L352" s="84" t="b">
        <v>0</v>
      </c>
    </row>
    <row r="353" spans="1:12" ht="15">
      <c r="A353" s="84" t="s">
        <v>1220</v>
      </c>
      <c r="B353" s="84" t="s">
        <v>1450</v>
      </c>
      <c r="C353" s="84">
        <v>9</v>
      </c>
      <c r="D353" s="118">
        <v>0.0027112974696963305</v>
      </c>
      <c r="E353" s="118">
        <v>1.697301014429474</v>
      </c>
      <c r="F353" s="84" t="s">
        <v>1156</v>
      </c>
      <c r="G353" s="84" t="b">
        <v>0</v>
      </c>
      <c r="H353" s="84" t="b">
        <v>0</v>
      </c>
      <c r="I353" s="84" t="b">
        <v>0</v>
      </c>
      <c r="J353" s="84" t="b">
        <v>0</v>
      </c>
      <c r="K353" s="84" t="b">
        <v>0</v>
      </c>
      <c r="L353" s="84" t="b">
        <v>0</v>
      </c>
    </row>
    <row r="354" spans="1:12" ht="15">
      <c r="A354" s="84" t="s">
        <v>1450</v>
      </c>
      <c r="B354" s="84" t="s">
        <v>1433</v>
      </c>
      <c r="C354" s="84">
        <v>9</v>
      </c>
      <c r="D354" s="118">
        <v>0.0027112974696963305</v>
      </c>
      <c r="E354" s="118">
        <v>2.238404579816011</v>
      </c>
      <c r="F354" s="84" t="s">
        <v>1156</v>
      </c>
      <c r="G354" s="84" t="b">
        <v>0</v>
      </c>
      <c r="H354" s="84" t="b">
        <v>0</v>
      </c>
      <c r="I354" s="84" t="b">
        <v>0</v>
      </c>
      <c r="J354" s="84" t="b">
        <v>0</v>
      </c>
      <c r="K354" s="84" t="b">
        <v>0</v>
      </c>
      <c r="L354" s="84" t="b">
        <v>0</v>
      </c>
    </row>
    <row r="355" spans="1:12" ht="15">
      <c r="A355" s="84" t="s">
        <v>1226</v>
      </c>
      <c r="B355" s="84" t="s">
        <v>1218</v>
      </c>
      <c r="C355" s="84">
        <v>9</v>
      </c>
      <c r="D355" s="118">
        <v>0.002972686566243859</v>
      </c>
      <c r="E355" s="118">
        <v>0.07057170631405271</v>
      </c>
      <c r="F355" s="84" t="s">
        <v>1156</v>
      </c>
      <c r="G355" s="84" t="b">
        <v>0</v>
      </c>
      <c r="H355" s="84" t="b">
        <v>0</v>
      </c>
      <c r="I355" s="84" t="b">
        <v>0</v>
      </c>
      <c r="J355" s="84" t="b">
        <v>0</v>
      </c>
      <c r="K355" s="84" t="b">
        <v>0</v>
      </c>
      <c r="L355" s="84" t="b">
        <v>0</v>
      </c>
    </row>
    <row r="356" spans="1:12" ht="15">
      <c r="A356" s="84" t="s">
        <v>1449</v>
      </c>
      <c r="B356" s="84" t="s">
        <v>1220</v>
      </c>
      <c r="C356" s="84">
        <v>8</v>
      </c>
      <c r="D356" s="118">
        <v>0.0025189352712779237</v>
      </c>
      <c r="E356" s="118">
        <v>1.5886525981501733</v>
      </c>
      <c r="F356" s="84" t="s">
        <v>1156</v>
      </c>
      <c r="G356" s="84" t="b">
        <v>0</v>
      </c>
      <c r="H356" s="84" t="b">
        <v>0</v>
      </c>
      <c r="I356" s="84" t="b">
        <v>0</v>
      </c>
      <c r="J356" s="84" t="b">
        <v>0</v>
      </c>
      <c r="K356" s="84" t="b">
        <v>0</v>
      </c>
      <c r="L356" s="84" t="b">
        <v>0</v>
      </c>
    </row>
    <row r="357" spans="1:12" ht="15">
      <c r="A357" s="84" t="s">
        <v>1432</v>
      </c>
      <c r="B357" s="84" t="s">
        <v>1220</v>
      </c>
      <c r="C357" s="84">
        <v>8</v>
      </c>
      <c r="D357" s="118">
        <v>0.0025189352712779237</v>
      </c>
      <c r="E357" s="118">
        <v>1.2462299173279672</v>
      </c>
      <c r="F357" s="84" t="s">
        <v>1156</v>
      </c>
      <c r="G357" s="84" t="b">
        <v>0</v>
      </c>
      <c r="H357" s="84" t="b">
        <v>0</v>
      </c>
      <c r="I357" s="84" t="b">
        <v>0</v>
      </c>
      <c r="J357" s="84" t="b">
        <v>0</v>
      </c>
      <c r="K357" s="84" t="b">
        <v>0</v>
      </c>
      <c r="L357" s="84" t="b">
        <v>0</v>
      </c>
    </row>
    <row r="358" spans="1:12" ht="15">
      <c r="A358" s="84" t="s">
        <v>1217</v>
      </c>
      <c r="B358" s="84" t="s">
        <v>1234</v>
      </c>
      <c r="C358" s="84">
        <v>8</v>
      </c>
      <c r="D358" s="118">
        <v>0.0025189352712779237</v>
      </c>
      <c r="E358" s="118">
        <v>-0.14513296078453827</v>
      </c>
      <c r="F358" s="84" t="s">
        <v>1156</v>
      </c>
      <c r="G358" s="84" t="b">
        <v>0</v>
      </c>
      <c r="H358" s="84" t="b">
        <v>0</v>
      </c>
      <c r="I358" s="84" t="b">
        <v>0</v>
      </c>
      <c r="J358" s="84" t="b">
        <v>0</v>
      </c>
      <c r="K358" s="84" t="b">
        <v>0</v>
      </c>
      <c r="L358" s="84" t="b">
        <v>0</v>
      </c>
    </row>
    <row r="359" spans="1:12" ht="15">
      <c r="A359" s="84" t="s">
        <v>1217</v>
      </c>
      <c r="B359" s="84" t="s">
        <v>1430</v>
      </c>
      <c r="C359" s="84">
        <v>8</v>
      </c>
      <c r="D359" s="118">
        <v>0.0025189352712779237</v>
      </c>
      <c r="E359" s="118">
        <v>0.02461812024012401</v>
      </c>
      <c r="F359" s="84" t="s">
        <v>1156</v>
      </c>
      <c r="G359" s="84" t="b">
        <v>0</v>
      </c>
      <c r="H359" s="84" t="b">
        <v>0</v>
      </c>
      <c r="I359" s="84" t="b">
        <v>0</v>
      </c>
      <c r="J359" s="84" t="b">
        <v>0</v>
      </c>
      <c r="K359" s="84" t="b">
        <v>0</v>
      </c>
      <c r="L359" s="84" t="b">
        <v>0</v>
      </c>
    </row>
    <row r="360" spans="1:12" ht="15">
      <c r="A360" s="84" t="s">
        <v>1217</v>
      </c>
      <c r="B360" s="84" t="s">
        <v>1428</v>
      </c>
      <c r="C360" s="84">
        <v>8</v>
      </c>
      <c r="D360" s="118">
        <v>0.0025189352712779237</v>
      </c>
      <c r="E360" s="118">
        <v>0.02461812024012401</v>
      </c>
      <c r="F360" s="84" t="s">
        <v>1156</v>
      </c>
      <c r="G360" s="84" t="b">
        <v>0</v>
      </c>
      <c r="H360" s="84" t="b">
        <v>0</v>
      </c>
      <c r="I360" s="84" t="b">
        <v>0</v>
      </c>
      <c r="J360" s="84" t="b">
        <v>0</v>
      </c>
      <c r="K360" s="84" t="b">
        <v>0</v>
      </c>
      <c r="L360" s="84" t="b">
        <v>0</v>
      </c>
    </row>
    <row r="361" spans="1:12" ht="15">
      <c r="A361" s="84" t="s">
        <v>1426</v>
      </c>
      <c r="B361" s="84" t="s">
        <v>1219</v>
      </c>
      <c r="C361" s="84">
        <v>8</v>
      </c>
      <c r="D361" s="118">
        <v>0.0025189352712779237</v>
      </c>
      <c r="E361" s="118">
        <v>1.145650526579112</v>
      </c>
      <c r="F361" s="84" t="s">
        <v>1156</v>
      </c>
      <c r="G361" s="84" t="b">
        <v>0</v>
      </c>
      <c r="H361" s="84" t="b">
        <v>0</v>
      </c>
      <c r="I361" s="84" t="b">
        <v>0</v>
      </c>
      <c r="J361" s="84" t="b">
        <v>0</v>
      </c>
      <c r="K361" s="84" t="b">
        <v>0</v>
      </c>
      <c r="L361" s="84" t="b">
        <v>0</v>
      </c>
    </row>
    <row r="362" spans="1:12" ht="15">
      <c r="A362" s="84" t="s">
        <v>1439</v>
      </c>
      <c r="B362" s="84" t="s">
        <v>1220</v>
      </c>
      <c r="C362" s="84">
        <v>7</v>
      </c>
      <c r="D362" s="118">
        <v>0.0023120895515230016</v>
      </c>
      <c r="E362" s="118">
        <v>1.2753881460691805</v>
      </c>
      <c r="F362" s="84" t="s">
        <v>1156</v>
      </c>
      <c r="G362" s="84" t="b">
        <v>0</v>
      </c>
      <c r="H362" s="84" t="b">
        <v>0</v>
      </c>
      <c r="I362" s="84" t="b">
        <v>0</v>
      </c>
      <c r="J362" s="84" t="b">
        <v>0</v>
      </c>
      <c r="K362" s="84" t="b">
        <v>0</v>
      </c>
      <c r="L362" s="84" t="b">
        <v>0</v>
      </c>
    </row>
    <row r="363" spans="1:12" ht="15">
      <c r="A363" s="84" t="s">
        <v>1437</v>
      </c>
      <c r="B363" s="84" t="s">
        <v>1438</v>
      </c>
      <c r="C363" s="84">
        <v>7</v>
      </c>
      <c r="D363" s="118">
        <v>0.0023120895515230016</v>
      </c>
      <c r="E363" s="118">
        <v>1.8482147126585287</v>
      </c>
      <c r="F363" s="84" t="s">
        <v>1156</v>
      </c>
      <c r="G363" s="84" t="b">
        <v>0</v>
      </c>
      <c r="H363" s="84" t="b">
        <v>0</v>
      </c>
      <c r="I363" s="84" t="b">
        <v>0</v>
      </c>
      <c r="J363" s="84" t="b">
        <v>0</v>
      </c>
      <c r="K363" s="84" t="b">
        <v>0</v>
      </c>
      <c r="L363" s="84" t="b">
        <v>0</v>
      </c>
    </row>
    <row r="364" spans="1:12" ht="15">
      <c r="A364" s="84" t="s">
        <v>1218</v>
      </c>
      <c r="B364" s="84" t="s">
        <v>1421</v>
      </c>
      <c r="C364" s="84">
        <v>7</v>
      </c>
      <c r="D364" s="118">
        <v>0.0023120895515230016</v>
      </c>
      <c r="E364" s="118">
        <v>0.07000331484983185</v>
      </c>
      <c r="F364" s="84" t="s">
        <v>1156</v>
      </c>
      <c r="G364" s="84" t="b">
        <v>0</v>
      </c>
      <c r="H364" s="84" t="b">
        <v>0</v>
      </c>
      <c r="I364" s="84" t="b">
        <v>0</v>
      </c>
      <c r="J364" s="84" t="b">
        <v>0</v>
      </c>
      <c r="K364" s="84" t="b">
        <v>0</v>
      </c>
      <c r="L364" s="84" t="b">
        <v>0</v>
      </c>
    </row>
    <row r="365" spans="1:12" ht="15">
      <c r="A365" s="84" t="s">
        <v>1221</v>
      </c>
      <c r="B365" s="84" t="s">
        <v>1218</v>
      </c>
      <c r="C365" s="84">
        <v>7</v>
      </c>
      <c r="D365" s="118">
        <v>0.0023120895515230016</v>
      </c>
      <c r="E365" s="118">
        <v>-0.2783331020360738</v>
      </c>
      <c r="F365" s="84" t="s">
        <v>1156</v>
      </c>
      <c r="G365" s="84" t="b">
        <v>0</v>
      </c>
      <c r="H365" s="84" t="b">
        <v>0</v>
      </c>
      <c r="I365" s="84" t="b">
        <v>0</v>
      </c>
      <c r="J365" s="84" t="b">
        <v>0</v>
      </c>
      <c r="K365" s="84" t="b">
        <v>0</v>
      </c>
      <c r="L365" s="84" t="b">
        <v>0</v>
      </c>
    </row>
    <row r="366" spans="1:12" ht="15">
      <c r="A366" s="84" t="s">
        <v>1218</v>
      </c>
      <c r="B366" s="84" t="s">
        <v>1428</v>
      </c>
      <c r="C366" s="84">
        <v>7</v>
      </c>
      <c r="D366" s="118">
        <v>0.002436790862702962</v>
      </c>
      <c r="E366" s="118">
        <v>0.17067347673119507</v>
      </c>
      <c r="F366" s="84" t="s">
        <v>1156</v>
      </c>
      <c r="G366" s="84" t="b">
        <v>0</v>
      </c>
      <c r="H366" s="84" t="b">
        <v>0</v>
      </c>
      <c r="I366" s="84" t="b">
        <v>0</v>
      </c>
      <c r="J366" s="84" t="b">
        <v>0</v>
      </c>
      <c r="K366" s="84" t="b">
        <v>0</v>
      </c>
      <c r="L366" s="84" t="b">
        <v>0</v>
      </c>
    </row>
    <row r="367" spans="1:12" ht="15">
      <c r="A367" s="84" t="s">
        <v>1219</v>
      </c>
      <c r="B367" s="84" t="s">
        <v>1427</v>
      </c>
      <c r="C367" s="84">
        <v>7</v>
      </c>
      <c r="D367" s="118">
        <v>0.0023120895515230016</v>
      </c>
      <c r="E367" s="118">
        <v>1.0931214753029272</v>
      </c>
      <c r="F367" s="84" t="s">
        <v>1156</v>
      </c>
      <c r="G367" s="84" t="b">
        <v>0</v>
      </c>
      <c r="H367" s="84" t="b">
        <v>0</v>
      </c>
      <c r="I367" s="84" t="b">
        <v>0</v>
      </c>
      <c r="J367" s="84" t="b">
        <v>0</v>
      </c>
      <c r="K367" s="84" t="b">
        <v>0</v>
      </c>
      <c r="L367" s="84" t="b">
        <v>0</v>
      </c>
    </row>
    <row r="368" spans="1:12" ht="15">
      <c r="A368" s="84" t="s">
        <v>241</v>
      </c>
      <c r="B368" s="84" t="s">
        <v>1445</v>
      </c>
      <c r="C368" s="84">
        <v>6</v>
      </c>
      <c r="D368" s="118">
        <v>0.002088677882316825</v>
      </c>
      <c r="E368" s="118">
        <v>2.0165558301996542</v>
      </c>
      <c r="F368" s="84" t="s">
        <v>1156</v>
      </c>
      <c r="G368" s="84" t="b">
        <v>0</v>
      </c>
      <c r="H368" s="84" t="b">
        <v>0</v>
      </c>
      <c r="I368" s="84" t="b">
        <v>0</v>
      </c>
      <c r="J368" s="84" t="b">
        <v>0</v>
      </c>
      <c r="K368" s="84" t="b">
        <v>0</v>
      </c>
      <c r="L368" s="84" t="b">
        <v>0</v>
      </c>
    </row>
    <row r="369" spans="1:12" ht="15">
      <c r="A369" s="84" t="s">
        <v>1453</v>
      </c>
      <c r="B369" s="84" t="s">
        <v>1449</v>
      </c>
      <c r="C369" s="84">
        <v>6</v>
      </c>
      <c r="D369" s="118">
        <v>0.002088677882316825</v>
      </c>
      <c r="E369" s="118">
        <v>2.493677084919317</v>
      </c>
      <c r="F369" s="84" t="s">
        <v>1156</v>
      </c>
      <c r="G369" s="84" t="b">
        <v>0</v>
      </c>
      <c r="H369" s="84" t="b">
        <v>0</v>
      </c>
      <c r="I369" s="84" t="b">
        <v>0</v>
      </c>
      <c r="J369" s="84" t="b">
        <v>0</v>
      </c>
      <c r="K369" s="84" t="b">
        <v>0</v>
      </c>
      <c r="L369" s="84" t="b">
        <v>0</v>
      </c>
    </row>
    <row r="370" spans="1:12" ht="15">
      <c r="A370" s="84" t="s">
        <v>1218</v>
      </c>
      <c r="B370" s="84" t="s">
        <v>1234</v>
      </c>
      <c r="C370" s="84">
        <v>6</v>
      </c>
      <c r="D370" s="118">
        <v>0.002088677882316825</v>
      </c>
      <c r="E370" s="118">
        <v>-0.06602439392408041</v>
      </c>
      <c r="F370" s="84" t="s">
        <v>1156</v>
      </c>
      <c r="G370" s="84" t="b">
        <v>0</v>
      </c>
      <c r="H370" s="84" t="b">
        <v>0</v>
      </c>
      <c r="I370" s="84" t="b">
        <v>0</v>
      </c>
      <c r="J370" s="84" t="b">
        <v>0</v>
      </c>
      <c r="K370" s="84" t="b">
        <v>0</v>
      </c>
      <c r="L370" s="84" t="b">
        <v>0</v>
      </c>
    </row>
    <row r="371" spans="1:12" ht="15">
      <c r="A371" s="84" t="s">
        <v>1234</v>
      </c>
      <c r="B371" s="84" t="s">
        <v>1218</v>
      </c>
      <c r="C371" s="84">
        <v>6</v>
      </c>
      <c r="D371" s="118">
        <v>0.002088677882316825</v>
      </c>
      <c r="E371" s="118">
        <v>-0.05721487316707348</v>
      </c>
      <c r="F371" s="84" t="s">
        <v>1156</v>
      </c>
      <c r="G371" s="84" t="b">
        <v>0</v>
      </c>
      <c r="H371" s="84" t="b">
        <v>0</v>
      </c>
      <c r="I371" s="84" t="b">
        <v>0</v>
      </c>
      <c r="J371" s="84" t="b">
        <v>0</v>
      </c>
      <c r="K371" s="84" t="b">
        <v>0</v>
      </c>
      <c r="L371" s="84" t="b">
        <v>0</v>
      </c>
    </row>
    <row r="372" spans="1:12" ht="15">
      <c r="A372" s="84" t="s">
        <v>1424</v>
      </c>
      <c r="B372" s="84" t="s">
        <v>1446</v>
      </c>
      <c r="C372" s="84">
        <v>6</v>
      </c>
      <c r="D372" s="118">
        <v>0.002088677882316825</v>
      </c>
      <c r="E372" s="118">
        <v>2.0312790870203608</v>
      </c>
      <c r="F372" s="84" t="s">
        <v>1156</v>
      </c>
      <c r="G372" s="84" t="b">
        <v>0</v>
      </c>
      <c r="H372" s="84" t="b">
        <v>0</v>
      </c>
      <c r="I372" s="84" t="b">
        <v>0</v>
      </c>
      <c r="J372" s="84" t="b">
        <v>0</v>
      </c>
      <c r="K372" s="84" t="b">
        <v>0</v>
      </c>
      <c r="L372" s="84" t="b">
        <v>0</v>
      </c>
    </row>
    <row r="373" spans="1:12" ht="15">
      <c r="A373" s="84" t="s">
        <v>1426</v>
      </c>
      <c r="B373" s="84" t="s">
        <v>1430</v>
      </c>
      <c r="C373" s="84">
        <v>6</v>
      </c>
      <c r="D373" s="118">
        <v>0.002088677882316825</v>
      </c>
      <c r="E373" s="118">
        <v>1.5620739409451627</v>
      </c>
      <c r="F373" s="84" t="s">
        <v>1156</v>
      </c>
      <c r="G373" s="84" t="b">
        <v>0</v>
      </c>
      <c r="H373" s="84" t="b">
        <v>0</v>
      </c>
      <c r="I373" s="84" t="b">
        <v>0</v>
      </c>
      <c r="J373" s="84" t="b">
        <v>0</v>
      </c>
      <c r="K373" s="84" t="b">
        <v>0</v>
      </c>
      <c r="L373" s="84" t="b">
        <v>0</v>
      </c>
    </row>
    <row r="374" spans="1:12" ht="15">
      <c r="A374" s="84" t="s">
        <v>1217</v>
      </c>
      <c r="B374" s="84" t="s">
        <v>1454</v>
      </c>
      <c r="C374" s="84">
        <v>6</v>
      </c>
      <c r="D374" s="118">
        <v>0.002088677882316825</v>
      </c>
      <c r="E374" s="118">
        <v>0.4163091796351602</v>
      </c>
      <c r="F374" s="84" t="s">
        <v>1156</v>
      </c>
      <c r="G374" s="84" t="b">
        <v>0</v>
      </c>
      <c r="H374" s="84" t="b">
        <v>0</v>
      </c>
      <c r="I374" s="84" t="b">
        <v>0</v>
      </c>
      <c r="J374" s="84" t="b">
        <v>0</v>
      </c>
      <c r="K374" s="84" t="b">
        <v>0</v>
      </c>
      <c r="L374" s="84" t="b">
        <v>0</v>
      </c>
    </row>
    <row r="375" spans="1:12" ht="15">
      <c r="A375" s="84" t="s">
        <v>1454</v>
      </c>
      <c r="B375" s="84" t="s">
        <v>1217</v>
      </c>
      <c r="C375" s="84">
        <v>6</v>
      </c>
      <c r="D375" s="118">
        <v>0.002088677882316825</v>
      </c>
      <c r="E375" s="118">
        <v>0.4159459052669246</v>
      </c>
      <c r="F375" s="84" t="s">
        <v>1156</v>
      </c>
      <c r="G375" s="84" t="b">
        <v>0</v>
      </c>
      <c r="H375" s="84" t="b">
        <v>0</v>
      </c>
      <c r="I375" s="84" t="b">
        <v>0</v>
      </c>
      <c r="J375" s="84" t="b">
        <v>0</v>
      </c>
      <c r="K375" s="84" t="b">
        <v>0</v>
      </c>
      <c r="L375" s="84" t="b">
        <v>0</v>
      </c>
    </row>
    <row r="376" spans="1:12" ht="15">
      <c r="A376" s="84" t="s">
        <v>1221</v>
      </c>
      <c r="B376" s="84" t="s">
        <v>1428</v>
      </c>
      <c r="C376" s="84">
        <v>6</v>
      </c>
      <c r="D376" s="118">
        <v>0.002088677882316825</v>
      </c>
      <c r="E376" s="118">
        <v>1.157503353374112</v>
      </c>
      <c r="F376" s="84" t="s">
        <v>1156</v>
      </c>
      <c r="G376" s="84" t="b">
        <v>0</v>
      </c>
      <c r="H376" s="84" t="b">
        <v>0</v>
      </c>
      <c r="I376" s="84" t="b">
        <v>0</v>
      </c>
      <c r="J376" s="84" t="b">
        <v>0</v>
      </c>
      <c r="K376" s="84" t="b">
        <v>0</v>
      </c>
      <c r="L376" s="84" t="b">
        <v>0</v>
      </c>
    </row>
    <row r="377" spans="1:12" ht="15">
      <c r="A377" s="84" t="s">
        <v>1218</v>
      </c>
      <c r="B377" s="84" t="s">
        <v>1430</v>
      </c>
      <c r="C377" s="84">
        <v>6</v>
      </c>
      <c r="D377" s="118">
        <v>0.002369824118169429</v>
      </c>
      <c r="E377" s="118">
        <v>0.10372668710058186</v>
      </c>
      <c r="F377" s="84" t="s">
        <v>1156</v>
      </c>
      <c r="G377" s="84" t="b">
        <v>0</v>
      </c>
      <c r="H377" s="84" t="b">
        <v>0</v>
      </c>
      <c r="I377" s="84" t="b">
        <v>0</v>
      </c>
      <c r="J377" s="84" t="b">
        <v>0</v>
      </c>
      <c r="K377" s="84" t="b">
        <v>0</v>
      </c>
      <c r="L377" s="84" t="b">
        <v>0</v>
      </c>
    </row>
    <row r="378" spans="1:12" ht="15">
      <c r="A378" s="84" t="s">
        <v>1427</v>
      </c>
      <c r="B378" s="84" t="s">
        <v>1217</v>
      </c>
      <c r="C378" s="84">
        <v>6</v>
      </c>
      <c r="D378" s="118">
        <v>0.002088677882316825</v>
      </c>
      <c r="E378" s="118">
        <v>-0.1539294026896366</v>
      </c>
      <c r="F378" s="84" t="s">
        <v>1156</v>
      </c>
      <c r="G378" s="84" t="b">
        <v>0</v>
      </c>
      <c r="H378" s="84" t="b">
        <v>0</v>
      </c>
      <c r="I378" s="84" t="b">
        <v>0</v>
      </c>
      <c r="J378" s="84" t="b">
        <v>0</v>
      </c>
      <c r="K378" s="84" t="b">
        <v>0</v>
      </c>
      <c r="L378" s="84" t="b">
        <v>0</v>
      </c>
    </row>
    <row r="379" spans="1:12" ht="15">
      <c r="A379" s="84" t="s">
        <v>1458</v>
      </c>
      <c r="B379" s="84" t="s">
        <v>1452</v>
      </c>
      <c r="C379" s="84">
        <v>5</v>
      </c>
      <c r="D379" s="118">
        <v>0.0018459151494661114</v>
      </c>
      <c r="E379" s="118">
        <v>2.715525834535673</v>
      </c>
      <c r="F379" s="84" t="s">
        <v>1156</v>
      </c>
      <c r="G379" s="84" t="b">
        <v>0</v>
      </c>
      <c r="H379" s="84" t="b">
        <v>0</v>
      </c>
      <c r="I379" s="84" t="b">
        <v>0</v>
      </c>
      <c r="J379" s="84" t="b">
        <v>0</v>
      </c>
      <c r="K379" s="84" t="b">
        <v>0</v>
      </c>
      <c r="L379" s="84" t="b">
        <v>0</v>
      </c>
    </row>
    <row r="380" spans="1:12" ht="15">
      <c r="A380" s="84" t="s">
        <v>1217</v>
      </c>
      <c r="B380" s="84" t="s">
        <v>1224</v>
      </c>
      <c r="C380" s="84">
        <v>5</v>
      </c>
      <c r="D380" s="118">
        <v>0.0018459151494661114</v>
      </c>
      <c r="E380" s="118">
        <v>-0.5736488820706992</v>
      </c>
      <c r="F380" s="84" t="s">
        <v>1156</v>
      </c>
      <c r="G380" s="84" t="b">
        <v>0</v>
      </c>
      <c r="H380" s="84" t="b">
        <v>0</v>
      </c>
      <c r="I380" s="84" t="b">
        <v>0</v>
      </c>
      <c r="J380" s="84" t="b">
        <v>0</v>
      </c>
      <c r="K380" s="84" t="b">
        <v>0</v>
      </c>
      <c r="L380" s="84" t="b">
        <v>0</v>
      </c>
    </row>
    <row r="381" spans="1:12" ht="15">
      <c r="A381" s="84" t="s">
        <v>1224</v>
      </c>
      <c r="B381" s="84" t="s">
        <v>1218</v>
      </c>
      <c r="C381" s="84">
        <v>5</v>
      </c>
      <c r="D381" s="118">
        <v>0.0019748534318078576</v>
      </c>
      <c r="E381" s="118">
        <v>-0.35310522917864356</v>
      </c>
      <c r="F381" s="84" t="s">
        <v>1156</v>
      </c>
      <c r="G381" s="84" t="b">
        <v>0</v>
      </c>
      <c r="H381" s="84" t="b">
        <v>0</v>
      </c>
      <c r="I381" s="84" t="b">
        <v>0</v>
      </c>
      <c r="J381" s="84" t="b">
        <v>0</v>
      </c>
      <c r="K381" s="84" t="b">
        <v>0</v>
      </c>
      <c r="L381" s="84" t="b">
        <v>0</v>
      </c>
    </row>
    <row r="382" spans="1:12" ht="15">
      <c r="A382" s="84" t="s">
        <v>1452</v>
      </c>
      <c r="B382" s="84" t="s">
        <v>1459</v>
      </c>
      <c r="C382" s="84">
        <v>4</v>
      </c>
      <c r="D382" s="118">
        <v>0.0015798827454462862</v>
      </c>
      <c r="E382" s="118">
        <v>2.6186158215276167</v>
      </c>
      <c r="F382" s="84" t="s">
        <v>1156</v>
      </c>
      <c r="G382" s="84" t="b">
        <v>0</v>
      </c>
      <c r="H382" s="84" t="b">
        <v>0</v>
      </c>
      <c r="I382" s="84" t="b">
        <v>0</v>
      </c>
      <c r="J382" s="84" t="b">
        <v>0</v>
      </c>
      <c r="K382" s="84" t="b">
        <v>0</v>
      </c>
      <c r="L382" s="84" t="b">
        <v>0</v>
      </c>
    </row>
    <row r="383" spans="1:12" ht="15">
      <c r="A383" s="84" t="s">
        <v>1456</v>
      </c>
      <c r="B383" s="84" t="s">
        <v>1457</v>
      </c>
      <c r="C383" s="84">
        <v>4</v>
      </c>
      <c r="D383" s="118">
        <v>0.0015798827454462862</v>
      </c>
      <c r="E383" s="118">
        <v>2.7647438572058545</v>
      </c>
      <c r="F383" s="84" t="s">
        <v>1156</v>
      </c>
      <c r="G383" s="84" t="b">
        <v>0</v>
      </c>
      <c r="H383" s="84" t="b">
        <v>0</v>
      </c>
      <c r="I383" s="84" t="b">
        <v>0</v>
      </c>
      <c r="J383" s="84" t="b">
        <v>0</v>
      </c>
      <c r="K383" s="84" t="b">
        <v>0</v>
      </c>
      <c r="L383" s="84" t="b">
        <v>0</v>
      </c>
    </row>
    <row r="384" spans="1:12" ht="15">
      <c r="A384" s="84" t="s">
        <v>241</v>
      </c>
      <c r="B384" s="84" t="s">
        <v>1218</v>
      </c>
      <c r="C384" s="84">
        <v>4</v>
      </c>
      <c r="D384" s="118">
        <v>0.0015798827454462862</v>
      </c>
      <c r="E384" s="118">
        <v>-0.24589525953077532</v>
      </c>
      <c r="F384" s="84" t="s">
        <v>1156</v>
      </c>
      <c r="G384" s="84" t="b">
        <v>0</v>
      </c>
      <c r="H384" s="84" t="b">
        <v>0</v>
      </c>
      <c r="I384" s="84" t="b">
        <v>0</v>
      </c>
      <c r="J384" s="84" t="b">
        <v>0</v>
      </c>
      <c r="K384" s="84" t="b">
        <v>0</v>
      </c>
      <c r="L384" s="84" t="b">
        <v>0</v>
      </c>
    </row>
    <row r="385" spans="1:12" ht="15">
      <c r="A385" s="84" t="s">
        <v>241</v>
      </c>
      <c r="B385" s="84" t="s">
        <v>1441</v>
      </c>
      <c r="C385" s="84">
        <v>4</v>
      </c>
      <c r="D385" s="118">
        <v>0.0015798827454462862</v>
      </c>
      <c r="E385" s="118">
        <v>1.7735177815133598</v>
      </c>
      <c r="F385" s="84" t="s">
        <v>1156</v>
      </c>
      <c r="G385" s="84" t="b">
        <v>0</v>
      </c>
      <c r="H385" s="84" t="b">
        <v>0</v>
      </c>
      <c r="I385" s="84" t="b">
        <v>0</v>
      </c>
      <c r="J385" s="84" t="b">
        <v>0</v>
      </c>
      <c r="K385" s="84" t="b">
        <v>0</v>
      </c>
      <c r="L385" s="84" t="b">
        <v>0</v>
      </c>
    </row>
    <row r="386" spans="1:12" ht="15">
      <c r="A386" s="84" t="s">
        <v>1465</v>
      </c>
      <c r="B386" s="84" t="s">
        <v>1466</v>
      </c>
      <c r="C386" s="84">
        <v>4</v>
      </c>
      <c r="D386" s="118">
        <v>0.0015798827454462862</v>
      </c>
      <c r="E386" s="118">
        <v>2.9585638832219674</v>
      </c>
      <c r="F386" s="84" t="s">
        <v>1156</v>
      </c>
      <c r="G386" s="84" t="b">
        <v>0</v>
      </c>
      <c r="H386" s="84" t="b">
        <v>0</v>
      </c>
      <c r="I386" s="84" t="b">
        <v>0</v>
      </c>
      <c r="J386" s="84" t="b">
        <v>0</v>
      </c>
      <c r="K386" s="84" t="b">
        <v>0</v>
      </c>
      <c r="L386" s="84" t="b">
        <v>0</v>
      </c>
    </row>
    <row r="387" spans="1:12" ht="15">
      <c r="A387" s="84" t="s">
        <v>1446</v>
      </c>
      <c r="B387" s="84" t="s">
        <v>1429</v>
      </c>
      <c r="C387" s="84">
        <v>4</v>
      </c>
      <c r="D387" s="118">
        <v>0.0015798827454462862</v>
      </c>
      <c r="E387" s="118">
        <v>1.7595633447020742</v>
      </c>
      <c r="F387" s="84" t="s">
        <v>1156</v>
      </c>
      <c r="G387" s="84" t="b">
        <v>0</v>
      </c>
      <c r="H387" s="84" t="b">
        <v>0</v>
      </c>
      <c r="I387" s="84" t="b">
        <v>0</v>
      </c>
      <c r="J387" s="84" t="b">
        <v>0</v>
      </c>
      <c r="K387" s="84" t="b">
        <v>0</v>
      </c>
      <c r="L387" s="84" t="b">
        <v>0</v>
      </c>
    </row>
    <row r="388" spans="1:12" ht="15">
      <c r="A388" s="84" t="s">
        <v>1225</v>
      </c>
      <c r="B388" s="84" t="s">
        <v>1219</v>
      </c>
      <c r="C388" s="84">
        <v>4</v>
      </c>
      <c r="D388" s="118">
        <v>0.0015798827454462862</v>
      </c>
      <c r="E388" s="118">
        <v>0.6468100221662131</v>
      </c>
      <c r="F388" s="84" t="s">
        <v>1156</v>
      </c>
      <c r="G388" s="84" t="b">
        <v>0</v>
      </c>
      <c r="H388" s="84" t="b">
        <v>0</v>
      </c>
      <c r="I388" s="84" t="b">
        <v>0</v>
      </c>
      <c r="J388" s="84" t="b">
        <v>0</v>
      </c>
      <c r="K388" s="84" t="b">
        <v>0</v>
      </c>
      <c r="L388" s="84" t="b">
        <v>0</v>
      </c>
    </row>
    <row r="389" spans="1:12" ht="15">
      <c r="A389" s="84" t="s">
        <v>1244</v>
      </c>
      <c r="B389" s="84" t="s">
        <v>1218</v>
      </c>
      <c r="C389" s="84">
        <v>4</v>
      </c>
      <c r="D389" s="118">
        <v>0.001712867031351874</v>
      </c>
      <c r="E389" s="118">
        <v>0.042900279716194256</v>
      </c>
      <c r="F389" s="84" t="s">
        <v>1156</v>
      </c>
      <c r="G389" s="84" t="b">
        <v>0</v>
      </c>
      <c r="H389" s="84" t="b">
        <v>0</v>
      </c>
      <c r="I389" s="84" t="b">
        <v>0</v>
      </c>
      <c r="J389" s="84" t="b">
        <v>0</v>
      </c>
      <c r="K389" s="84" t="b">
        <v>0</v>
      </c>
      <c r="L389" s="84" t="b">
        <v>0</v>
      </c>
    </row>
    <row r="390" spans="1:12" ht="15">
      <c r="A390" s="84" t="s">
        <v>1226</v>
      </c>
      <c r="B390" s="84" t="s">
        <v>1421</v>
      </c>
      <c r="C390" s="84">
        <v>4</v>
      </c>
      <c r="D390" s="118">
        <v>0.0015798827454462862</v>
      </c>
      <c r="E390" s="118">
        <v>1.120502271362126</v>
      </c>
      <c r="F390" s="84" t="s">
        <v>1156</v>
      </c>
      <c r="G390" s="84" t="b">
        <v>0</v>
      </c>
      <c r="H390" s="84" t="b">
        <v>0</v>
      </c>
      <c r="I390" s="84" t="b">
        <v>0</v>
      </c>
      <c r="J390" s="84" t="b">
        <v>0</v>
      </c>
      <c r="K390" s="84" t="b">
        <v>0</v>
      </c>
      <c r="L390" s="84" t="b">
        <v>0</v>
      </c>
    </row>
    <row r="391" spans="1:12" ht="15">
      <c r="A391" s="84" t="s">
        <v>1217</v>
      </c>
      <c r="B391" s="84" t="s">
        <v>1464</v>
      </c>
      <c r="C391" s="84">
        <v>4</v>
      </c>
      <c r="D391" s="118">
        <v>0.001712867031351874</v>
      </c>
      <c r="E391" s="118">
        <v>0.48325596926577336</v>
      </c>
      <c r="F391" s="84" t="s">
        <v>1156</v>
      </c>
      <c r="G391" s="84" t="b">
        <v>0</v>
      </c>
      <c r="H391" s="84" t="b">
        <v>0</v>
      </c>
      <c r="I391" s="84" t="b">
        <v>0</v>
      </c>
      <c r="J391" s="84" t="b">
        <v>0</v>
      </c>
      <c r="K391" s="84" t="b">
        <v>0</v>
      </c>
      <c r="L391" s="84" t="b">
        <v>0</v>
      </c>
    </row>
    <row r="392" spans="1:12" ht="15">
      <c r="A392" s="84" t="s">
        <v>1464</v>
      </c>
      <c r="B392" s="84" t="s">
        <v>1218</v>
      </c>
      <c r="C392" s="84">
        <v>4</v>
      </c>
      <c r="D392" s="118">
        <v>0.001712867031351874</v>
      </c>
      <c r="E392" s="118">
        <v>0.696112793491538</v>
      </c>
      <c r="F392" s="84" t="s">
        <v>1156</v>
      </c>
      <c r="G392" s="84" t="b">
        <v>0</v>
      </c>
      <c r="H392" s="84" t="b">
        <v>0</v>
      </c>
      <c r="I392" s="84" t="b">
        <v>0</v>
      </c>
      <c r="J392" s="84" t="b">
        <v>0</v>
      </c>
      <c r="K392" s="84" t="b">
        <v>0</v>
      </c>
      <c r="L392" s="84" t="b">
        <v>0</v>
      </c>
    </row>
    <row r="393" spans="1:12" ht="15">
      <c r="A393" s="84" t="s">
        <v>1470</v>
      </c>
      <c r="B393" s="84" t="s">
        <v>1471</v>
      </c>
      <c r="C393" s="84">
        <v>4</v>
      </c>
      <c r="D393" s="118">
        <v>0.0015798827454462862</v>
      </c>
      <c r="E393" s="118">
        <v>2.9585638832219674</v>
      </c>
      <c r="F393" s="84" t="s">
        <v>1156</v>
      </c>
      <c r="G393" s="84" t="b">
        <v>0</v>
      </c>
      <c r="H393" s="84" t="b">
        <v>0</v>
      </c>
      <c r="I393" s="84" t="b">
        <v>0</v>
      </c>
      <c r="J393" s="84" t="b">
        <v>0</v>
      </c>
      <c r="K393" s="84" t="b">
        <v>0</v>
      </c>
      <c r="L393" s="84" t="b">
        <v>0</v>
      </c>
    </row>
    <row r="394" spans="1:12" ht="15">
      <c r="A394" s="84" t="s">
        <v>1487</v>
      </c>
      <c r="B394" s="84" t="s">
        <v>1468</v>
      </c>
      <c r="C394" s="84">
        <v>3</v>
      </c>
      <c r="D394" s="118">
        <v>0.0012846502735139056</v>
      </c>
      <c r="E394" s="118">
        <v>2.9585638832219674</v>
      </c>
      <c r="F394" s="84" t="s">
        <v>1156</v>
      </c>
      <c r="G394" s="84" t="b">
        <v>0</v>
      </c>
      <c r="H394" s="84" t="b">
        <v>0</v>
      </c>
      <c r="I394" s="84" t="b">
        <v>0</v>
      </c>
      <c r="J394" s="84" t="b">
        <v>0</v>
      </c>
      <c r="K394" s="84" t="b">
        <v>0</v>
      </c>
      <c r="L394" s="84" t="b">
        <v>0</v>
      </c>
    </row>
    <row r="395" spans="1:12" ht="15">
      <c r="A395" s="84" t="s">
        <v>1484</v>
      </c>
      <c r="B395" s="84" t="s">
        <v>1485</v>
      </c>
      <c r="C395" s="84">
        <v>3</v>
      </c>
      <c r="D395" s="118">
        <v>0.0012846502735139056</v>
      </c>
      <c r="E395" s="118">
        <v>3.0835026198302673</v>
      </c>
      <c r="F395" s="84" t="s">
        <v>1156</v>
      </c>
      <c r="G395" s="84" t="b">
        <v>0</v>
      </c>
      <c r="H395" s="84" t="b">
        <v>0</v>
      </c>
      <c r="I395" s="84" t="b">
        <v>0</v>
      </c>
      <c r="J395" s="84" t="b">
        <v>0</v>
      </c>
      <c r="K395" s="84" t="b">
        <v>0</v>
      </c>
      <c r="L395" s="84" t="b">
        <v>0</v>
      </c>
    </row>
    <row r="396" spans="1:12" ht="15">
      <c r="A396" s="84" t="s">
        <v>1481</v>
      </c>
      <c r="B396" s="84" t="s">
        <v>1482</v>
      </c>
      <c r="C396" s="84">
        <v>3</v>
      </c>
      <c r="D396" s="118">
        <v>0.0012846502735139056</v>
      </c>
      <c r="E396" s="118">
        <v>3.0835026198302673</v>
      </c>
      <c r="F396" s="84" t="s">
        <v>1156</v>
      </c>
      <c r="G396" s="84" t="b">
        <v>0</v>
      </c>
      <c r="H396" s="84" t="b">
        <v>0</v>
      </c>
      <c r="I396" s="84" t="b">
        <v>0</v>
      </c>
      <c r="J396" s="84" t="b">
        <v>0</v>
      </c>
      <c r="K396" s="84" t="b">
        <v>0</v>
      </c>
      <c r="L396" s="84" t="b">
        <v>0</v>
      </c>
    </row>
    <row r="397" spans="1:12" ht="15">
      <c r="A397" s="84" t="s">
        <v>1432</v>
      </c>
      <c r="B397" s="84" t="s">
        <v>1453</v>
      </c>
      <c r="C397" s="84">
        <v>3</v>
      </c>
      <c r="D397" s="118">
        <v>0.0012846502735139056</v>
      </c>
      <c r="E397" s="118">
        <v>1.8502244084331292</v>
      </c>
      <c r="F397" s="84" t="s">
        <v>1156</v>
      </c>
      <c r="G397" s="84" t="b">
        <v>0</v>
      </c>
      <c r="H397" s="84" t="b">
        <v>0</v>
      </c>
      <c r="I397" s="84" t="b">
        <v>0</v>
      </c>
      <c r="J397" s="84" t="b">
        <v>0</v>
      </c>
      <c r="K397" s="84" t="b">
        <v>0</v>
      </c>
      <c r="L397" s="84" t="b">
        <v>0</v>
      </c>
    </row>
    <row r="398" spans="1:12" ht="15">
      <c r="A398" s="84" t="s">
        <v>1445</v>
      </c>
      <c r="B398" s="84" t="s">
        <v>1474</v>
      </c>
      <c r="C398" s="84">
        <v>3</v>
      </c>
      <c r="D398" s="118">
        <v>0.0012846502735139056</v>
      </c>
      <c r="E398" s="118">
        <v>2.519231189391705</v>
      </c>
      <c r="F398" s="84" t="s">
        <v>1156</v>
      </c>
      <c r="G398" s="84" t="b">
        <v>0</v>
      </c>
      <c r="H398" s="84" t="b">
        <v>0</v>
      </c>
      <c r="I398" s="84" t="b">
        <v>0</v>
      </c>
      <c r="J398" s="84" t="b">
        <v>0</v>
      </c>
      <c r="K398" s="84" t="b">
        <v>0</v>
      </c>
      <c r="L398" s="84" t="b">
        <v>0</v>
      </c>
    </row>
    <row r="399" spans="1:12" ht="15">
      <c r="A399" s="84" t="s">
        <v>1474</v>
      </c>
      <c r="B399" s="84" t="s">
        <v>1223</v>
      </c>
      <c r="C399" s="84">
        <v>3</v>
      </c>
      <c r="D399" s="118">
        <v>0.0012846502735139056</v>
      </c>
      <c r="E399" s="118">
        <v>1.7824726241662863</v>
      </c>
      <c r="F399" s="84" t="s">
        <v>1156</v>
      </c>
      <c r="G399" s="84" t="b">
        <v>0</v>
      </c>
      <c r="H399" s="84" t="b">
        <v>0</v>
      </c>
      <c r="I399" s="84" t="b">
        <v>0</v>
      </c>
      <c r="J399" s="84" t="b">
        <v>0</v>
      </c>
      <c r="K399" s="84" t="b">
        <v>0</v>
      </c>
      <c r="L399" s="84" t="b">
        <v>0</v>
      </c>
    </row>
    <row r="400" spans="1:12" ht="15">
      <c r="A400" s="84" t="s">
        <v>1223</v>
      </c>
      <c r="B400" s="84" t="s">
        <v>1475</v>
      </c>
      <c r="C400" s="84">
        <v>3</v>
      </c>
      <c r="D400" s="118">
        <v>0.0012846502735139056</v>
      </c>
      <c r="E400" s="118">
        <v>1.7824726241662863</v>
      </c>
      <c r="F400" s="84" t="s">
        <v>1156</v>
      </c>
      <c r="G400" s="84" t="b">
        <v>0</v>
      </c>
      <c r="H400" s="84" t="b">
        <v>0</v>
      </c>
      <c r="I400" s="84" t="b">
        <v>0</v>
      </c>
      <c r="J400" s="84" t="b">
        <v>0</v>
      </c>
      <c r="K400" s="84" t="b">
        <v>0</v>
      </c>
      <c r="L400" s="84" t="b">
        <v>0</v>
      </c>
    </row>
    <row r="401" spans="1:12" ht="15">
      <c r="A401" s="84" t="s">
        <v>1475</v>
      </c>
      <c r="B401" s="84" t="s">
        <v>1476</v>
      </c>
      <c r="C401" s="84">
        <v>3</v>
      </c>
      <c r="D401" s="118">
        <v>0.0012846502735139056</v>
      </c>
      <c r="E401" s="118">
        <v>3.0835026198302673</v>
      </c>
      <c r="F401" s="84" t="s">
        <v>1156</v>
      </c>
      <c r="G401" s="84" t="b">
        <v>0</v>
      </c>
      <c r="H401" s="84" t="b">
        <v>0</v>
      </c>
      <c r="I401" s="84" t="b">
        <v>0</v>
      </c>
      <c r="J401" s="84" t="b">
        <v>0</v>
      </c>
      <c r="K401" s="84" t="b">
        <v>0</v>
      </c>
      <c r="L401" s="84" t="b">
        <v>0</v>
      </c>
    </row>
    <row r="402" spans="1:12" ht="15">
      <c r="A402" s="84" t="s">
        <v>1476</v>
      </c>
      <c r="B402" s="84" t="s">
        <v>1477</v>
      </c>
      <c r="C402" s="84">
        <v>3</v>
      </c>
      <c r="D402" s="118">
        <v>0.0012846502735139056</v>
      </c>
      <c r="E402" s="118">
        <v>3.0835026198302673</v>
      </c>
      <c r="F402" s="84" t="s">
        <v>1156</v>
      </c>
      <c r="G402" s="84" t="b">
        <v>0</v>
      </c>
      <c r="H402" s="84" t="b">
        <v>0</v>
      </c>
      <c r="I402" s="84" t="b">
        <v>0</v>
      </c>
      <c r="J402" s="84" t="b">
        <v>0</v>
      </c>
      <c r="K402" s="84" t="b">
        <v>0</v>
      </c>
      <c r="L402" s="84" t="b">
        <v>0</v>
      </c>
    </row>
    <row r="403" spans="1:12" ht="15">
      <c r="A403" s="84" t="s">
        <v>1477</v>
      </c>
      <c r="B403" s="84" t="s">
        <v>1220</v>
      </c>
      <c r="C403" s="84">
        <v>3</v>
      </c>
      <c r="D403" s="118">
        <v>0.0012846502735139056</v>
      </c>
      <c r="E403" s="118">
        <v>1.6855626111582298</v>
      </c>
      <c r="F403" s="84" t="s">
        <v>1156</v>
      </c>
      <c r="G403" s="84" t="b">
        <v>0</v>
      </c>
      <c r="H403" s="84" t="b">
        <v>0</v>
      </c>
      <c r="I403" s="84" t="b">
        <v>0</v>
      </c>
      <c r="J403" s="84" t="b">
        <v>0</v>
      </c>
      <c r="K403" s="84" t="b">
        <v>0</v>
      </c>
      <c r="L403" s="84" t="b">
        <v>0</v>
      </c>
    </row>
    <row r="404" spans="1:12" ht="15">
      <c r="A404" s="84" t="s">
        <v>1220</v>
      </c>
      <c r="B404" s="84" t="s">
        <v>1239</v>
      </c>
      <c r="C404" s="84">
        <v>3</v>
      </c>
      <c r="D404" s="118">
        <v>0.0012846502735139056</v>
      </c>
      <c r="E404" s="118">
        <v>1.6973010144294738</v>
      </c>
      <c r="F404" s="84" t="s">
        <v>1156</v>
      </c>
      <c r="G404" s="84" t="b">
        <v>0</v>
      </c>
      <c r="H404" s="84" t="b">
        <v>0</v>
      </c>
      <c r="I404" s="84" t="b">
        <v>0</v>
      </c>
      <c r="J404" s="84" t="b">
        <v>0</v>
      </c>
      <c r="K404" s="84" t="b">
        <v>0</v>
      </c>
      <c r="L404" s="84" t="b">
        <v>0</v>
      </c>
    </row>
    <row r="405" spans="1:12" ht="15">
      <c r="A405" s="84" t="s">
        <v>1239</v>
      </c>
      <c r="B405" s="84" t="s">
        <v>1478</v>
      </c>
      <c r="C405" s="84">
        <v>3</v>
      </c>
      <c r="D405" s="118">
        <v>0.0012846502735139056</v>
      </c>
      <c r="E405" s="118">
        <v>3.0835026198302673</v>
      </c>
      <c r="F405" s="84" t="s">
        <v>1156</v>
      </c>
      <c r="G405" s="84" t="b">
        <v>0</v>
      </c>
      <c r="H405" s="84" t="b">
        <v>0</v>
      </c>
      <c r="I405" s="84" t="b">
        <v>0</v>
      </c>
      <c r="J405" s="84" t="b">
        <v>0</v>
      </c>
      <c r="K405" s="84" t="b">
        <v>0</v>
      </c>
      <c r="L405" s="84" t="b">
        <v>0</v>
      </c>
    </row>
    <row r="406" spans="1:12" ht="15">
      <c r="A406" s="84" t="s">
        <v>1478</v>
      </c>
      <c r="B406" s="84" t="s">
        <v>1458</v>
      </c>
      <c r="C406" s="84">
        <v>3</v>
      </c>
      <c r="D406" s="118">
        <v>0.0012846502735139056</v>
      </c>
      <c r="E406" s="118">
        <v>2.861653870213911</v>
      </c>
      <c r="F406" s="84" t="s">
        <v>1156</v>
      </c>
      <c r="G406" s="84" t="b">
        <v>0</v>
      </c>
      <c r="H406" s="84" t="b">
        <v>0</v>
      </c>
      <c r="I406" s="84" t="b">
        <v>0</v>
      </c>
      <c r="J406" s="84" t="b">
        <v>0</v>
      </c>
      <c r="K406" s="84" t="b">
        <v>0</v>
      </c>
      <c r="L406" s="84" t="b">
        <v>0</v>
      </c>
    </row>
    <row r="407" spans="1:12" ht="15">
      <c r="A407" s="84" t="s">
        <v>1459</v>
      </c>
      <c r="B407" s="84" t="s">
        <v>1237</v>
      </c>
      <c r="C407" s="84">
        <v>3</v>
      </c>
      <c r="D407" s="118">
        <v>0.0012846502735139056</v>
      </c>
      <c r="E407" s="118">
        <v>2.56062387454993</v>
      </c>
      <c r="F407" s="84" t="s">
        <v>1156</v>
      </c>
      <c r="G407" s="84" t="b">
        <v>0</v>
      </c>
      <c r="H407" s="84" t="b">
        <v>0</v>
      </c>
      <c r="I407" s="84" t="b">
        <v>0</v>
      </c>
      <c r="J407" s="84" t="b">
        <v>0</v>
      </c>
      <c r="K407" s="84" t="b">
        <v>0</v>
      </c>
      <c r="L407" s="84" t="b">
        <v>0</v>
      </c>
    </row>
    <row r="408" spans="1:12" ht="15">
      <c r="A408" s="84" t="s">
        <v>1237</v>
      </c>
      <c r="B408" s="84" t="s">
        <v>1479</v>
      </c>
      <c r="C408" s="84">
        <v>3</v>
      </c>
      <c r="D408" s="118">
        <v>0.0012846502735139056</v>
      </c>
      <c r="E408" s="118">
        <v>2.782472624166286</v>
      </c>
      <c r="F408" s="84" t="s">
        <v>1156</v>
      </c>
      <c r="G408" s="84" t="b">
        <v>0</v>
      </c>
      <c r="H408" s="84" t="b">
        <v>0</v>
      </c>
      <c r="I408" s="84" t="b">
        <v>0</v>
      </c>
      <c r="J408" s="84" t="b">
        <v>0</v>
      </c>
      <c r="K408" s="84" t="b">
        <v>0</v>
      </c>
      <c r="L408" s="84" t="b">
        <v>0</v>
      </c>
    </row>
    <row r="409" spans="1:12" ht="15">
      <c r="A409" s="84" t="s">
        <v>1479</v>
      </c>
      <c r="B409" s="84" t="s">
        <v>1422</v>
      </c>
      <c r="C409" s="84">
        <v>3</v>
      </c>
      <c r="D409" s="118">
        <v>0.0012846502735139056</v>
      </c>
      <c r="E409" s="118">
        <v>2.098225876650974</v>
      </c>
      <c r="F409" s="84" t="s">
        <v>1156</v>
      </c>
      <c r="G409" s="84" t="b">
        <v>0</v>
      </c>
      <c r="H409" s="84" t="b">
        <v>0</v>
      </c>
      <c r="I409" s="84" t="b">
        <v>0</v>
      </c>
      <c r="J409" s="84" t="b">
        <v>0</v>
      </c>
      <c r="K409" s="84" t="b">
        <v>0</v>
      </c>
      <c r="L409" s="84" t="b">
        <v>0</v>
      </c>
    </row>
    <row r="410" spans="1:12" ht="15">
      <c r="A410" s="84" t="s">
        <v>1439</v>
      </c>
      <c r="B410" s="84" t="s">
        <v>1453</v>
      </c>
      <c r="C410" s="84">
        <v>3</v>
      </c>
      <c r="D410" s="118">
        <v>0.0012846502735139056</v>
      </c>
      <c r="E410" s="118">
        <v>1.9373745841520293</v>
      </c>
      <c r="F410" s="84" t="s">
        <v>1156</v>
      </c>
      <c r="G410" s="84" t="b">
        <v>0</v>
      </c>
      <c r="H410" s="84" t="b">
        <v>0</v>
      </c>
      <c r="I410" s="84" t="b">
        <v>0</v>
      </c>
      <c r="J410" s="84" t="b">
        <v>0</v>
      </c>
      <c r="K410" s="84" t="b">
        <v>0</v>
      </c>
      <c r="L410" s="84" t="b">
        <v>0</v>
      </c>
    </row>
    <row r="411" spans="1:12" ht="15">
      <c r="A411" s="84" t="s">
        <v>1457</v>
      </c>
      <c r="B411" s="84" t="s">
        <v>1217</v>
      </c>
      <c r="C411" s="84">
        <v>3</v>
      </c>
      <c r="D411" s="118">
        <v>0.0012846502735139056</v>
      </c>
      <c r="E411" s="118">
        <v>0.2610439452811814</v>
      </c>
      <c r="F411" s="84" t="s">
        <v>1156</v>
      </c>
      <c r="G411" s="84" t="b">
        <v>0</v>
      </c>
      <c r="H411" s="84" t="b">
        <v>0</v>
      </c>
      <c r="I411" s="84" t="b">
        <v>0</v>
      </c>
      <c r="J411" s="84" t="b">
        <v>0</v>
      </c>
      <c r="K411" s="84" t="b">
        <v>0</v>
      </c>
      <c r="L411" s="84" t="b">
        <v>0</v>
      </c>
    </row>
    <row r="412" spans="1:12" ht="15">
      <c r="A412" s="84" t="s">
        <v>1224</v>
      </c>
      <c r="B412" s="84" t="s">
        <v>1219</v>
      </c>
      <c r="C412" s="84">
        <v>3</v>
      </c>
      <c r="D412" s="118">
        <v>0.0012846502735139056</v>
      </c>
      <c r="E412" s="118">
        <v>0.3864671152714483</v>
      </c>
      <c r="F412" s="84" t="s">
        <v>1156</v>
      </c>
      <c r="G412" s="84" t="b">
        <v>0</v>
      </c>
      <c r="H412" s="84" t="b">
        <v>0</v>
      </c>
      <c r="I412" s="84" t="b">
        <v>0</v>
      </c>
      <c r="J412" s="84" t="b">
        <v>0</v>
      </c>
      <c r="K412" s="84" t="b">
        <v>0</v>
      </c>
      <c r="L412" s="84" t="b">
        <v>0</v>
      </c>
    </row>
    <row r="413" spans="1:12" ht="15">
      <c r="A413" s="84" t="s">
        <v>1225</v>
      </c>
      <c r="B413" s="84" t="s">
        <v>1421</v>
      </c>
      <c r="C413" s="84">
        <v>3</v>
      </c>
      <c r="D413" s="118">
        <v>0.0012846502735139056</v>
      </c>
      <c r="E413" s="118">
        <v>0.9625632746509007</v>
      </c>
      <c r="F413" s="84" t="s">
        <v>1156</v>
      </c>
      <c r="G413" s="84" t="b">
        <v>0</v>
      </c>
      <c r="H413" s="84" t="b">
        <v>0</v>
      </c>
      <c r="I413" s="84" t="b">
        <v>0</v>
      </c>
      <c r="J413" s="84" t="b">
        <v>0</v>
      </c>
      <c r="K413" s="84" t="b">
        <v>0</v>
      </c>
      <c r="L413" s="84" t="b">
        <v>0</v>
      </c>
    </row>
    <row r="414" spans="1:12" ht="15">
      <c r="A414" s="84" t="s">
        <v>1497</v>
      </c>
      <c r="B414" s="84" t="s">
        <v>1498</v>
      </c>
      <c r="C414" s="84">
        <v>3</v>
      </c>
      <c r="D414" s="118">
        <v>0.0012846502735139056</v>
      </c>
      <c r="E414" s="118">
        <v>3.0835026198302673</v>
      </c>
      <c r="F414" s="84" t="s">
        <v>1156</v>
      </c>
      <c r="G414" s="84" t="b">
        <v>0</v>
      </c>
      <c r="H414" s="84" t="b">
        <v>0</v>
      </c>
      <c r="I414" s="84" t="b">
        <v>0</v>
      </c>
      <c r="J414" s="84" t="b">
        <v>0</v>
      </c>
      <c r="K414" s="84" t="b">
        <v>0</v>
      </c>
      <c r="L414" s="84" t="b">
        <v>0</v>
      </c>
    </row>
    <row r="415" spans="1:12" ht="15">
      <c r="A415" s="84" t="s">
        <v>1498</v>
      </c>
      <c r="B415" s="84" t="s">
        <v>1499</v>
      </c>
      <c r="C415" s="84">
        <v>3</v>
      </c>
      <c r="D415" s="118">
        <v>0.0012846502735139056</v>
      </c>
      <c r="E415" s="118">
        <v>3.0835026198302673</v>
      </c>
      <c r="F415" s="84" t="s">
        <v>1156</v>
      </c>
      <c r="G415" s="84" t="b">
        <v>0</v>
      </c>
      <c r="H415" s="84" t="b">
        <v>0</v>
      </c>
      <c r="I415" s="84" t="b">
        <v>0</v>
      </c>
      <c r="J415" s="84" t="b">
        <v>0</v>
      </c>
      <c r="K415" s="84" t="b">
        <v>0</v>
      </c>
      <c r="L415" s="84" t="b">
        <v>0</v>
      </c>
    </row>
    <row r="416" spans="1:12" ht="15">
      <c r="A416" s="84" t="s">
        <v>1499</v>
      </c>
      <c r="B416" s="84" t="s">
        <v>1220</v>
      </c>
      <c r="C416" s="84">
        <v>3</v>
      </c>
      <c r="D416" s="118">
        <v>0.0012846502735139056</v>
      </c>
      <c r="E416" s="118">
        <v>1.6855626111582298</v>
      </c>
      <c r="F416" s="84" t="s">
        <v>1156</v>
      </c>
      <c r="G416" s="84" t="b">
        <v>0</v>
      </c>
      <c r="H416" s="84" t="b">
        <v>0</v>
      </c>
      <c r="I416" s="84" t="b">
        <v>0</v>
      </c>
      <c r="J416" s="84" t="b">
        <v>0</v>
      </c>
      <c r="K416" s="84" t="b">
        <v>0</v>
      </c>
      <c r="L416" s="84" t="b">
        <v>0</v>
      </c>
    </row>
    <row r="417" spans="1:12" ht="15">
      <c r="A417" s="84" t="s">
        <v>1220</v>
      </c>
      <c r="B417" s="84" t="s">
        <v>1500</v>
      </c>
      <c r="C417" s="84">
        <v>3</v>
      </c>
      <c r="D417" s="118">
        <v>0.0012846502735139056</v>
      </c>
      <c r="E417" s="118">
        <v>1.6973010144294738</v>
      </c>
      <c r="F417" s="84" t="s">
        <v>1156</v>
      </c>
      <c r="G417" s="84" t="b">
        <v>0</v>
      </c>
      <c r="H417" s="84" t="b">
        <v>0</v>
      </c>
      <c r="I417" s="84" t="b">
        <v>0</v>
      </c>
      <c r="J417" s="84" t="b">
        <v>0</v>
      </c>
      <c r="K417" s="84" t="b">
        <v>0</v>
      </c>
      <c r="L417" s="84" t="b">
        <v>0</v>
      </c>
    </row>
    <row r="418" spans="1:12" ht="15">
      <c r="A418" s="84" t="s">
        <v>1500</v>
      </c>
      <c r="B418" s="84" t="s">
        <v>1501</v>
      </c>
      <c r="C418" s="84">
        <v>3</v>
      </c>
      <c r="D418" s="118">
        <v>0.0012846502735139056</v>
      </c>
      <c r="E418" s="118">
        <v>3.0835026198302673</v>
      </c>
      <c r="F418" s="84" t="s">
        <v>1156</v>
      </c>
      <c r="G418" s="84" t="b">
        <v>0</v>
      </c>
      <c r="H418" s="84" t="b">
        <v>0</v>
      </c>
      <c r="I418" s="84" t="b">
        <v>0</v>
      </c>
      <c r="J418" s="84" t="b">
        <v>0</v>
      </c>
      <c r="K418" s="84" t="b">
        <v>0</v>
      </c>
      <c r="L418" s="84" t="b">
        <v>0</v>
      </c>
    </row>
    <row r="419" spans="1:12" ht="15">
      <c r="A419" s="84" t="s">
        <v>1501</v>
      </c>
      <c r="B419" s="84" t="s">
        <v>1502</v>
      </c>
      <c r="C419" s="84">
        <v>3</v>
      </c>
      <c r="D419" s="118">
        <v>0.0012846502735139056</v>
      </c>
      <c r="E419" s="118">
        <v>3.0835026198302673</v>
      </c>
      <c r="F419" s="84" t="s">
        <v>1156</v>
      </c>
      <c r="G419" s="84" t="b">
        <v>0</v>
      </c>
      <c r="H419" s="84" t="b">
        <v>0</v>
      </c>
      <c r="I419" s="84" t="b">
        <v>0</v>
      </c>
      <c r="J419" s="84" t="b">
        <v>0</v>
      </c>
      <c r="K419" s="84" t="b">
        <v>0</v>
      </c>
      <c r="L419" s="84" t="b">
        <v>0</v>
      </c>
    </row>
    <row r="420" spans="1:12" ht="15">
      <c r="A420" s="84" t="s">
        <v>1502</v>
      </c>
      <c r="B420" s="84" t="s">
        <v>1503</v>
      </c>
      <c r="C420" s="84">
        <v>3</v>
      </c>
      <c r="D420" s="118">
        <v>0.0012846502735139056</v>
      </c>
      <c r="E420" s="118">
        <v>3.0835026198302673</v>
      </c>
      <c r="F420" s="84" t="s">
        <v>1156</v>
      </c>
      <c r="G420" s="84" t="b">
        <v>0</v>
      </c>
      <c r="H420" s="84" t="b">
        <v>0</v>
      </c>
      <c r="I420" s="84" t="b">
        <v>0</v>
      </c>
      <c r="J420" s="84" t="b">
        <v>0</v>
      </c>
      <c r="K420" s="84" t="b">
        <v>0</v>
      </c>
      <c r="L420" s="84" t="b">
        <v>0</v>
      </c>
    </row>
    <row r="421" spans="1:12" ht="15">
      <c r="A421" s="84" t="s">
        <v>1503</v>
      </c>
      <c r="B421" s="84" t="s">
        <v>1504</v>
      </c>
      <c r="C421" s="84">
        <v>3</v>
      </c>
      <c r="D421" s="118">
        <v>0.0012846502735139056</v>
      </c>
      <c r="E421" s="118">
        <v>3.0835026198302673</v>
      </c>
      <c r="F421" s="84" t="s">
        <v>1156</v>
      </c>
      <c r="G421" s="84" t="b">
        <v>0</v>
      </c>
      <c r="H421" s="84" t="b">
        <v>0</v>
      </c>
      <c r="I421" s="84" t="b">
        <v>0</v>
      </c>
      <c r="J421" s="84" t="b">
        <v>0</v>
      </c>
      <c r="K421" s="84" t="b">
        <v>0</v>
      </c>
      <c r="L421" s="84" t="b">
        <v>0</v>
      </c>
    </row>
    <row r="422" spans="1:12" ht="15">
      <c r="A422" s="84" t="s">
        <v>1218</v>
      </c>
      <c r="B422" s="84" t="s">
        <v>1472</v>
      </c>
      <c r="C422" s="84">
        <v>3</v>
      </c>
      <c r="D422" s="118">
        <v>0.0012846502735139056</v>
      </c>
      <c r="E422" s="118">
        <v>0.6873032727345311</v>
      </c>
      <c r="F422" s="84" t="s">
        <v>1156</v>
      </c>
      <c r="G422" s="84" t="b">
        <v>0</v>
      </c>
      <c r="H422" s="84" t="b">
        <v>0</v>
      </c>
      <c r="I422" s="84" t="b">
        <v>0</v>
      </c>
      <c r="J422" s="84" t="b">
        <v>0</v>
      </c>
      <c r="K422" s="84" t="b">
        <v>0</v>
      </c>
      <c r="L422" s="84" t="b">
        <v>0</v>
      </c>
    </row>
    <row r="423" spans="1:12" ht="15">
      <c r="A423" s="84" t="s">
        <v>1428</v>
      </c>
      <c r="B423" s="84" t="s">
        <v>1218</v>
      </c>
      <c r="C423" s="84">
        <v>3</v>
      </c>
      <c r="D423" s="118">
        <v>0.001425223391440208</v>
      </c>
      <c r="E423" s="118">
        <v>-0.18849378780639242</v>
      </c>
      <c r="F423" s="84" t="s">
        <v>1156</v>
      </c>
      <c r="G423" s="84" t="b">
        <v>0</v>
      </c>
      <c r="H423" s="84" t="b">
        <v>0</v>
      </c>
      <c r="I423" s="84" t="b">
        <v>0</v>
      </c>
      <c r="J423" s="84" t="b">
        <v>0</v>
      </c>
      <c r="K423" s="84" t="b">
        <v>0</v>
      </c>
      <c r="L423" s="84" t="b">
        <v>0</v>
      </c>
    </row>
    <row r="424" spans="1:12" ht="15">
      <c r="A424" s="84" t="s">
        <v>1225</v>
      </c>
      <c r="B424" s="84" t="s">
        <v>1218</v>
      </c>
      <c r="C424" s="84">
        <v>3</v>
      </c>
      <c r="D424" s="118">
        <v>0.0012846502735139056</v>
      </c>
      <c r="E424" s="118">
        <v>-0.43954980850853503</v>
      </c>
      <c r="F424" s="84" t="s">
        <v>1156</v>
      </c>
      <c r="G424" s="84" t="b">
        <v>0</v>
      </c>
      <c r="H424" s="84" t="b">
        <v>0</v>
      </c>
      <c r="I424" s="84" t="b">
        <v>0</v>
      </c>
      <c r="J424" s="84" t="b">
        <v>0</v>
      </c>
      <c r="K424" s="84" t="b">
        <v>0</v>
      </c>
      <c r="L424" s="84" t="b">
        <v>0</v>
      </c>
    </row>
    <row r="425" spans="1:12" ht="15">
      <c r="A425" s="84" t="s">
        <v>1421</v>
      </c>
      <c r="B425" s="84" t="s">
        <v>1234</v>
      </c>
      <c r="C425" s="84">
        <v>3</v>
      </c>
      <c r="D425" s="118">
        <v>0.0012846502735139056</v>
      </c>
      <c r="E425" s="118">
        <v>1.2758172908490633</v>
      </c>
      <c r="F425" s="84" t="s">
        <v>1156</v>
      </c>
      <c r="G425" s="84" t="b">
        <v>0</v>
      </c>
      <c r="H425" s="84" t="b">
        <v>0</v>
      </c>
      <c r="I425" s="84" t="b">
        <v>0</v>
      </c>
      <c r="J425" s="84" t="b">
        <v>0</v>
      </c>
      <c r="K425" s="84" t="b">
        <v>0</v>
      </c>
      <c r="L425" s="84" t="b">
        <v>0</v>
      </c>
    </row>
    <row r="426" spans="1:12" ht="15">
      <c r="A426" s="84" t="s">
        <v>1226</v>
      </c>
      <c r="B426" s="84" t="s">
        <v>1221</v>
      </c>
      <c r="C426" s="84">
        <v>3</v>
      </c>
      <c r="D426" s="118">
        <v>0.0012846502735139056</v>
      </c>
      <c r="E426" s="118">
        <v>0.6384175971109134</v>
      </c>
      <c r="F426" s="84" t="s">
        <v>1156</v>
      </c>
      <c r="G426" s="84" t="b">
        <v>0</v>
      </c>
      <c r="H426" s="84" t="b">
        <v>0</v>
      </c>
      <c r="I426" s="84" t="b">
        <v>0</v>
      </c>
      <c r="J426" s="84" t="b">
        <v>0</v>
      </c>
      <c r="K426" s="84" t="b">
        <v>0</v>
      </c>
      <c r="L426" s="84" t="b">
        <v>0</v>
      </c>
    </row>
    <row r="427" spans="1:12" ht="15">
      <c r="A427" s="84" t="s">
        <v>1217</v>
      </c>
      <c r="B427" s="84" t="s">
        <v>1443</v>
      </c>
      <c r="C427" s="84">
        <v>3</v>
      </c>
      <c r="D427" s="118">
        <v>0.0012846502735139056</v>
      </c>
      <c r="E427" s="118">
        <v>-0.15356612832140107</v>
      </c>
      <c r="F427" s="84" t="s">
        <v>1156</v>
      </c>
      <c r="G427" s="84" t="b">
        <v>0</v>
      </c>
      <c r="H427" s="84" t="b">
        <v>0</v>
      </c>
      <c r="I427" s="84" t="b">
        <v>0</v>
      </c>
      <c r="J427" s="84" t="b">
        <v>0</v>
      </c>
      <c r="K427" s="84" t="b">
        <v>0</v>
      </c>
      <c r="L427" s="84" t="b">
        <v>0</v>
      </c>
    </row>
    <row r="428" spans="1:12" ht="15">
      <c r="A428" s="84" t="s">
        <v>1445</v>
      </c>
      <c r="B428" s="84" t="s">
        <v>1493</v>
      </c>
      <c r="C428" s="84">
        <v>3</v>
      </c>
      <c r="D428" s="118">
        <v>0.0012846502735139056</v>
      </c>
      <c r="E428" s="118">
        <v>2.519231189391705</v>
      </c>
      <c r="F428" s="84" t="s">
        <v>1156</v>
      </c>
      <c r="G428" s="84" t="b">
        <v>0</v>
      </c>
      <c r="H428" s="84" t="b">
        <v>0</v>
      </c>
      <c r="I428" s="84" t="b">
        <v>0</v>
      </c>
      <c r="J428" s="84" t="b">
        <v>0</v>
      </c>
      <c r="K428" s="84" t="b">
        <v>0</v>
      </c>
      <c r="L428" s="84" t="b">
        <v>0</v>
      </c>
    </row>
    <row r="429" spans="1:12" ht="15">
      <c r="A429" s="84" t="s">
        <v>1493</v>
      </c>
      <c r="B429" s="84" t="s">
        <v>1494</v>
      </c>
      <c r="C429" s="84">
        <v>3</v>
      </c>
      <c r="D429" s="118">
        <v>0.0012846502735139056</v>
      </c>
      <c r="E429" s="118">
        <v>3.0835026198302673</v>
      </c>
      <c r="F429" s="84" t="s">
        <v>1156</v>
      </c>
      <c r="G429" s="84" t="b">
        <v>0</v>
      </c>
      <c r="H429" s="84" t="b">
        <v>0</v>
      </c>
      <c r="I429" s="84" t="b">
        <v>0</v>
      </c>
      <c r="J429" s="84" t="b">
        <v>0</v>
      </c>
      <c r="K429" s="84" t="b">
        <v>0</v>
      </c>
      <c r="L429" s="84" t="b">
        <v>0</v>
      </c>
    </row>
    <row r="430" spans="1:12" ht="15">
      <c r="A430" s="84" t="s">
        <v>1494</v>
      </c>
      <c r="B430" s="84" t="s">
        <v>1470</v>
      </c>
      <c r="C430" s="84">
        <v>3</v>
      </c>
      <c r="D430" s="118">
        <v>0.0012846502735139056</v>
      </c>
      <c r="E430" s="118">
        <v>2.9585638832219674</v>
      </c>
      <c r="F430" s="84" t="s">
        <v>1156</v>
      </c>
      <c r="G430" s="84" t="b">
        <v>0</v>
      </c>
      <c r="H430" s="84" t="b">
        <v>0</v>
      </c>
      <c r="I430" s="84" t="b">
        <v>0</v>
      </c>
      <c r="J430" s="84" t="b">
        <v>0</v>
      </c>
      <c r="K430" s="84" t="b">
        <v>0</v>
      </c>
      <c r="L430" s="84" t="b">
        <v>0</v>
      </c>
    </row>
    <row r="431" spans="1:12" ht="15">
      <c r="A431" s="84" t="s">
        <v>1471</v>
      </c>
      <c r="B431" s="84" t="s">
        <v>1223</v>
      </c>
      <c r="C431" s="84">
        <v>3</v>
      </c>
      <c r="D431" s="118">
        <v>0.0012846502735139056</v>
      </c>
      <c r="E431" s="118">
        <v>1.6575338875579864</v>
      </c>
      <c r="F431" s="84" t="s">
        <v>1156</v>
      </c>
      <c r="G431" s="84" t="b">
        <v>0</v>
      </c>
      <c r="H431" s="84" t="b">
        <v>0</v>
      </c>
      <c r="I431" s="84" t="b">
        <v>0</v>
      </c>
      <c r="J431" s="84" t="b">
        <v>0</v>
      </c>
      <c r="K431" s="84" t="b">
        <v>0</v>
      </c>
      <c r="L431" s="84" t="b">
        <v>0</v>
      </c>
    </row>
    <row r="432" spans="1:12" ht="15">
      <c r="A432" s="84" t="s">
        <v>1223</v>
      </c>
      <c r="B432" s="84" t="s">
        <v>1495</v>
      </c>
      <c r="C432" s="84">
        <v>3</v>
      </c>
      <c r="D432" s="118">
        <v>0.0012846502735139056</v>
      </c>
      <c r="E432" s="118">
        <v>1.7824726241662863</v>
      </c>
      <c r="F432" s="84" t="s">
        <v>1156</v>
      </c>
      <c r="G432" s="84" t="b">
        <v>0</v>
      </c>
      <c r="H432" s="84" t="b">
        <v>0</v>
      </c>
      <c r="I432" s="84" t="b">
        <v>0</v>
      </c>
      <c r="J432" s="84" t="b">
        <v>0</v>
      </c>
      <c r="K432" s="84" t="b">
        <v>0</v>
      </c>
      <c r="L432" s="84" t="b">
        <v>0</v>
      </c>
    </row>
    <row r="433" spans="1:12" ht="15">
      <c r="A433" s="84" t="s">
        <v>1495</v>
      </c>
      <c r="B433" s="84" t="s">
        <v>1496</v>
      </c>
      <c r="C433" s="84">
        <v>3</v>
      </c>
      <c r="D433" s="118">
        <v>0.0012846502735139056</v>
      </c>
      <c r="E433" s="118">
        <v>3.0835026198302673</v>
      </c>
      <c r="F433" s="84" t="s">
        <v>1156</v>
      </c>
      <c r="G433" s="84" t="b">
        <v>0</v>
      </c>
      <c r="H433" s="84" t="b">
        <v>0</v>
      </c>
      <c r="I433" s="84" t="b">
        <v>0</v>
      </c>
      <c r="J433" s="84" t="b">
        <v>0</v>
      </c>
      <c r="K433" s="84" t="b">
        <v>0</v>
      </c>
      <c r="L433" s="84" t="b">
        <v>0</v>
      </c>
    </row>
    <row r="434" spans="1:12" ht="15">
      <c r="A434" s="84" t="s">
        <v>1496</v>
      </c>
      <c r="B434" s="84" t="s">
        <v>1422</v>
      </c>
      <c r="C434" s="84">
        <v>3</v>
      </c>
      <c r="D434" s="118">
        <v>0.0012846502735139056</v>
      </c>
      <c r="E434" s="118">
        <v>2.098225876650974</v>
      </c>
      <c r="F434" s="84" t="s">
        <v>1156</v>
      </c>
      <c r="G434" s="84" t="b">
        <v>0</v>
      </c>
      <c r="H434" s="84" t="b">
        <v>0</v>
      </c>
      <c r="I434" s="84" t="b">
        <v>0</v>
      </c>
      <c r="J434" s="84" t="b">
        <v>0</v>
      </c>
      <c r="K434" s="84" t="b">
        <v>0</v>
      </c>
      <c r="L434" s="84" t="b">
        <v>0</v>
      </c>
    </row>
    <row r="435" spans="1:12" ht="15">
      <c r="A435" s="84" t="s">
        <v>1439</v>
      </c>
      <c r="B435" s="84" t="s">
        <v>1511</v>
      </c>
      <c r="C435" s="84">
        <v>2</v>
      </c>
      <c r="D435" s="118">
        <v>0.0009501489276268053</v>
      </c>
      <c r="E435" s="118">
        <v>2.305351369446624</v>
      </c>
      <c r="F435" s="84" t="s">
        <v>1156</v>
      </c>
      <c r="G435" s="84" t="b">
        <v>0</v>
      </c>
      <c r="H435" s="84" t="b">
        <v>0</v>
      </c>
      <c r="I435" s="84" t="b">
        <v>0</v>
      </c>
      <c r="J435" s="84" t="b">
        <v>0</v>
      </c>
      <c r="K435" s="84" t="b">
        <v>0</v>
      </c>
      <c r="L435" s="84" t="b">
        <v>0</v>
      </c>
    </row>
    <row r="436" spans="1:12" ht="15">
      <c r="A436" s="84" t="s">
        <v>1511</v>
      </c>
      <c r="B436" s="84" t="s">
        <v>1512</v>
      </c>
      <c r="C436" s="84">
        <v>2</v>
      </c>
      <c r="D436" s="118">
        <v>0.0009501489276268053</v>
      </c>
      <c r="E436" s="118">
        <v>3.2595938788859486</v>
      </c>
      <c r="F436" s="84" t="s">
        <v>1156</v>
      </c>
      <c r="G436" s="84" t="b">
        <v>0</v>
      </c>
      <c r="H436" s="84" t="b">
        <v>0</v>
      </c>
      <c r="I436" s="84" t="b">
        <v>0</v>
      </c>
      <c r="J436" s="84" t="b">
        <v>0</v>
      </c>
      <c r="K436" s="84" t="b">
        <v>0</v>
      </c>
      <c r="L436" s="84" t="b">
        <v>0</v>
      </c>
    </row>
    <row r="437" spans="1:12" ht="15">
      <c r="A437" s="84" t="s">
        <v>1512</v>
      </c>
      <c r="B437" s="84" t="s">
        <v>1513</v>
      </c>
      <c r="C437" s="84">
        <v>2</v>
      </c>
      <c r="D437" s="118">
        <v>0.0009501489276268053</v>
      </c>
      <c r="E437" s="118">
        <v>3.2595938788859486</v>
      </c>
      <c r="F437" s="84" t="s">
        <v>1156</v>
      </c>
      <c r="G437" s="84" t="b">
        <v>0</v>
      </c>
      <c r="H437" s="84" t="b">
        <v>0</v>
      </c>
      <c r="I437" s="84" t="b">
        <v>0</v>
      </c>
      <c r="J437" s="84" t="b">
        <v>0</v>
      </c>
      <c r="K437" s="84" t="b">
        <v>0</v>
      </c>
      <c r="L437" s="84" t="b">
        <v>0</v>
      </c>
    </row>
    <row r="438" spans="1:12" ht="15">
      <c r="A438" s="84" t="s">
        <v>1513</v>
      </c>
      <c r="B438" s="84" t="s">
        <v>1223</v>
      </c>
      <c r="C438" s="84">
        <v>2</v>
      </c>
      <c r="D438" s="118">
        <v>0.0009501489276268053</v>
      </c>
      <c r="E438" s="118">
        <v>1.7824726241662863</v>
      </c>
      <c r="F438" s="84" t="s">
        <v>1156</v>
      </c>
      <c r="G438" s="84" t="b">
        <v>0</v>
      </c>
      <c r="H438" s="84" t="b">
        <v>0</v>
      </c>
      <c r="I438" s="84" t="b">
        <v>0</v>
      </c>
      <c r="J438" s="84" t="b">
        <v>0</v>
      </c>
      <c r="K438" s="84" t="b">
        <v>0</v>
      </c>
      <c r="L438" s="84" t="b">
        <v>0</v>
      </c>
    </row>
    <row r="439" spans="1:12" ht="15">
      <c r="A439" s="84" t="s">
        <v>1223</v>
      </c>
      <c r="B439" s="84" t="s">
        <v>1514</v>
      </c>
      <c r="C439" s="84">
        <v>2</v>
      </c>
      <c r="D439" s="118">
        <v>0.0009501489276268053</v>
      </c>
      <c r="E439" s="118">
        <v>1.7824726241662863</v>
      </c>
      <c r="F439" s="84" t="s">
        <v>1156</v>
      </c>
      <c r="G439" s="84" t="b">
        <v>0</v>
      </c>
      <c r="H439" s="84" t="b">
        <v>0</v>
      </c>
      <c r="I439" s="84" t="b">
        <v>0</v>
      </c>
      <c r="J439" s="84" t="b">
        <v>0</v>
      </c>
      <c r="K439" s="84" t="b">
        <v>0</v>
      </c>
      <c r="L439" s="84" t="b">
        <v>0</v>
      </c>
    </row>
    <row r="440" spans="1:12" ht="15">
      <c r="A440" s="84" t="s">
        <v>1514</v>
      </c>
      <c r="B440" s="84" t="s">
        <v>1515</v>
      </c>
      <c r="C440" s="84">
        <v>2</v>
      </c>
      <c r="D440" s="118">
        <v>0.0009501489276268053</v>
      </c>
      <c r="E440" s="118">
        <v>3.2595938788859486</v>
      </c>
      <c r="F440" s="84" t="s">
        <v>1156</v>
      </c>
      <c r="G440" s="84" t="b">
        <v>0</v>
      </c>
      <c r="H440" s="84" t="b">
        <v>0</v>
      </c>
      <c r="I440" s="84" t="b">
        <v>0</v>
      </c>
      <c r="J440" s="84" t="b">
        <v>0</v>
      </c>
      <c r="K440" s="84" t="b">
        <v>0</v>
      </c>
      <c r="L440" s="84" t="b">
        <v>0</v>
      </c>
    </row>
    <row r="441" spans="1:12" ht="15">
      <c r="A441" s="84" t="s">
        <v>1515</v>
      </c>
      <c r="B441" s="84" t="s">
        <v>1516</v>
      </c>
      <c r="C441" s="84">
        <v>2</v>
      </c>
      <c r="D441" s="118">
        <v>0.0009501489276268053</v>
      </c>
      <c r="E441" s="118">
        <v>3.2595938788859486</v>
      </c>
      <c r="F441" s="84" t="s">
        <v>1156</v>
      </c>
      <c r="G441" s="84" t="b">
        <v>0</v>
      </c>
      <c r="H441" s="84" t="b">
        <v>0</v>
      </c>
      <c r="I441" s="84" t="b">
        <v>0</v>
      </c>
      <c r="J441" s="84" t="b">
        <v>0</v>
      </c>
      <c r="K441" s="84" t="b">
        <v>0</v>
      </c>
      <c r="L441" s="84" t="b">
        <v>0</v>
      </c>
    </row>
    <row r="442" spans="1:12" ht="15">
      <c r="A442" s="84" t="s">
        <v>1445</v>
      </c>
      <c r="B442" s="84" t="s">
        <v>1537</v>
      </c>
      <c r="C442" s="84">
        <v>2</v>
      </c>
      <c r="D442" s="118">
        <v>0.0009501489276268053</v>
      </c>
      <c r="E442" s="118">
        <v>2.519231189391705</v>
      </c>
      <c r="F442" s="84" t="s">
        <v>1156</v>
      </c>
      <c r="G442" s="84" t="b">
        <v>0</v>
      </c>
      <c r="H442" s="84" t="b">
        <v>0</v>
      </c>
      <c r="I442" s="84" t="b">
        <v>0</v>
      </c>
      <c r="J442" s="84" t="b">
        <v>0</v>
      </c>
      <c r="K442" s="84" t="b">
        <v>0</v>
      </c>
      <c r="L442" s="84" t="b">
        <v>0</v>
      </c>
    </row>
    <row r="443" spans="1:12" ht="15">
      <c r="A443" s="84" t="s">
        <v>1537</v>
      </c>
      <c r="B443" s="84" t="s">
        <v>1486</v>
      </c>
      <c r="C443" s="84">
        <v>2</v>
      </c>
      <c r="D443" s="118">
        <v>0.0009501489276268053</v>
      </c>
      <c r="E443" s="118">
        <v>3.0835026198302673</v>
      </c>
      <c r="F443" s="84" t="s">
        <v>1156</v>
      </c>
      <c r="G443" s="84" t="b">
        <v>0</v>
      </c>
      <c r="H443" s="84" t="b">
        <v>0</v>
      </c>
      <c r="I443" s="84" t="b">
        <v>0</v>
      </c>
      <c r="J443" s="84" t="b">
        <v>0</v>
      </c>
      <c r="K443" s="84" t="b">
        <v>0</v>
      </c>
      <c r="L443" s="84" t="b">
        <v>0</v>
      </c>
    </row>
    <row r="444" spans="1:12" ht="15">
      <c r="A444" s="84" t="s">
        <v>1486</v>
      </c>
      <c r="B444" s="84" t="s">
        <v>1538</v>
      </c>
      <c r="C444" s="84">
        <v>2</v>
      </c>
      <c r="D444" s="118">
        <v>0.0009501489276268053</v>
      </c>
      <c r="E444" s="118">
        <v>3.0835026198302673</v>
      </c>
      <c r="F444" s="84" t="s">
        <v>1156</v>
      </c>
      <c r="G444" s="84" t="b">
        <v>0</v>
      </c>
      <c r="H444" s="84" t="b">
        <v>0</v>
      </c>
      <c r="I444" s="84" t="b">
        <v>0</v>
      </c>
      <c r="J444" s="84" t="b">
        <v>0</v>
      </c>
      <c r="K444" s="84" t="b">
        <v>0</v>
      </c>
      <c r="L444" s="84" t="b">
        <v>0</v>
      </c>
    </row>
    <row r="445" spans="1:12" ht="15">
      <c r="A445" s="84" t="s">
        <v>1538</v>
      </c>
      <c r="B445" s="84" t="s">
        <v>1223</v>
      </c>
      <c r="C445" s="84">
        <v>2</v>
      </c>
      <c r="D445" s="118">
        <v>0.0009501489276268053</v>
      </c>
      <c r="E445" s="118">
        <v>1.7824726241662863</v>
      </c>
      <c r="F445" s="84" t="s">
        <v>1156</v>
      </c>
      <c r="G445" s="84" t="b">
        <v>0</v>
      </c>
      <c r="H445" s="84" t="b">
        <v>0</v>
      </c>
      <c r="I445" s="84" t="b">
        <v>0</v>
      </c>
      <c r="J445" s="84" t="b">
        <v>0</v>
      </c>
      <c r="K445" s="84" t="b">
        <v>0</v>
      </c>
      <c r="L445" s="84" t="b">
        <v>0</v>
      </c>
    </row>
    <row r="446" spans="1:12" ht="15">
      <c r="A446" s="84" t="s">
        <v>1223</v>
      </c>
      <c r="B446" s="84" t="s">
        <v>1487</v>
      </c>
      <c r="C446" s="84">
        <v>2</v>
      </c>
      <c r="D446" s="118">
        <v>0.0009501489276268053</v>
      </c>
      <c r="E446" s="118">
        <v>1.606381365110605</v>
      </c>
      <c r="F446" s="84" t="s">
        <v>1156</v>
      </c>
      <c r="G446" s="84" t="b">
        <v>0</v>
      </c>
      <c r="H446" s="84" t="b">
        <v>0</v>
      </c>
      <c r="I446" s="84" t="b">
        <v>0</v>
      </c>
      <c r="J446" s="84" t="b">
        <v>0</v>
      </c>
      <c r="K446" s="84" t="b">
        <v>0</v>
      </c>
      <c r="L446" s="84" t="b">
        <v>0</v>
      </c>
    </row>
    <row r="447" spans="1:12" ht="15">
      <c r="A447" s="84" t="s">
        <v>1468</v>
      </c>
      <c r="B447" s="84" t="s">
        <v>1539</v>
      </c>
      <c r="C447" s="84">
        <v>2</v>
      </c>
      <c r="D447" s="118">
        <v>0.0009501489276268053</v>
      </c>
      <c r="E447" s="118">
        <v>2.9585638832219674</v>
      </c>
      <c r="F447" s="84" t="s">
        <v>1156</v>
      </c>
      <c r="G447" s="84" t="b">
        <v>0</v>
      </c>
      <c r="H447" s="84" t="b">
        <v>0</v>
      </c>
      <c r="I447" s="84" t="b">
        <v>0</v>
      </c>
      <c r="J447" s="84" t="b">
        <v>0</v>
      </c>
      <c r="K447" s="84" t="b">
        <v>0</v>
      </c>
      <c r="L447" s="84" t="b">
        <v>0</v>
      </c>
    </row>
    <row r="448" spans="1:12" ht="15">
      <c r="A448" s="84" t="s">
        <v>1539</v>
      </c>
      <c r="B448" s="84" t="s">
        <v>1422</v>
      </c>
      <c r="C448" s="84">
        <v>2</v>
      </c>
      <c r="D448" s="118">
        <v>0.0009501489276268053</v>
      </c>
      <c r="E448" s="118">
        <v>2.098225876650974</v>
      </c>
      <c r="F448" s="84" t="s">
        <v>1156</v>
      </c>
      <c r="G448" s="84" t="b">
        <v>0</v>
      </c>
      <c r="H448" s="84" t="b">
        <v>0</v>
      </c>
      <c r="I448" s="84" t="b">
        <v>0</v>
      </c>
      <c r="J448" s="84" t="b">
        <v>0</v>
      </c>
      <c r="K448" s="84" t="b">
        <v>0</v>
      </c>
      <c r="L448" s="84" t="b">
        <v>0</v>
      </c>
    </row>
    <row r="449" spans="1:12" ht="15">
      <c r="A449" s="84" t="s">
        <v>1460</v>
      </c>
      <c r="B449" s="84" t="s">
        <v>1461</v>
      </c>
      <c r="C449" s="84">
        <v>2</v>
      </c>
      <c r="D449" s="118">
        <v>0.0009501489276268053</v>
      </c>
      <c r="E449" s="118">
        <v>2.56062387454993</v>
      </c>
      <c r="F449" s="84" t="s">
        <v>1156</v>
      </c>
      <c r="G449" s="84" t="b">
        <v>0</v>
      </c>
      <c r="H449" s="84" t="b">
        <v>0</v>
      </c>
      <c r="I449" s="84" t="b">
        <v>0</v>
      </c>
      <c r="J449" s="84" t="b">
        <v>0</v>
      </c>
      <c r="K449" s="84" t="b">
        <v>0</v>
      </c>
      <c r="L449" s="84" t="b">
        <v>0</v>
      </c>
    </row>
    <row r="450" spans="1:12" ht="15">
      <c r="A450" s="84" t="s">
        <v>1461</v>
      </c>
      <c r="B450" s="84" t="s">
        <v>1531</v>
      </c>
      <c r="C450" s="84">
        <v>2</v>
      </c>
      <c r="D450" s="118">
        <v>0.0009501489276268053</v>
      </c>
      <c r="E450" s="118">
        <v>2.9585638832219674</v>
      </c>
      <c r="F450" s="84" t="s">
        <v>1156</v>
      </c>
      <c r="G450" s="84" t="b">
        <v>0</v>
      </c>
      <c r="H450" s="84" t="b">
        <v>0</v>
      </c>
      <c r="I450" s="84" t="b">
        <v>0</v>
      </c>
      <c r="J450" s="84" t="b">
        <v>0</v>
      </c>
      <c r="K450" s="84" t="b">
        <v>0</v>
      </c>
      <c r="L450" s="84" t="b">
        <v>0</v>
      </c>
    </row>
    <row r="451" spans="1:12" ht="15">
      <c r="A451" s="84" t="s">
        <v>1531</v>
      </c>
      <c r="B451" s="84" t="s">
        <v>1532</v>
      </c>
      <c r="C451" s="84">
        <v>2</v>
      </c>
      <c r="D451" s="118">
        <v>0.0009501489276268053</v>
      </c>
      <c r="E451" s="118">
        <v>3.2595938788859486</v>
      </c>
      <c r="F451" s="84" t="s">
        <v>1156</v>
      </c>
      <c r="G451" s="84" t="b">
        <v>0</v>
      </c>
      <c r="H451" s="84" t="b">
        <v>0</v>
      </c>
      <c r="I451" s="84" t="b">
        <v>0</v>
      </c>
      <c r="J451" s="84" t="b">
        <v>0</v>
      </c>
      <c r="K451" s="84" t="b">
        <v>0</v>
      </c>
      <c r="L451" s="84" t="b">
        <v>0</v>
      </c>
    </row>
    <row r="452" spans="1:12" ht="15">
      <c r="A452" s="84" t="s">
        <v>1532</v>
      </c>
      <c r="B452" s="84" t="s">
        <v>1533</v>
      </c>
      <c r="C452" s="84">
        <v>2</v>
      </c>
      <c r="D452" s="118">
        <v>0.0009501489276268053</v>
      </c>
      <c r="E452" s="118">
        <v>3.2595938788859486</v>
      </c>
      <c r="F452" s="84" t="s">
        <v>1156</v>
      </c>
      <c r="G452" s="84" t="b">
        <v>0</v>
      </c>
      <c r="H452" s="84" t="b">
        <v>0</v>
      </c>
      <c r="I452" s="84" t="b">
        <v>0</v>
      </c>
      <c r="J452" s="84" t="b">
        <v>0</v>
      </c>
      <c r="K452" s="84" t="b">
        <v>0</v>
      </c>
      <c r="L452" s="84" t="b">
        <v>0</v>
      </c>
    </row>
    <row r="453" spans="1:12" ht="15">
      <c r="A453" s="84" t="s">
        <v>1533</v>
      </c>
      <c r="B453" s="84" t="s">
        <v>1534</v>
      </c>
      <c r="C453" s="84">
        <v>2</v>
      </c>
      <c r="D453" s="118">
        <v>0.0009501489276268053</v>
      </c>
      <c r="E453" s="118">
        <v>3.2595938788859486</v>
      </c>
      <c r="F453" s="84" t="s">
        <v>1156</v>
      </c>
      <c r="G453" s="84" t="b">
        <v>0</v>
      </c>
      <c r="H453" s="84" t="b">
        <v>0</v>
      </c>
      <c r="I453" s="84" t="b">
        <v>0</v>
      </c>
      <c r="J453" s="84" t="b">
        <v>0</v>
      </c>
      <c r="K453" s="84" t="b">
        <v>0</v>
      </c>
      <c r="L453" s="84" t="b">
        <v>0</v>
      </c>
    </row>
    <row r="454" spans="1:12" ht="15">
      <c r="A454" s="84" t="s">
        <v>1534</v>
      </c>
      <c r="B454" s="84" t="s">
        <v>1535</v>
      </c>
      <c r="C454" s="84">
        <v>2</v>
      </c>
      <c r="D454" s="118">
        <v>0.0009501489276268053</v>
      </c>
      <c r="E454" s="118">
        <v>3.2595938788859486</v>
      </c>
      <c r="F454" s="84" t="s">
        <v>1156</v>
      </c>
      <c r="G454" s="84" t="b">
        <v>0</v>
      </c>
      <c r="H454" s="84" t="b">
        <v>0</v>
      </c>
      <c r="I454" s="84" t="b">
        <v>0</v>
      </c>
      <c r="J454" s="84" t="b">
        <v>0</v>
      </c>
      <c r="K454" s="84" t="b">
        <v>0</v>
      </c>
      <c r="L454" s="84" t="b">
        <v>0</v>
      </c>
    </row>
    <row r="455" spans="1:12" ht="15">
      <c r="A455" s="84" t="s">
        <v>1535</v>
      </c>
      <c r="B455" s="84" t="s">
        <v>1220</v>
      </c>
      <c r="C455" s="84">
        <v>2</v>
      </c>
      <c r="D455" s="118">
        <v>0.0009501489276268053</v>
      </c>
      <c r="E455" s="118">
        <v>1.6855626111582298</v>
      </c>
      <c r="F455" s="84" t="s">
        <v>1156</v>
      </c>
      <c r="G455" s="84" t="b">
        <v>0</v>
      </c>
      <c r="H455" s="84" t="b">
        <v>0</v>
      </c>
      <c r="I455" s="84" t="b">
        <v>0</v>
      </c>
      <c r="J455" s="84" t="b">
        <v>0</v>
      </c>
      <c r="K455" s="84" t="b">
        <v>0</v>
      </c>
      <c r="L455" s="84" t="b">
        <v>0</v>
      </c>
    </row>
    <row r="456" spans="1:12" ht="15">
      <c r="A456" s="84" t="s">
        <v>1220</v>
      </c>
      <c r="B456" s="84" t="s">
        <v>1536</v>
      </c>
      <c r="C456" s="84">
        <v>2</v>
      </c>
      <c r="D456" s="118">
        <v>0.0009501489276268053</v>
      </c>
      <c r="E456" s="118">
        <v>1.6973010144294738</v>
      </c>
      <c r="F456" s="84" t="s">
        <v>1156</v>
      </c>
      <c r="G456" s="84" t="b">
        <v>0</v>
      </c>
      <c r="H456" s="84" t="b">
        <v>0</v>
      </c>
      <c r="I456" s="84" t="b">
        <v>0</v>
      </c>
      <c r="J456" s="84" t="b">
        <v>0</v>
      </c>
      <c r="K456" s="84" t="b">
        <v>0</v>
      </c>
      <c r="L456" s="84" t="b">
        <v>0</v>
      </c>
    </row>
    <row r="457" spans="1:12" ht="15">
      <c r="A457" s="84" t="s">
        <v>1446</v>
      </c>
      <c r="B457" s="84" t="s">
        <v>1529</v>
      </c>
      <c r="C457" s="84">
        <v>2</v>
      </c>
      <c r="D457" s="118">
        <v>0.0009501489276268053</v>
      </c>
      <c r="E457" s="118">
        <v>2.519231189391705</v>
      </c>
      <c r="F457" s="84" t="s">
        <v>1156</v>
      </c>
      <c r="G457" s="84" t="b">
        <v>0</v>
      </c>
      <c r="H457" s="84" t="b">
        <v>0</v>
      </c>
      <c r="I457" s="84" t="b">
        <v>0</v>
      </c>
      <c r="J457" s="84" t="b">
        <v>0</v>
      </c>
      <c r="K457" s="84" t="b">
        <v>0</v>
      </c>
      <c r="L457" s="84" t="b">
        <v>0</v>
      </c>
    </row>
    <row r="458" spans="1:12" ht="15">
      <c r="A458" s="84" t="s">
        <v>1529</v>
      </c>
      <c r="B458" s="84" t="s">
        <v>1483</v>
      </c>
      <c r="C458" s="84">
        <v>2</v>
      </c>
      <c r="D458" s="118">
        <v>0.0009501489276268053</v>
      </c>
      <c r="E458" s="118">
        <v>3.0835026198302673</v>
      </c>
      <c r="F458" s="84" t="s">
        <v>1156</v>
      </c>
      <c r="G458" s="84" t="b">
        <v>0</v>
      </c>
      <c r="H458" s="84" t="b">
        <v>0</v>
      </c>
      <c r="I458" s="84" t="b">
        <v>0</v>
      </c>
      <c r="J458" s="84" t="b">
        <v>0</v>
      </c>
      <c r="K458" s="84" t="b">
        <v>0</v>
      </c>
      <c r="L458" s="84" t="b">
        <v>0</v>
      </c>
    </row>
    <row r="459" spans="1:12" ht="15">
      <c r="A459" s="84" t="s">
        <v>1483</v>
      </c>
      <c r="B459" s="84" t="s">
        <v>1530</v>
      </c>
      <c r="C459" s="84">
        <v>2</v>
      </c>
      <c r="D459" s="118">
        <v>0.0009501489276268053</v>
      </c>
      <c r="E459" s="118">
        <v>3.0835026198302673</v>
      </c>
      <c r="F459" s="84" t="s">
        <v>1156</v>
      </c>
      <c r="G459" s="84" t="b">
        <v>0</v>
      </c>
      <c r="H459" s="84" t="b">
        <v>0</v>
      </c>
      <c r="I459" s="84" t="b">
        <v>0</v>
      </c>
      <c r="J459" s="84" t="b">
        <v>0</v>
      </c>
      <c r="K459" s="84" t="b">
        <v>0</v>
      </c>
      <c r="L459" s="84" t="b">
        <v>0</v>
      </c>
    </row>
    <row r="460" spans="1:12" ht="15">
      <c r="A460" s="84" t="s">
        <v>1530</v>
      </c>
      <c r="B460" s="84" t="s">
        <v>1484</v>
      </c>
      <c r="C460" s="84">
        <v>2</v>
      </c>
      <c r="D460" s="118">
        <v>0.0009501489276268053</v>
      </c>
      <c r="E460" s="118">
        <v>3.0835026198302673</v>
      </c>
      <c r="F460" s="84" t="s">
        <v>1156</v>
      </c>
      <c r="G460" s="84" t="b">
        <v>0</v>
      </c>
      <c r="H460" s="84" t="b">
        <v>0</v>
      </c>
      <c r="I460" s="84" t="b">
        <v>0</v>
      </c>
      <c r="J460" s="84" t="b">
        <v>0</v>
      </c>
      <c r="K460" s="84" t="b">
        <v>0</v>
      </c>
      <c r="L460" s="84" t="b">
        <v>0</v>
      </c>
    </row>
    <row r="461" spans="1:12" ht="15">
      <c r="A461" s="84" t="s">
        <v>1432</v>
      </c>
      <c r="B461" s="84" t="s">
        <v>1237</v>
      </c>
      <c r="C461" s="84">
        <v>2</v>
      </c>
      <c r="D461" s="118">
        <v>0.0009501489276268053</v>
      </c>
      <c r="E461" s="118">
        <v>1.7410799390080611</v>
      </c>
      <c r="F461" s="84" t="s">
        <v>1156</v>
      </c>
      <c r="G461" s="84" t="b">
        <v>0</v>
      </c>
      <c r="H461" s="84" t="b">
        <v>0</v>
      </c>
      <c r="I461" s="84" t="b">
        <v>0</v>
      </c>
      <c r="J461" s="84" t="b">
        <v>0</v>
      </c>
      <c r="K461" s="84" t="b">
        <v>0</v>
      </c>
      <c r="L461" s="84" t="b">
        <v>0</v>
      </c>
    </row>
    <row r="462" spans="1:12" ht="15">
      <c r="A462" s="84" t="s">
        <v>1237</v>
      </c>
      <c r="B462" s="84" t="s">
        <v>1481</v>
      </c>
      <c r="C462" s="84">
        <v>2</v>
      </c>
      <c r="D462" s="118">
        <v>0.0009501489276268053</v>
      </c>
      <c r="E462" s="118">
        <v>2.6063813651106047</v>
      </c>
      <c r="F462" s="84" t="s">
        <v>1156</v>
      </c>
      <c r="G462" s="84" t="b">
        <v>0</v>
      </c>
      <c r="H462" s="84" t="b">
        <v>0</v>
      </c>
      <c r="I462" s="84" t="b">
        <v>0</v>
      </c>
      <c r="J462" s="84" t="b">
        <v>0</v>
      </c>
      <c r="K462" s="84" t="b">
        <v>0</v>
      </c>
      <c r="L462" s="84" t="b">
        <v>0</v>
      </c>
    </row>
    <row r="463" spans="1:12" ht="15">
      <c r="A463" s="84" t="s">
        <v>1482</v>
      </c>
      <c r="B463" s="84" t="s">
        <v>1525</v>
      </c>
      <c r="C463" s="84">
        <v>2</v>
      </c>
      <c r="D463" s="118">
        <v>0.0009501489276268053</v>
      </c>
      <c r="E463" s="118">
        <v>3.0835026198302673</v>
      </c>
      <c r="F463" s="84" t="s">
        <v>1156</v>
      </c>
      <c r="G463" s="84" t="b">
        <v>0</v>
      </c>
      <c r="H463" s="84" t="b">
        <v>0</v>
      </c>
      <c r="I463" s="84" t="b">
        <v>0</v>
      </c>
      <c r="J463" s="84" t="b">
        <v>0</v>
      </c>
      <c r="K463" s="84" t="b">
        <v>0</v>
      </c>
      <c r="L463" s="84" t="b">
        <v>0</v>
      </c>
    </row>
    <row r="464" spans="1:12" ht="15">
      <c r="A464" s="84" t="s">
        <v>1525</v>
      </c>
      <c r="B464" s="84" t="s">
        <v>1526</v>
      </c>
      <c r="C464" s="84">
        <v>2</v>
      </c>
      <c r="D464" s="118">
        <v>0.0009501489276268053</v>
      </c>
      <c r="E464" s="118">
        <v>3.2595938788859486</v>
      </c>
      <c r="F464" s="84" t="s">
        <v>1156</v>
      </c>
      <c r="G464" s="84" t="b">
        <v>0</v>
      </c>
      <c r="H464" s="84" t="b">
        <v>0</v>
      </c>
      <c r="I464" s="84" t="b">
        <v>0</v>
      </c>
      <c r="J464" s="84" t="b">
        <v>0</v>
      </c>
      <c r="K464" s="84" t="b">
        <v>0</v>
      </c>
      <c r="L464" s="84" t="b">
        <v>0</v>
      </c>
    </row>
    <row r="465" spans="1:12" ht="15">
      <c r="A465" s="84" t="s">
        <v>1526</v>
      </c>
      <c r="B465" s="84" t="s">
        <v>1527</v>
      </c>
      <c r="C465" s="84">
        <v>2</v>
      </c>
      <c r="D465" s="118">
        <v>0.0009501489276268053</v>
      </c>
      <c r="E465" s="118">
        <v>3.2595938788859486</v>
      </c>
      <c r="F465" s="84" t="s">
        <v>1156</v>
      </c>
      <c r="G465" s="84" t="b">
        <v>0</v>
      </c>
      <c r="H465" s="84" t="b">
        <v>0</v>
      </c>
      <c r="I465" s="84" t="b">
        <v>0</v>
      </c>
      <c r="J465" s="84" t="b">
        <v>0</v>
      </c>
      <c r="K465" s="84" t="b">
        <v>0</v>
      </c>
      <c r="L465" s="84" t="b">
        <v>0</v>
      </c>
    </row>
    <row r="466" spans="1:12" ht="15">
      <c r="A466" s="84" t="s">
        <v>1527</v>
      </c>
      <c r="B466" s="84" t="s">
        <v>1467</v>
      </c>
      <c r="C466" s="84">
        <v>2</v>
      </c>
      <c r="D466" s="118">
        <v>0.0009501489276268053</v>
      </c>
      <c r="E466" s="118">
        <v>2.9585638832219674</v>
      </c>
      <c r="F466" s="84" t="s">
        <v>1156</v>
      </c>
      <c r="G466" s="84" t="b">
        <v>0</v>
      </c>
      <c r="H466" s="84" t="b">
        <v>0</v>
      </c>
      <c r="I466" s="84" t="b">
        <v>0</v>
      </c>
      <c r="J466" s="84" t="b">
        <v>0</v>
      </c>
      <c r="K466" s="84" t="b">
        <v>0</v>
      </c>
      <c r="L466" s="84" t="b">
        <v>0</v>
      </c>
    </row>
    <row r="467" spans="1:12" ht="15">
      <c r="A467" s="84" t="s">
        <v>1467</v>
      </c>
      <c r="B467" s="84" t="s">
        <v>1528</v>
      </c>
      <c r="C467" s="84">
        <v>2</v>
      </c>
      <c r="D467" s="118">
        <v>0.0009501489276268053</v>
      </c>
      <c r="E467" s="118">
        <v>2.9585638832219674</v>
      </c>
      <c r="F467" s="84" t="s">
        <v>1156</v>
      </c>
      <c r="G467" s="84" t="b">
        <v>0</v>
      </c>
      <c r="H467" s="84" t="b">
        <v>0</v>
      </c>
      <c r="I467" s="84" t="b">
        <v>0</v>
      </c>
      <c r="J467" s="84" t="b">
        <v>0</v>
      </c>
      <c r="K467" s="84" t="b">
        <v>0</v>
      </c>
      <c r="L467" s="84" t="b">
        <v>0</v>
      </c>
    </row>
    <row r="468" spans="1:12" ht="15">
      <c r="A468" s="84" t="s">
        <v>1455</v>
      </c>
      <c r="B468" s="84" t="s">
        <v>1521</v>
      </c>
      <c r="C468" s="84">
        <v>2</v>
      </c>
      <c r="D468" s="118">
        <v>0.0009501489276268053</v>
      </c>
      <c r="E468" s="118">
        <v>2.782472624166286</v>
      </c>
      <c r="F468" s="84" t="s">
        <v>1156</v>
      </c>
      <c r="G468" s="84" t="b">
        <v>0</v>
      </c>
      <c r="H468" s="84" t="b">
        <v>0</v>
      </c>
      <c r="I468" s="84" t="b">
        <v>0</v>
      </c>
      <c r="J468" s="84" t="b">
        <v>0</v>
      </c>
      <c r="K468" s="84" t="b">
        <v>0</v>
      </c>
      <c r="L468" s="84" t="b">
        <v>0</v>
      </c>
    </row>
    <row r="469" spans="1:12" ht="15">
      <c r="A469" s="84" t="s">
        <v>1521</v>
      </c>
      <c r="B469" s="84" t="s">
        <v>1220</v>
      </c>
      <c r="C469" s="84">
        <v>2</v>
      </c>
      <c r="D469" s="118">
        <v>0.0009501489276268053</v>
      </c>
      <c r="E469" s="118">
        <v>1.6855626111582298</v>
      </c>
      <c r="F469" s="84" t="s">
        <v>1156</v>
      </c>
      <c r="G469" s="84" t="b">
        <v>0</v>
      </c>
      <c r="H469" s="84" t="b">
        <v>0</v>
      </c>
      <c r="I469" s="84" t="b">
        <v>0</v>
      </c>
      <c r="J469" s="84" t="b">
        <v>0</v>
      </c>
      <c r="K469" s="84" t="b">
        <v>0</v>
      </c>
      <c r="L469" s="84" t="b">
        <v>0</v>
      </c>
    </row>
    <row r="470" spans="1:12" ht="15">
      <c r="A470" s="84" t="s">
        <v>1220</v>
      </c>
      <c r="B470" s="84" t="s">
        <v>1522</v>
      </c>
      <c r="C470" s="84">
        <v>2</v>
      </c>
      <c r="D470" s="118">
        <v>0.0009501489276268053</v>
      </c>
      <c r="E470" s="118">
        <v>1.6973010144294738</v>
      </c>
      <c r="F470" s="84" t="s">
        <v>1156</v>
      </c>
      <c r="G470" s="84" t="b">
        <v>0</v>
      </c>
      <c r="H470" s="84" t="b">
        <v>0</v>
      </c>
      <c r="I470" s="84" t="b">
        <v>0</v>
      </c>
      <c r="J470" s="84" t="b">
        <v>0</v>
      </c>
      <c r="K470" s="84" t="b">
        <v>0</v>
      </c>
      <c r="L470" s="84" t="b">
        <v>0</v>
      </c>
    </row>
    <row r="471" spans="1:12" ht="15">
      <c r="A471" s="84" t="s">
        <v>1522</v>
      </c>
      <c r="B471" s="84" t="s">
        <v>1480</v>
      </c>
      <c r="C471" s="84">
        <v>2</v>
      </c>
      <c r="D471" s="118">
        <v>0.0009501489276268053</v>
      </c>
      <c r="E471" s="118">
        <v>3.2595938788859486</v>
      </c>
      <c r="F471" s="84" t="s">
        <v>1156</v>
      </c>
      <c r="G471" s="84" t="b">
        <v>0</v>
      </c>
      <c r="H471" s="84" t="b">
        <v>0</v>
      </c>
      <c r="I471" s="84" t="b">
        <v>0</v>
      </c>
      <c r="J471" s="84" t="b">
        <v>0</v>
      </c>
      <c r="K471" s="84" t="b">
        <v>0</v>
      </c>
      <c r="L471" s="84" t="b">
        <v>0</v>
      </c>
    </row>
    <row r="472" spans="1:12" ht="15">
      <c r="A472" s="84" t="s">
        <v>1480</v>
      </c>
      <c r="B472" s="84" t="s">
        <v>1523</v>
      </c>
      <c r="C472" s="84">
        <v>2</v>
      </c>
      <c r="D472" s="118">
        <v>0.0009501489276268053</v>
      </c>
      <c r="E472" s="118">
        <v>3.2595938788859486</v>
      </c>
      <c r="F472" s="84" t="s">
        <v>1156</v>
      </c>
      <c r="G472" s="84" t="b">
        <v>0</v>
      </c>
      <c r="H472" s="84" t="b">
        <v>0</v>
      </c>
      <c r="I472" s="84" t="b">
        <v>0</v>
      </c>
      <c r="J472" s="84" t="b">
        <v>0</v>
      </c>
      <c r="K472" s="84" t="b">
        <v>0</v>
      </c>
      <c r="L472" s="84" t="b">
        <v>0</v>
      </c>
    </row>
    <row r="473" spans="1:12" ht="15">
      <c r="A473" s="84" t="s">
        <v>1523</v>
      </c>
      <c r="B473" s="84" t="s">
        <v>1524</v>
      </c>
      <c r="C473" s="84">
        <v>2</v>
      </c>
      <c r="D473" s="118">
        <v>0.0009501489276268053</v>
      </c>
      <c r="E473" s="118">
        <v>3.2595938788859486</v>
      </c>
      <c r="F473" s="84" t="s">
        <v>1156</v>
      </c>
      <c r="G473" s="84" t="b">
        <v>0</v>
      </c>
      <c r="H473" s="84" t="b">
        <v>0</v>
      </c>
      <c r="I473" s="84" t="b">
        <v>0</v>
      </c>
      <c r="J473" s="84" t="b">
        <v>0</v>
      </c>
      <c r="K473" s="84" t="b">
        <v>0</v>
      </c>
      <c r="L473" s="84" t="b">
        <v>0</v>
      </c>
    </row>
    <row r="474" spans="1:12" ht="15">
      <c r="A474" s="84" t="s">
        <v>1524</v>
      </c>
      <c r="B474" s="84" t="s">
        <v>1422</v>
      </c>
      <c r="C474" s="84">
        <v>2</v>
      </c>
      <c r="D474" s="118">
        <v>0.0009501489276268053</v>
      </c>
      <c r="E474" s="118">
        <v>2.098225876650974</v>
      </c>
      <c r="F474" s="84" t="s">
        <v>1156</v>
      </c>
      <c r="G474" s="84" t="b">
        <v>0</v>
      </c>
      <c r="H474" s="84" t="b">
        <v>0</v>
      </c>
      <c r="I474" s="84" t="b">
        <v>0</v>
      </c>
      <c r="J474" s="84" t="b">
        <v>0</v>
      </c>
      <c r="K474" s="84" t="b">
        <v>0</v>
      </c>
      <c r="L474" s="84" t="b">
        <v>0</v>
      </c>
    </row>
    <row r="475" spans="1:12" ht="15">
      <c r="A475" s="84" t="s">
        <v>1217</v>
      </c>
      <c r="B475" s="84" t="s">
        <v>1520</v>
      </c>
      <c r="C475" s="84">
        <v>2</v>
      </c>
      <c r="D475" s="118">
        <v>0.0009501489276268053</v>
      </c>
      <c r="E475" s="118">
        <v>0.48325596926577336</v>
      </c>
      <c r="F475" s="84" t="s">
        <v>1156</v>
      </c>
      <c r="G475" s="84" t="b">
        <v>0</v>
      </c>
      <c r="H475" s="84" t="b">
        <v>0</v>
      </c>
      <c r="I475" s="84" t="b">
        <v>0</v>
      </c>
      <c r="J475" s="84" t="b">
        <v>0</v>
      </c>
      <c r="K475" s="84" t="b">
        <v>0</v>
      </c>
      <c r="L475" s="84" t="b">
        <v>0</v>
      </c>
    </row>
    <row r="476" spans="1:12" ht="15">
      <c r="A476" s="84" t="s">
        <v>1441</v>
      </c>
      <c r="B476" s="84" t="s">
        <v>1517</v>
      </c>
      <c r="C476" s="84">
        <v>2</v>
      </c>
      <c r="D476" s="118">
        <v>0.0009501489276268053</v>
      </c>
      <c r="E476" s="118">
        <v>2.330174953171656</v>
      </c>
      <c r="F476" s="84" t="s">
        <v>1156</v>
      </c>
      <c r="G476" s="84" t="b">
        <v>0</v>
      </c>
      <c r="H476" s="84" t="b">
        <v>0</v>
      </c>
      <c r="I476" s="84" t="b">
        <v>0</v>
      </c>
      <c r="J476" s="84" t="b">
        <v>0</v>
      </c>
      <c r="K476" s="84" t="b">
        <v>0</v>
      </c>
      <c r="L476" s="84" t="b">
        <v>0</v>
      </c>
    </row>
    <row r="477" spans="1:12" ht="15">
      <c r="A477" s="84" t="s">
        <v>1517</v>
      </c>
      <c r="B477" s="84" t="s">
        <v>1518</v>
      </c>
      <c r="C477" s="84">
        <v>2</v>
      </c>
      <c r="D477" s="118">
        <v>0.0009501489276268053</v>
      </c>
      <c r="E477" s="118">
        <v>3.2595938788859486</v>
      </c>
      <c r="F477" s="84" t="s">
        <v>1156</v>
      </c>
      <c r="G477" s="84" t="b">
        <v>0</v>
      </c>
      <c r="H477" s="84" t="b">
        <v>0</v>
      </c>
      <c r="I477" s="84" t="b">
        <v>0</v>
      </c>
      <c r="J477" s="84" t="b">
        <v>0</v>
      </c>
      <c r="K477" s="84" t="b">
        <v>0</v>
      </c>
      <c r="L477" s="84" t="b">
        <v>0</v>
      </c>
    </row>
    <row r="478" spans="1:12" ht="15">
      <c r="A478" s="84" t="s">
        <v>1518</v>
      </c>
      <c r="B478" s="84" t="s">
        <v>1519</v>
      </c>
      <c r="C478" s="84">
        <v>2</v>
      </c>
      <c r="D478" s="118">
        <v>0.0009501489276268053</v>
      </c>
      <c r="E478" s="118">
        <v>3.2595938788859486</v>
      </c>
      <c r="F478" s="84" t="s">
        <v>1156</v>
      </c>
      <c r="G478" s="84" t="b">
        <v>0</v>
      </c>
      <c r="H478" s="84" t="b">
        <v>0</v>
      </c>
      <c r="I478" s="84" t="b">
        <v>0</v>
      </c>
      <c r="J478" s="84" t="b">
        <v>0</v>
      </c>
      <c r="K478" s="84" t="b">
        <v>0</v>
      </c>
      <c r="L478" s="84" t="b">
        <v>0</v>
      </c>
    </row>
    <row r="479" spans="1:12" ht="15">
      <c r="A479" s="84" t="s">
        <v>1519</v>
      </c>
      <c r="B479" s="84" t="s">
        <v>1465</v>
      </c>
      <c r="C479" s="84">
        <v>2</v>
      </c>
      <c r="D479" s="118">
        <v>0.0009501489276268053</v>
      </c>
      <c r="E479" s="118">
        <v>2.9585638832219674</v>
      </c>
      <c r="F479" s="84" t="s">
        <v>1156</v>
      </c>
      <c r="G479" s="84" t="b">
        <v>0</v>
      </c>
      <c r="H479" s="84" t="b">
        <v>0</v>
      </c>
      <c r="I479" s="84" t="b">
        <v>0</v>
      </c>
      <c r="J479" s="84" t="b">
        <v>0</v>
      </c>
      <c r="K479" s="84" t="b">
        <v>0</v>
      </c>
      <c r="L479" s="84" t="b">
        <v>0</v>
      </c>
    </row>
    <row r="480" spans="1:12" ht="15">
      <c r="A480" s="84" t="s">
        <v>1466</v>
      </c>
      <c r="B480" s="84" t="s">
        <v>1422</v>
      </c>
      <c r="C480" s="84">
        <v>2</v>
      </c>
      <c r="D480" s="118">
        <v>0.0009501489276268053</v>
      </c>
      <c r="E480" s="118">
        <v>1.7971958809869926</v>
      </c>
      <c r="F480" s="84" t="s">
        <v>1156</v>
      </c>
      <c r="G480" s="84" t="b">
        <v>0</v>
      </c>
      <c r="H480" s="84" t="b">
        <v>0</v>
      </c>
      <c r="I480" s="84" t="b">
        <v>0</v>
      </c>
      <c r="J480" s="84" t="b">
        <v>0</v>
      </c>
      <c r="K480" s="84" t="b">
        <v>0</v>
      </c>
      <c r="L480" s="84" t="b">
        <v>0</v>
      </c>
    </row>
    <row r="481" spans="1:12" ht="15">
      <c r="A481" s="84" t="s">
        <v>1488</v>
      </c>
      <c r="B481" s="84" t="s">
        <v>1541</v>
      </c>
      <c r="C481" s="84">
        <v>2</v>
      </c>
      <c r="D481" s="118">
        <v>0.0009501489276268053</v>
      </c>
      <c r="E481" s="118">
        <v>3.0835026198302673</v>
      </c>
      <c r="F481" s="84" t="s">
        <v>1156</v>
      </c>
      <c r="G481" s="84" t="b">
        <v>0</v>
      </c>
      <c r="H481" s="84" t="b">
        <v>0</v>
      </c>
      <c r="I481" s="84" t="b">
        <v>0</v>
      </c>
      <c r="J481" s="84" t="b">
        <v>0</v>
      </c>
      <c r="K481" s="84" t="b">
        <v>0</v>
      </c>
      <c r="L481" s="84" t="b">
        <v>0</v>
      </c>
    </row>
    <row r="482" spans="1:12" ht="15">
      <c r="A482" s="84" t="s">
        <v>1541</v>
      </c>
      <c r="B482" s="84" t="s">
        <v>1542</v>
      </c>
      <c r="C482" s="84">
        <v>2</v>
      </c>
      <c r="D482" s="118">
        <v>0.0009501489276268053</v>
      </c>
      <c r="E482" s="118">
        <v>3.2595938788859486</v>
      </c>
      <c r="F482" s="84" t="s">
        <v>1156</v>
      </c>
      <c r="G482" s="84" t="b">
        <v>0</v>
      </c>
      <c r="H482" s="84" t="b">
        <v>0</v>
      </c>
      <c r="I482" s="84" t="b">
        <v>0</v>
      </c>
      <c r="J482" s="84" t="b">
        <v>0</v>
      </c>
      <c r="K482" s="84" t="b">
        <v>0</v>
      </c>
      <c r="L482" s="84" t="b">
        <v>0</v>
      </c>
    </row>
    <row r="483" spans="1:12" ht="15">
      <c r="A483" s="84" t="s">
        <v>1542</v>
      </c>
      <c r="B483" s="84" t="s">
        <v>1543</v>
      </c>
      <c r="C483" s="84">
        <v>2</v>
      </c>
      <c r="D483" s="118">
        <v>0.0009501489276268053</v>
      </c>
      <c r="E483" s="118">
        <v>3.2595938788859486</v>
      </c>
      <c r="F483" s="84" t="s">
        <v>1156</v>
      </c>
      <c r="G483" s="84" t="b">
        <v>0</v>
      </c>
      <c r="H483" s="84" t="b">
        <v>0</v>
      </c>
      <c r="I483" s="84" t="b">
        <v>0</v>
      </c>
      <c r="J483" s="84" t="b">
        <v>0</v>
      </c>
      <c r="K483" s="84" t="b">
        <v>0</v>
      </c>
      <c r="L483" s="84" t="b">
        <v>0</v>
      </c>
    </row>
    <row r="484" spans="1:12" ht="15">
      <c r="A484" s="84" t="s">
        <v>1543</v>
      </c>
      <c r="B484" s="84" t="s">
        <v>1544</v>
      </c>
      <c r="C484" s="84">
        <v>2</v>
      </c>
      <c r="D484" s="118">
        <v>0.0009501489276268053</v>
      </c>
      <c r="E484" s="118">
        <v>3.2595938788859486</v>
      </c>
      <c r="F484" s="84" t="s">
        <v>1156</v>
      </c>
      <c r="G484" s="84" t="b">
        <v>0</v>
      </c>
      <c r="H484" s="84" t="b">
        <v>0</v>
      </c>
      <c r="I484" s="84" t="b">
        <v>0</v>
      </c>
      <c r="J484" s="84" t="b">
        <v>0</v>
      </c>
      <c r="K484" s="84" t="b">
        <v>0</v>
      </c>
      <c r="L484" s="84" t="b">
        <v>0</v>
      </c>
    </row>
    <row r="485" spans="1:12" ht="15">
      <c r="A485" s="84" t="s">
        <v>1544</v>
      </c>
      <c r="B485" s="84" t="s">
        <v>1545</v>
      </c>
      <c r="C485" s="84">
        <v>2</v>
      </c>
      <c r="D485" s="118">
        <v>0.0009501489276268053</v>
      </c>
      <c r="E485" s="118">
        <v>3.2595938788859486</v>
      </c>
      <c r="F485" s="84" t="s">
        <v>1156</v>
      </c>
      <c r="G485" s="84" t="b">
        <v>0</v>
      </c>
      <c r="H485" s="84" t="b">
        <v>0</v>
      </c>
      <c r="I485" s="84" t="b">
        <v>0</v>
      </c>
      <c r="J485" s="84" t="b">
        <v>0</v>
      </c>
      <c r="K485" s="84" t="b">
        <v>0</v>
      </c>
      <c r="L485" s="84" t="b">
        <v>0</v>
      </c>
    </row>
    <row r="486" spans="1:12" ht="15">
      <c r="A486" s="84" t="s">
        <v>1545</v>
      </c>
      <c r="B486" s="84" t="s">
        <v>1546</v>
      </c>
      <c r="C486" s="84">
        <v>2</v>
      </c>
      <c r="D486" s="118">
        <v>0.0009501489276268053</v>
      </c>
      <c r="E486" s="118">
        <v>3.2595938788859486</v>
      </c>
      <c r="F486" s="84" t="s">
        <v>1156</v>
      </c>
      <c r="G486" s="84" t="b">
        <v>0</v>
      </c>
      <c r="H486" s="84" t="b">
        <v>0</v>
      </c>
      <c r="I486" s="84" t="b">
        <v>0</v>
      </c>
      <c r="J486" s="84" t="b">
        <v>0</v>
      </c>
      <c r="K486" s="84" t="b">
        <v>0</v>
      </c>
      <c r="L486" s="84" t="b">
        <v>0</v>
      </c>
    </row>
    <row r="487" spans="1:12" ht="15">
      <c r="A487" s="84" t="s">
        <v>1546</v>
      </c>
      <c r="B487" s="84" t="s">
        <v>1547</v>
      </c>
      <c r="C487" s="84">
        <v>2</v>
      </c>
      <c r="D487" s="118">
        <v>0.0009501489276268053</v>
      </c>
      <c r="E487" s="118">
        <v>3.2595938788859486</v>
      </c>
      <c r="F487" s="84" t="s">
        <v>1156</v>
      </c>
      <c r="G487" s="84" t="b">
        <v>0</v>
      </c>
      <c r="H487" s="84" t="b">
        <v>0</v>
      </c>
      <c r="I487" s="84" t="b">
        <v>0</v>
      </c>
      <c r="J487" s="84" t="b">
        <v>0</v>
      </c>
      <c r="K487" s="84" t="b">
        <v>0</v>
      </c>
      <c r="L487" s="84" t="b">
        <v>0</v>
      </c>
    </row>
    <row r="488" spans="1:12" ht="15">
      <c r="A488" s="84" t="s">
        <v>1547</v>
      </c>
      <c r="B488" s="84" t="s">
        <v>1548</v>
      </c>
      <c r="C488" s="84">
        <v>2</v>
      </c>
      <c r="D488" s="118">
        <v>0.0009501489276268053</v>
      </c>
      <c r="E488" s="118">
        <v>3.2595938788859486</v>
      </c>
      <c r="F488" s="84" t="s">
        <v>1156</v>
      </c>
      <c r="G488" s="84" t="b">
        <v>0</v>
      </c>
      <c r="H488" s="84" t="b">
        <v>0</v>
      </c>
      <c r="I488" s="84" t="b">
        <v>0</v>
      </c>
      <c r="J488" s="84" t="b">
        <v>0</v>
      </c>
      <c r="K488" s="84" t="b">
        <v>0</v>
      </c>
      <c r="L488" s="84" t="b">
        <v>0</v>
      </c>
    </row>
    <row r="489" spans="1:12" ht="15">
      <c r="A489" s="84" t="s">
        <v>1548</v>
      </c>
      <c r="B489" s="84" t="s">
        <v>1549</v>
      </c>
      <c r="C489" s="84">
        <v>2</v>
      </c>
      <c r="D489" s="118">
        <v>0.0009501489276268053</v>
      </c>
      <c r="E489" s="118">
        <v>3.2595938788859486</v>
      </c>
      <c r="F489" s="84" t="s">
        <v>1156</v>
      </c>
      <c r="G489" s="84" t="b">
        <v>0</v>
      </c>
      <c r="H489" s="84" t="b">
        <v>0</v>
      </c>
      <c r="I489" s="84" t="b">
        <v>0</v>
      </c>
      <c r="J489" s="84" t="b">
        <v>0</v>
      </c>
      <c r="K489" s="84" t="b">
        <v>0</v>
      </c>
      <c r="L489" s="84" t="b">
        <v>0</v>
      </c>
    </row>
    <row r="490" spans="1:12" ht="15">
      <c r="A490" s="84" t="s">
        <v>1445</v>
      </c>
      <c r="B490" s="84" t="s">
        <v>1603</v>
      </c>
      <c r="C490" s="84">
        <v>2</v>
      </c>
      <c r="D490" s="118">
        <v>0.0009501489276268053</v>
      </c>
      <c r="E490" s="118">
        <v>2.519231189391705</v>
      </c>
      <c r="F490" s="84" t="s">
        <v>1156</v>
      </c>
      <c r="G490" s="84" t="b">
        <v>0</v>
      </c>
      <c r="H490" s="84" t="b">
        <v>0</v>
      </c>
      <c r="I490" s="84" t="b">
        <v>0</v>
      </c>
      <c r="J490" s="84" t="b">
        <v>0</v>
      </c>
      <c r="K490" s="84" t="b">
        <v>0</v>
      </c>
      <c r="L490" s="84" t="b">
        <v>0</v>
      </c>
    </row>
    <row r="491" spans="1:12" ht="15">
      <c r="A491" s="84" t="s">
        <v>1603</v>
      </c>
      <c r="B491" s="84" t="s">
        <v>1604</v>
      </c>
      <c r="C491" s="84">
        <v>2</v>
      </c>
      <c r="D491" s="118">
        <v>0.0009501489276268053</v>
      </c>
      <c r="E491" s="118">
        <v>3.2595938788859486</v>
      </c>
      <c r="F491" s="84" t="s">
        <v>1156</v>
      </c>
      <c r="G491" s="84" t="b">
        <v>0</v>
      </c>
      <c r="H491" s="84" t="b">
        <v>0</v>
      </c>
      <c r="I491" s="84" t="b">
        <v>0</v>
      </c>
      <c r="J491" s="84" t="b">
        <v>0</v>
      </c>
      <c r="K491" s="84" t="b">
        <v>0</v>
      </c>
      <c r="L491" s="84" t="b">
        <v>0</v>
      </c>
    </row>
    <row r="492" spans="1:12" ht="15">
      <c r="A492" s="84" t="s">
        <v>1604</v>
      </c>
      <c r="B492" s="84" t="s">
        <v>1509</v>
      </c>
      <c r="C492" s="84">
        <v>2</v>
      </c>
      <c r="D492" s="118">
        <v>0.0009501489276268053</v>
      </c>
      <c r="E492" s="118">
        <v>3.0835026198302673</v>
      </c>
      <c r="F492" s="84" t="s">
        <v>1156</v>
      </c>
      <c r="G492" s="84" t="b">
        <v>0</v>
      </c>
      <c r="H492" s="84" t="b">
        <v>0</v>
      </c>
      <c r="I492" s="84" t="b">
        <v>0</v>
      </c>
      <c r="J492" s="84" t="b">
        <v>0</v>
      </c>
      <c r="K492" s="84" t="b">
        <v>0</v>
      </c>
      <c r="L492" s="84" t="b">
        <v>0</v>
      </c>
    </row>
    <row r="493" spans="1:12" ht="15">
      <c r="A493" s="84" t="s">
        <v>1509</v>
      </c>
      <c r="B493" s="84" t="s">
        <v>1451</v>
      </c>
      <c r="C493" s="84">
        <v>2</v>
      </c>
      <c r="D493" s="118">
        <v>0.0009501489276268053</v>
      </c>
      <c r="E493" s="118">
        <v>2.481442628502305</v>
      </c>
      <c r="F493" s="84" t="s">
        <v>1156</v>
      </c>
      <c r="G493" s="84" t="b">
        <v>0</v>
      </c>
      <c r="H493" s="84" t="b">
        <v>0</v>
      </c>
      <c r="I493" s="84" t="b">
        <v>0</v>
      </c>
      <c r="J493" s="84" t="b">
        <v>0</v>
      </c>
      <c r="K493" s="84" t="b">
        <v>0</v>
      </c>
      <c r="L493" s="84" t="b">
        <v>0</v>
      </c>
    </row>
    <row r="494" spans="1:12" ht="15">
      <c r="A494" s="84" t="s">
        <v>1451</v>
      </c>
      <c r="B494" s="84" t="s">
        <v>1605</v>
      </c>
      <c r="C494" s="84">
        <v>2</v>
      </c>
      <c r="D494" s="118">
        <v>0.0009501489276268053</v>
      </c>
      <c r="E494" s="118">
        <v>2.715525834535673</v>
      </c>
      <c r="F494" s="84" t="s">
        <v>1156</v>
      </c>
      <c r="G494" s="84" t="b">
        <v>0</v>
      </c>
      <c r="H494" s="84" t="b">
        <v>0</v>
      </c>
      <c r="I494" s="84" t="b">
        <v>0</v>
      </c>
      <c r="J494" s="84" t="b">
        <v>0</v>
      </c>
      <c r="K494" s="84" t="b">
        <v>0</v>
      </c>
      <c r="L494" s="84" t="b">
        <v>0</v>
      </c>
    </row>
    <row r="495" spans="1:12" ht="15">
      <c r="A495" s="84" t="s">
        <v>1605</v>
      </c>
      <c r="B495" s="84" t="s">
        <v>1510</v>
      </c>
      <c r="C495" s="84">
        <v>2</v>
      </c>
      <c r="D495" s="118">
        <v>0.0009501489276268053</v>
      </c>
      <c r="E495" s="118">
        <v>3.0835026198302673</v>
      </c>
      <c r="F495" s="84" t="s">
        <v>1156</v>
      </c>
      <c r="G495" s="84" t="b">
        <v>0</v>
      </c>
      <c r="H495" s="84" t="b">
        <v>0</v>
      </c>
      <c r="I495" s="84" t="b">
        <v>0</v>
      </c>
      <c r="J495" s="84" t="b">
        <v>0</v>
      </c>
      <c r="K495" s="84" t="b">
        <v>0</v>
      </c>
      <c r="L495" s="84" t="b">
        <v>0</v>
      </c>
    </row>
    <row r="496" spans="1:12" ht="15">
      <c r="A496" s="84" t="s">
        <v>1510</v>
      </c>
      <c r="B496" s="84" t="s">
        <v>1422</v>
      </c>
      <c r="C496" s="84">
        <v>2</v>
      </c>
      <c r="D496" s="118">
        <v>0.0009501489276268053</v>
      </c>
      <c r="E496" s="118">
        <v>1.9221346175952925</v>
      </c>
      <c r="F496" s="84" t="s">
        <v>1156</v>
      </c>
      <c r="G496" s="84" t="b">
        <v>0</v>
      </c>
      <c r="H496" s="84" t="b">
        <v>0</v>
      </c>
      <c r="I496" s="84" t="b">
        <v>0</v>
      </c>
      <c r="J496" s="84" t="b">
        <v>0</v>
      </c>
      <c r="K496" s="84" t="b">
        <v>0</v>
      </c>
      <c r="L496" s="84" t="b">
        <v>0</v>
      </c>
    </row>
    <row r="497" spans="1:12" ht="15">
      <c r="A497" s="84" t="s">
        <v>1441</v>
      </c>
      <c r="B497" s="84" t="s">
        <v>1458</v>
      </c>
      <c r="C497" s="84">
        <v>2</v>
      </c>
      <c r="D497" s="118">
        <v>0.0009501489276268053</v>
      </c>
      <c r="E497" s="118">
        <v>1.9322349444996183</v>
      </c>
      <c r="F497" s="84" t="s">
        <v>1156</v>
      </c>
      <c r="G497" s="84" t="b">
        <v>0</v>
      </c>
      <c r="H497" s="84" t="b">
        <v>0</v>
      </c>
      <c r="I497" s="84" t="b">
        <v>0</v>
      </c>
      <c r="J497" s="84" t="b">
        <v>0</v>
      </c>
      <c r="K497" s="84" t="b">
        <v>0</v>
      </c>
      <c r="L497" s="84" t="b">
        <v>0</v>
      </c>
    </row>
    <row r="498" spans="1:12" ht="15">
      <c r="A498" s="84" t="s">
        <v>1441</v>
      </c>
      <c r="B498" s="84" t="s">
        <v>1497</v>
      </c>
      <c r="C498" s="84">
        <v>2</v>
      </c>
      <c r="D498" s="118">
        <v>0.0009501489276268053</v>
      </c>
      <c r="E498" s="118">
        <v>2.1540836941159744</v>
      </c>
      <c r="F498" s="84" t="s">
        <v>1156</v>
      </c>
      <c r="G498" s="84" t="b">
        <v>0</v>
      </c>
      <c r="H498" s="84" t="b">
        <v>0</v>
      </c>
      <c r="I498" s="84" t="b">
        <v>0</v>
      </c>
      <c r="J498" s="84" t="b">
        <v>0</v>
      </c>
      <c r="K498" s="84" t="b">
        <v>0</v>
      </c>
      <c r="L498" s="84" t="b">
        <v>0</v>
      </c>
    </row>
    <row r="499" spans="1:12" ht="15">
      <c r="A499" s="84" t="s">
        <v>1504</v>
      </c>
      <c r="B499" s="84" t="s">
        <v>1422</v>
      </c>
      <c r="C499" s="84">
        <v>2</v>
      </c>
      <c r="D499" s="118">
        <v>0.0009501489276268053</v>
      </c>
      <c r="E499" s="118">
        <v>2.098225876650974</v>
      </c>
      <c r="F499" s="84" t="s">
        <v>1156</v>
      </c>
      <c r="G499" s="84" t="b">
        <v>0</v>
      </c>
      <c r="H499" s="84" t="b">
        <v>0</v>
      </c>
      <c r="I499" s="84" t="b">
        <v>0</v>
      </c>
      <c r="J499" s="84" t="b">
        <v>0</v>
      </c>
      <c r="K499" s="84" t="b">
        <v>0</v>
      </c>
      <c r="L499" s="84" t="b">
        <v>0</v>
      </c>
    </row>
    <row r="500" spans="1:12" ht="15">
      <c r="A500" s="84" t="s">
        <v>1507</v>
      </c>
      <c r="B500" s="84" t="s">
        <v>1566</v>
      </c>
      <c r="C500" s="84">
        <v>2</v>
      </c>
      <c r="D500" s="118">
        <v>0.0009501489276268053</v>
      </c>
      <c r="E500" s="118">
        <v>3.0835026198302673</v>
      </c>
      <c r="F500" s="84" t="s">
        <v>1156</v>
      </c>
      <c r="G500" s="84" t="b">
        <v>0</v>
      </c>
      <c r="H500" s="84" t="b">
        <v>0</v>
      </c>
      <c r="I500" s="84" t="b">
        <v>0</v>
      </c>
      <c r="J500" s="84" t="b">
        <v>0</v>
      </c>
      <c r="K500" s="84" t="b">
        <v>0</v>
      </c>
      <c r="L500" s="84" t="b">
        <v>0</v>
      </c>
    </row>
    <row r="501" spans="1:12" ht="15">
      <c r="A501" s="84" t="s">
        <v>1566</v>
      </c>
      <c r="B501" s="84" t="s">
        <v>1567</v>
      </c>
      <c r="C501" s="84">
        <v>2</v>
      </c>
      <c r="D501" s="118">
        <v>0.0009501489276268053</v>
      </c>
      <c r="E501" s="118">
        <v>3.2595938788859486</v>
      </c>
      <c r="F501" s="84" t="s">
        <v>1156</v>
      </c>
      <c r="G501" s="84" t="b">
        <v>0</v>
      </c>
      <c r="H501" s="84" t="b">
        <v>0</v>
      </c>
      <c r="I501" s="84" t="b">
        <v>0</v>
      </c>
      <c r="J501" s="84" t="b">
        <v>0</v>
      </c>
      <c r="K501" s="84" t="b">
        <v>0</v>
      </c>
      <c r="L501" s="84" t="b">
        <v>0</v>
      </c>
    </row>
    <row r="502" spans="1:12" ht="15">
      <c r="A502" s="84" t="s">
        <v>1567</v>
      </c>
      <c r="B502" s="84" t="s">
        <v>1568</v>
      </c>
      <c r="C502" s="84">
        <v>2</v>
      </c>
      <c r="D502" s="118">
        <v>0.0009501489276268053</v>
      </c>
      <c r="E502" s="118">
        <v>3.2595938788859486</v>
      </c>
      <c r="F502" s="84" t="s">
        <v>1156</v>
      </c>
      <c r="G502" s="84" t="b">
        <v>0</v>
      </c>
      <c r="H502" s="84" t="b">
        <v>0</v>
      </c>
      <c r="I502" s="84" t="b">
        <v>0</v>
      </c>
      <c r="J502" s="84" t="b">
        <v>0</v>
      </c>
      <c r="K502" s="84" t="b">
        <v>0</v>
      </c>
      <c r="L502" s="84" t="b">
        <v>0</v>
      </c>
    </row>
    <row r="503" spans="1:12" ht="15">
      <c r="A503" s="84" t="s">
        <v>1568</v>
      </c>
      <c r="B503" s="84" t="s">
        <v>1569</v>
      </c>
      <c r="C503" s="84">
        <v>2</v>
      </c>
      <c r="D503" s="118">
        <v>0.0009501489276268053</v>
      </c>
      <c r="E503" s="118">
        <v>3.2595938788859486</v>
      </c>
      <c r="F503" s="84" t="s">
        <v>1156</v>
      </c>
      <c r="G503" s="84" t="b">
        <v>0</v>
      </c>
      <c r="H503" s="84" t="b">
        <v>0</v>
      </c>
      <c r="I503" s="84" t="b">
        <v>0</v>
      </c>
      <c r="J503" s="84" t="b">
        <v>0</v>
      </c>
      <c r="K503" s="84" t="b">
        <v>0</v>
      </c>
      <c r="L503" s="84" t="b">
        <v>0</v>
      </c>
    </row>
    <row r="504" spans="1:12" ht="15">
      <c r="A504" s="84" t="s">
        <v>1569</v>
      </c>
      <c r="B504" s="84" t="s">
        <v>1490</v>
      </c>
      <c r="C504" s="84">
        <v>2</v>
      </c>
      <c r="D504" s="118">
        <v>0.0009501489276268053</v>
      </c>
      <c r="E504" s="118">
        <v>3.0835026198302673</v>
      </c>
      <c r="F504" s="84" t="s">
        <v>1156</v>
      </c>
      <c r="G504" s="84" t="b">
        <v>0</v>
      </c>
      <c r="H504" s="84" t="b">
        <v>0</v>
      </c>
      <c r="I504" s="84" t="b">
        <v>0</v>
      </c>
      <c r="J504" s="84" t="b">
        <v>0</v>
      </c>
      <c r="K504" s="84" t="b">
        <v>0</v>
      </c>
      <c r="L504" s="84" t="b">
        <v>0</v>
      </c>
    </row>
    <row r="505" spans="1:12" ht="15">
      <c r="A505" s="84" t="s">
        <v>1490</v>
      </c>
      <c r="B505" s="84" t="s">
        <v>1570</v>
      </c>
      <c r="C505" s="84">
        <v>2</v>
      </c>
      <c r="D505" s="118">
        <v>0.0009501489276268053</v>
      </c>
      <c r="E505" s="118">
        <v>3.0835026198302673</v>
      </c>
      <c r="F505" s="84" t="s">
        <v>1156</v>
      </c>
      <c r="G505" s="84" t="b">
        <v>0</v>
      </c>
      <c r="H505" s="84" t="b">
        <v>0</v>
      </c>
      <c r="I505" s="84" t="b">
        <v>0</v>
      </c>
      <c r="J505" s="84" t="b">
        <v>0</v>
      </c>
      <c r="K505" s="84" t="b">
        <v>0</v>
      </c>
      <c r="L505" s="84" t="b">
        <v>0</v>
      </c>
    </row>
    <row r="506" spans="1:12" ht="15">
      <c r="A506" s="84" t="s">
        <v>1600</v>
      </c>
      <c r="B506" s="84" t="s">
        <v>1601</v>
      </c>
      <c r="C506" s="84">
        <v>2</v>
      </c>
      <c r="D506" s="118">
        <v>0.0009501489276268053</v>
      </c>
      <c r="E506" s="118">
        <v>3.2595938788859486</v>
      </c>
      <c r="F506" s="84" t="s">
        <v>1156</v>
      </c>
      <c r="G506" s="84" t="b">
        <v>0</v>
      </c>
      <c r="H506" s="84" t="b">
        <v>0</v>
      </c>
      <c r="I506" s="84" t="b">
        <v>0</v>
      </c>
      <c r="J506" s="84" t="b">
        <v>0</v>
      </c>
      <c r="K506" s="84" t="b">
        <v>0</v>
      </c>
      <c r="L506" s="84" t="b">
        <v>0</v>
      </c>
    </row>
    <row r="507" spans="1:12" ht="15">
      <c r="A507" s="84" t="s">
        <v>1601</v>
      </c>
      <c r="B507" s="84" t="s">
        <v>1602</v>
      </c>
      <c r="C507" s="84">
        <v>2</v>
      </c>
      <c r="D507" s="118">
        <v>0.0009501489276268053</v>
      </c>
      <c r="E507" s="118">
        <v>3.2595938788859486</v>
      </c>
      <c r="F507" s="84" t="s">
        <v>1156</v>
      </c>
      <c r="G507" s="84" t="b">
        <v>0</v>
      </c>
      <c r="H507" s="84" t="b">
        <v>0</v>
      </c>
      <c r="I507" s="84" t="b">
        <v>0</v>
      </c>
      <c r="J507" s="84" t="b">
        <v>0</v>
      </c>
      <c r="K507" s="84" t="b">
        <v>0</v>
      </c>
      <c r="L507" s="84" t="b">
        <v>0</v>
      </c>
    </row>
    <row r="508" spans="1:12" ht="15">
      <c r="A508" s="84" t="s">
        <v>1598</v>
      </c>
      <c r="B508" s="84" t="s">
        <v>1218</v>
      </c>
      <c r="C508" s="84">
        <v>2</v>
      </c>
      <c r="D508" s="118">
        <v>0.0009501489276268053</v>
      </c>
      <c r="E508" s="118">
        <v>0.696112793491538</v>
      </c>
      <c r="F508" s="84" t="s">
        <v>1156</v>
      </c>
      <c r="G508" s="84" t="b">
        <v>0</v>
      </c>
      <c r="H508" s="84" t="b">
        <v>0</v>
      </c>
      <c r="I508" s="84" t="b">
        <v>0</v>
      </c>
      <c r="J508" s="84" t="b">
        <v>0</v>
      </c>
      <c r="K508" s="84" t="b">
        <v>0</v>
      </c>
      <c r="L508" s="84" t="b">
        <v>0</v>
      </c>
    </row>
    <row r="509" spans="1:12" ht="15">
      <c r="A509" s="84" t="s">
        <v>1221</v>
      </c>
      <c r="B509" s="84" t="s">
        <v>1221</v>
      </c>
      <c r="C509" s="84">
        <v>2</v>
      </c>
      <c r="D509" s="118">
        <v>0.0009501489276268053</v>
      </c>
      <c r="E509" s="118">
        <v>0.22256599913017364</v>
      </c>
      <c r="F509" s="84" t="s">
        <v>1156</v>
      </c>
      <c r="G509" s="84" t="b">
        <v>0</v>
      </c>
      <c r="H509" s="84" t="b">
        <v>0</v>
      </c>
      <c r="I509" s="84" t="b">
        <v>0</v>
      </c>
      <c r="J509" s="84" t="b">
        <v>0</v>
      </c>
      <c r="K509" s="84" t="b">
        <v>0</v>
      </c>
      <c r="L509" s="84" t="b">
        <v>0</v>
      </c>
    </row>
    <row r="510" spans="1:12" ht="15">
      <c r="A510" s="84" t="s">
        <v>1218</v>
      </c>
      <c r="B510" s="84" t="s">
        <v>1599</v>
      </c>
      <c r="C510" s="84">
        <v>2</v>
      </c>
      <c r="D510" s="118">
        <v>0.0009501489276268053</v>
      </c>
      <c r="E510" s="118">
        <v>0.6873032727345311</v>
      </c>
      <c r="F510" s="84" t="s">
        <v>1156</v>
      </c>
      <c r="G510" s="84" t="b">
        <v>0</v>
      </c>
      <c r="H510" s="84" t="b">
        <v>0</v>
      </c>
      <c r="I510" s="84" t="b">
        <v>0</v>
      </c>
      <c r="J510" s="84" t="b">
        <v>0</v>
      </c>
      <c r="K510" s="84" t="b">
        <v>0</v>
      </c>
      <c r="L510" s="84" t="b">
        <v>0</v>
      </c>
    </row>
    <row r="511" spans="1:12" ht="15">
      <c r="A511" s="84" t="s">
        <v>1463</v>
      </c>
      <c r="B511" s="84" t="s">
        <v>1217</v>
      </c>
      <c r="C511" s="84">
        <v>2</v>
      </c>
      <c r="D511" s="118">
        <v>0.0009501489276268053</v>
      </c>
      <c r="E511" s="118">
        <v>0.1818626992335566</v>
      </c>
      <c r="F511" s="84" t="s">
        <v>1156</v>
      </c>
      <c r="G511" s="84" t="b">
        <v>0</v>
      </c>
      <c r="H511" s="84" t="b">
        <v>0</v>
      </c>
      <c r="I511" s="84" t="b">
        <v>0</v>
      </c>
      <c r="J511" s="84" t="b">
        <v>0</v>
      </c>
      <c r="K511" s="84" t="b">
        <v>0</v>
      </c>
      <c r="L511" s="84" t="b">
        <v>0</v>
      </c>
    </row>
    <row r="512" spans="1:12" ht="15">
      <c r="A512" s="84" t="s">
        <v>1244</v>
      </c>
      <c r="B512" s="84" t="s">
        <v>1221</v>
      </c>
      <c r="C512" s="84">
        <v>2</v>
      </c>
      <c r="D512" s="118">
        <v>0.0009501489276268053</v>
      </c>
      <c r="E512" s="118">
        <v>0.7868374295687363</v>
      </c>
      <c r="F512" s="84" t="s">
        <v>1156</v>
      </c>
      <c r="G512" s="84" t="b">
        <v>0</v>
      </c>
      <c r="H512" s="84" t="b">
        <v>0</v>
      </c>
      <c r="I512" s="84" t="b">
        <v>0</v>
      </c>
      <c r="J512" s="84" t="b">
        <v>0</v>
      </c>
      <c r="K512" s="84" t="b">
        <v>0</v>
      </c>
      <c r="L512" s="84" t="b">
        <v>0</v>
      </c>
    </row>
    <row r="513" spans="1:12" ht="15">
      <c r="A513" s="84" t="s">
        <v>1218</v>
      </c>
      <c r="B513" s="84" t="s">
        <v>1427</v>
      </c>
      <c r="C513" s="84">
        <v>2</v>
      </c>
      <c r="D513" s="118">
        <v>0.0009501489276268053</v>
      </c>
      <c r="E513" s="118">
        <v>-0.4266400795723057</v>
      </c>
      <c r="F513" s="84" t="s">
        <v>1156</v>
      </c>
      <c r="G513" s="84" t="b">
        <v>0</v>
      </c>
      <c r="H513" s="84" t="b">
        <v>0</v>
      </c>
      <c r="I513" s="84" t="b">
        <v>0</v>
      </c>
      <c r="J513" s="84" t="b">
        <v>0</v>
      </c>
      <c r="K513" s="84" t="b">
        <v>0</v>
      </c>
      <c r="L513" s="84" t="b">
        <v>0</v>
      </c>
    </row>
    <row r="514" spans="1:12" ht="15">
      <c r="A514" s="84" t="s">
        <v>1425</v>
      </c>
      <c r="B514" s="84" t="s">
        <v>1218</v>
      </c>
      <c r="C514" s="84">
        <v>2</v>
      </c>
      <c r="D514" s="118">
        <v>0.0009501489276268053</v>
      </c>
      <c r="E514" s="118">
        <v>-0.40079721951651853</v>
      </c>
      <c r="F514" s="84" t="s">
        <v>1156</v>
      </c>
      <c r="G514" s="84" t="b">
        <v>0</v>
      </c>
      <c r="H514" s="84" t="b">
        <v>0</v>
      </c>
      <c r="I514" s="84" t="b">
        <v>0</v>
      </c>
      <c r="J514" s="84" t="b">
        <v>0</v>
      </c>
      <c r="K514" s="84" t="b">
        <v>0</v>
      </c>
      <c r="L514" s="84" t="b">
        <v>0</v>
      </c>
    </row>
    <row r="515" spans="1:12" ht="15">
      <c r="A515" s="84" t="s">
        <v>1221</v>
      </c>
      <c r="B515" s="84" t="s">
        <v>1596</v>
      </c>
      <c r="C515" s="84">
        <v>2</v>
      </c>
      <c r="D515" s="118">
        <v>0.0009501489276268053</v>
      </c>
      <c r="E515" s="118">
        <v>1.7410799390080611</v>
      </c>
      <c r="F515" s="84" t="s">
        <v>1156</v>
      </c>
      <c r="G515" s="84" t="b">
        <v>0</v>
      </c>
      <c r="H515" s="84" t="b">
        <v>0</v>
      </c>
      <c r="I515" s="84" t="b">
        <v>0</v>
      </c>
      <c r="J515" s="84" t="b">
        <v>0</v>
      </c>
      <c r="K515" s="84" t="b">
        <v>0</v>
      </c>
      <c r="L515" s="84" t="b">
        <v>0</v>
      </c>
    </row>
    <row r="516" spans="1:12" ht="15">
      <c r="A516" s="84" t="s">
        <v>1428</v>
      </c>
      <c r="B516" s="84" t="s">
        <v>1573</v>
      </c>
      <c r="C516" s="84">
        <v>2</v>
      </c>
      <c r="D516" s="118">
        <v>0.0009501489276268053</v>
      </c>
      <c r="E516" s="118">
        <v>2.198896038532337</v>
      </c>
      <c r="F516" s="84" t="s">
        <v>1156</v>
      </c>
      <c r="G516" s="84" t="b">
        <v>0</v>
      </c>
      <c r="H516" s="84" t="b">
        <v>0</v>
      </c>
      <c r="I516" s="84" t="b">
        <v>0</v>
      </c>
      <c r="J516" s="84" t="b">
        <v>0</v>
      </c>
      <c r="K516" s="84" t="b">
        <v>0</v>
      </c>
      <c r="L516" s="84" t="b">
        <v>0</v>
      </c>
    </row>
    <row r="517" spans="1:12" ht="15">
      <c r="A517" s="84" t="s">
        <v>1573</v>
      </c>
      <c r="B517" s="84" t="s">
        <v>1217</v>
      </c>
      <c r="C517" s="84">
        <v>2</v>
      </c>
      <c r="D517" s="118">
        <v>0.0009501489276268053</v>
      </c>
      <c r="E517" s="118">
        <v>0.4828926948975378</v>
      </c>
      <c r="F517" s="84" t="s">
        <v>1156</v>
      </c>
      <c r="G517" s="84" t="b">
        <v>0</v>
      </c>
      <c r="H517" s="84" t="b">
        <v>0</v>
      </c>
      <c r="I517" s="84" t="b">
        <v>0</v>
      </c>
      <c r="J517" s="84" t="b">
        <v>0</v>
      </c>
      <c r="K517" s="84" t="b">
        <v>0</v>
      </c>
      <c r="L517" s="84" t="b">
        <v>0</v>
      </c>
    </row>
    <row r="518" spans="1:12" ht="15">
      <c r="A518" s="84" t="s">
        <v>1217</v>
      </c>
      <c r="B518" s="84" t="s">
        <v>1574</v>
      </c>
      <c r="C518" s="84">
        <v>2</v>
      </c>
      <c r="D518" s="118">
        <v>0.0009501489276268053</v>
      </c>
      <c r="E518" s="118">
        <v>0.48325596926577336</v>
      </c>
      <c r="F518" s="84" t="s">
        <v>1156</v>
      </c>
      <c r="G518" s="84" t="b">
        <v>0</v>
      </c>
      <c r="H518" s="84" t="b">
        <v>0</v>
      </c>
      <c r="I518" s="84" t="b">
        <v>0</v>
      </c>
      <c r="J518" s="84" t="b">
        <v>0</v>
      </c>
      <c r="K518" s="84" t="b">
        <v>0</v>
      </c>
      <c r="L518" s="84" t="b">
        <v>0</v>
      </c>
    </row>
    <row r="519" spans="1:12" ht="15">
      <c r="A519" s="84" t="s">
        <v>1574</v>
      </c>
      <c r="B519" s="84" t="s">
        <v>1217</v>
      </c>
      <c r="C519" s="84">
        <v>2</v>
      </c>
      <c r="D519" s="118">
        <v>0.0009501489276268053</v>
      </c>
      <c r="E519" s="118">
        <v>0.4828926948975378</v>
      </c>
      <c r="F519" s="84" t="s">
        <v>1156</v>
      </c>
      <c r="G519" s="84" t="b">
        <v>0</v>
      </c>
      <c r="H519" s="84" t="b">
        <v>0</v>
      </c>
      <c r="I519" s="84" t="b">
        <v>0</v>
      </c>
      <c r="J519" s="84" t="b">
        <v>0</v>
      </c>
      <c r="K519" s="84" t="b">
        <v>0</v>
      </c>
      <c r="L519" s="84" t="b">
        <v>0</v>
      </c>
    </row>
    <row r="520" spans="1:12" ht="15">
      <c r="A520" s="84" t="s">
        <v>1217</v>
      </c>
      <c r="B520" s="84" t="s">
        <v>1456</v>
      </c>
      <c r="C520" s="84">
        <v>2</v>
      </c>
      <c r="D520" s="118">
        <v>0.0009501489276268053</v>
      </c>
      <c r="E520" s="118">
        <v>0.30716471021009206</v>
      </c>
      <c r="F520" s="84" t="s">
        <v>1156</v>
      </c>
      <c r="G520" s="84" t="b">
        <v>0</v>
      </c>
      <c r="H520" s="84" t="b">
        <v>0</v>
      </c>
      <c r="I520" s="84" t="b">
        <v>0</v>
      </c>
      <c r="J520" s="84" t="b">
        <v>0</v>
      </c>
      <c r="K520" s="84" t="b">
        <v>0</v>
      </c>
      <c r="L520" s="84" t="b">
        <v>0</v>
      </c>
    </row>
    <row r="521" spans="1:12" ht="15">
      <c r="A521" s="84" t="s">
        <v>1217</v>
      </c>
      <c r="B521" s="84" t="s">
        <v>1463</v>
      </c>
      <c r="C521" s="84">
        <v>2</v>
      </c>
      <c r="D521" s="118">
        <v>0.0009501489276268053</v>
      </c>
      <c r="E521" s="118">
        <v>0.18222597360179213</v>
      </c>
      <c r="F521" s="84" t="s">
        <v>1156</v>
      </c>
      <c r="G521" s="84" t="b">
        <v>0</v>
      </c>
      <c r="H521" s="84" t="b">
        <v>0</v>
      </c>
      <c r="I521" s="84" t="b">
        <v>0</v>
      </c>
      <c r="J521" s="84" t="b">
        <v>0</v>
      </c>
      <c r="K521" s="84" t="b">
        <v>0</v>
      </c>
      <c r="L521" s="84" t="b">
        <v>0</v>
      </c>
    </row>
    <row r="522" spans="1:12" ht="15">
      <c r="A522" s="84" t="s">
        <v>1463</v>
      </c>
      <c r="B522" s="84" t="s">
        <v>1218</v>
      </c>
      <c r="C522" s="84">
        <v>2</v>
      </c>
      <c r="D522" s="118">
        <v>0.0009501489276268053</v>
      </c>
      <c r="E522" s="118">
        <v>0.39508279782755684</v>
      </c>
      <c r="F522" s="84" t="s">
        <v>1156</v>
      </c>
      <c r="G522" s="84" t="b">
        <v>0</v>
      </c>
      <c r="H522" s="84" t="b">
        <v>0</v>
      </c>
      <c r="I522" s="84" t="b">
        <v>0</v>
      </c>
      <c r="J522" s="84" t="b">
        <v>0</v>
      </c>
      <c r="K522" s="84" t="b">
        <v>0</v>
      </c>
      <c r="L522" s="84" t="b">
        <v>0</v>
      </c>
    </row>
    <row r="523" spans="1:12" ht="15">
      <c r="A523" s="84" t="s">
        <v>1441</v>
      </c>
      <c r="B523" s="84" t="s">
        <v>1469</v>
      </c>
      <c r="C523" s="84">
        <v>2</v>
      </c>
      <c r="D523" s="118">
        <v>0.0009501489276268053</v>
      </c>
      <c r="E523" s="118">
        <v>2.0291449575076745</v>
      </c>
      <c r="F523" s="84" t="s">
        <v>1156</v>
      </c>
      <c r="G523" s="84" t="b">
        <v>0</v>
      </c>
      <c r="H523" s="84" t="b">
        <v>0</v>
      </c>
      <c r="I523" s="84" t="b">
        <v>0</v>
      </c>
      <c r="J523" s="84" t="b">
        <v>0</v>
      </c>
      <c r="K523" s="84" t="b">
        <v>0</v>
      </c>
      <c r="L523" s="84" t="b">
        <v>0</v>
      </c>
    </row>
    <row r="524" spans="1:12" ht="15">
      <c r="A524" s="84" t="s">
        <v>1469</v>
      </c>
      <c r="B524" s="84" t="s">
        <v>1559</v>
      </c>
      <c r="C524" s="84">
        <v>2</v>
      </c>
      <c r="D524" s="118">
        <v>0.0009501489276268053</v>
      </c>
      <c r="E524" s="118">
        <v>3.0835026198302673</v>
      </c>
      <c r="F524" s="84" t="s">
        <v>1156</v>
      </c>
      <c r="G524" s="84" t="b">
        <v>0</v>
      </c>
      <c r="H524" s="84" t="b">
        <v>0</v>
      </c>
      <c r="I524" s="84" t="b">
        <v>0</v>
      </c>
      <c r="J524" s="84" t="b">
        <v>0</v>
      </c>
      <c r="K524" s="84" t="b">
        <v>0</v>
      </c>
      <c r="L524" s="84" t="b">
        <v>0</v>
      </c>
    </row>
    <row r="525" spans="1:12" ht="15">
      <c r="A525" s="84" t="s">
        <v>1559</v>
      </c>
      <c r="B525" s="84" t="s">
        <v>1560</v>
      </c>
      <c r="C525" s="84">
        <v>2</v>
      </c>
      <c r="D525" s="118">
        <v>0.0009501489276268053</v>
      </c>
      <c r="E525" s="118">
        <v>3.2595938788859486</v>
      </c>
      <c r="F525" s="84" t="s">
        <v>1156</v>
      </c>
      <c r="G525" s="84" t="b">
        <v>0</v>
      </c>
      <c r="H525" s="84" t="b">
        <v>0</v>
      </c>
      <c r="I525" s="84" t="b">
        <v>0</v>
      </c>
      <c r="J525" s="84" t="b">
        <v>0</v>
      </c>
      <c r="K525" s="84" t="b">
        <v>0</v>
      </c>
      <c r="L525" s="84" t="b">
        <v>0</v>
      </c>
    </row>
    <row r="526" spans="1:12" ht="15">
      <c r="A526" s="84" t="s">
        <v>1560</v>
      </c>
      <c r="B526" s="84" t="s">
        <v>1561</v>
      </c>
      <c r="C526" s="84">
        <v>2</v>
      </c>
      <c r="D526" s="118">
        <v>0.0009501489276268053</v>
      </c>
      <c r="E526" s="118">
        <v>3.2595938788859486</v>
      </c>
      <c r="F526" s="84" t="s">
        <v>1156</v>
      </c>
      <c r="G526" s="84" t="b">
        <v>0</v>
      </c>
      <c r="H526" s="84" t="b">
        <v>0</v>
      </c>
      <c r="I526" s="84" t="b">
        <v>0</v>
      </c>
      <c r="J526" s="84" t="b">
        <v>0</v>
      </c>
      <c r="K526" s="84" t="b">
        <v>0</v>
      </c>
      <c r="L526" s="84" t="b">
        <v>0</v>
      </c>
    </row>
    <row r="527" spans="1:12" ht="15">
      <c r="A527" s="84" t="s">
        <v>1561</v>
      </c>
      <c r="B527" s="84" t="s">
        <v>1220</v>
      </c>
      <c r="C527" s="84">
        <v>2</v>
      </c>
      <c r="D527" s="118">
        <v>0.0009501489276268053</v>
      </c>
      <c r="E527" s="118">
        <v>1.6855626111582298</v>
      </c>
      <c r="F527" s="84" t="s">
        <v>1156</v>
      </c>
      <c r="G527" s="84" t="b">
        <v>0</v>
      </c>
      <c r="H527" s="84" t="b">
        <v>0</v>
      </c>
      <c r="I527" s="84" t="b">
        <v>0</v>
      </c>
      <c r="J527" s="84" t="b">
        <v>0</v>
      </c>
      <c r="K527" s="84" t="b">
        <v>0</v>
      </c>
      <c r="L527" s="84" t="b">
        <v>0</v>
      </c>
    </row>
    <row r="528" spans="1:12" ht="15">
      <c r="A528" s="84" t="s">
        <v>1220</v>
      </c>
      <c r="B528" s="84" t="s">
        <v>1562</v>
      </c>
      <c r="C528" s="84">
        <v>2</v>
      </c>
      <c r="D528" s="118">
        <v>0.0009501489276268053</v>
      </c>
      <c r="E528" s="118">
        <v>1.6973010144294738</v>
      </c>
      <c r="F528" s="84" t="s">
        <v>1156</v>
      </c>
      <c r="G528" s="84" t="b">
        <v>0</v>
      </c>
      <c r="H528" s="84" t="b">
        <v>0</v>
      </c>
      <c r="I528" s="84" t="b">
        <v>0</v>
      </c>
      <c r="J528" s="84" t="b">
        <v>0</v>
      </c>
      <c r="K528" s="84" t="b">
        <v>0</v>
      </c>
      <c r="L528" s="84" t="b">
        <v>0</v>
      </c>
    </row>
    <row r="529" spans="1:12" ht="15">
      <c r="A529" s="84" t="s">
        <v>1562</v>
      </c>
      <c r="B529" s="84" t="s">
        <v>1563</v>
      </c>
      <c r="C529" s="84">
        <v>2</v>
      </c>
      <c r="D529" s="118">
        <v>0.0009501489276268053</v>
      </c>
      <c r="E529" s="118">
        <v>3.2595938788859486</v>
      </c>
      <c r="F529" s="84" t="s">
        <v>1156</v>
      </c>
      <c r="G529" s="84" t="b">
        <v>0</v>
      </c>
      <c r="H529" s="84" t="b">
        <v>0</v>
      </c>
      <c r="I529" s="84" t="b">
        <v>0</v>
      </c>
      <c r="J529" s="84" t="b">
        <v>0</v>
      </c>
      <c r="K529" s="84" t="b">
        <v>0</v>
      </c>
      <c r="L529" s="84" t="b">
        <v>0</v>
      </c>
    </row>
    <row r="530" spans="1:12" ht="15">
      <c r="A530" s="84" t="s">
        <v>1563</v>
      </c>
      <c r="B530" s="84" t="s">
        <v>1462</v>
      </c>
      <c r="C530" s="84">
        <v>2</v>
      </c>
      <c r="D530" s="118">
        <v>0.0009501489276268053</v>
      </c>
      <c r="E530" s="118">
        <v>2.861653870213911</v>
      </c>
      <c r="F530" s="84" t="s">
        <v>1156</v>
      </c>
      <c r="G530" s="84" t="b">
        <v>0</v>
      </c>
      <c r="H530" s="84" t="b">
        <v>0</v>
      </c>
      <c r="I530" s="84" t="b">
        <v>0</v>
      </c>
      <c r="J530" s="84" t="b">
        <v>0</v>
      </c>
      <c r="K530" s="84" t="b">
        <v>0</v>
      </c>
      <c r="L530" s="84" t="b">
        <v>0</v>
      </c>
    </row>
    <row r="531" spans="1:12" ht="15">
      <c r="A531" s="84" t="s">
        <v>1462</v>
      </c>
      <c r="B531" s="84" t="s">
        <v>1564</v>
      </c>
      <c r="C531" s="84">
        <v>2</v>
      </c>
      <c r="D531" s="118">
        <v>0.0009501489276268053</v>
      </c>
      <c r="E531" s="118">
        <v>2.861653870213911</v>
      </c>
      <c r="F531" s="84" t="s">
        <v>1156</v>
      </c>
      <c r="G531" s="84" t="b">
        <v>0</v>
      </c>
      <c r="H531" s="84" t="b">
        <v>0</v>
      </c>
      <c r="I531" s="84" t="b">
        <v>0</v>
      </c>
      <c r="J531" s="84" t="b">
        <v>0</v>
      </c>
      <c r="K531" s="84" t="b">
        <v>0</v>
      </c>
      <c r="L531" s="84" t="b">
        <v>0</v>
      </c>
    </row>
    <row r="532" spans="1:12" ht="15">
      <c r="A532" s="84" t="s">
        <v>1564</v>
      </c>
      <c r="B532" s="84" t="s">
        <v>1565</v>
      </c>
      <c r="C532" s="84">
        <v>2</v>
      </c>
      <c r="D532" s="118">
        <v>0.0009501489276268053</v>
      </c>
      <c r="E532" s="118">
        <v>3.2595938788859486</v>
      </c>
      <c r="F532" s="84" t="s">
        <v>1156</v>
      </c>
      <c r="G532" s="84" t="b">
        <v>0</v>
      </c>
      <c r="H532" s="84" t="b">
        <v>0</v>
      </c>
      <c r="I532" s="84" t="b">
        <v>0</v>
      </c>
      <c r="J532" s="84" t="b">
        <v>0</v>
      </c>
      <c r="K532" s="84" t="b">
        <v>0</v>
      </c>
      <c r="L532" s="84" t="b">
        <v>0</v>
      </c>
    </row>
    <row r="533" spans="1:12" ht="15">
      <c r="A533" s="84" t="s">
        <v>1565</v>
      </c>
      <c r="B533" s="84" t="s">
        <v>1422</v>
      </c>
      <c r="C533" s="84">
        <v>2</v>
      </c>
      <c r="D533" s="118">
        <v>0.0009501489276268053</v>
      </c>
      <c r="E533" s="118">
        <v>2.098225876650974</v>
      </c>
      <c r="F533" s="84" t="s">
        <v>1156</v>
      </c>
      <c r="G533" s="84" t="b">
        <v>0</v>
      </c>
      <c r="H533" s="84" t="b">
        <v>0</v>
      </c>
      <c r="I533" s="84" t="b">
        <v>0</v>
      </c>
      <c r="J533" s="84" t="b">
        <v>0</v>
      </c>
      <c r="K533" s="84" t="b">
        <v>0</v>
      </c>
      <c r="L533" s="84" t="b">
        <v>0</v>
      </c>
    </row>
    <row r="534" spans="1:12" ht="15">
      <c r="A534" s="84" t="s">
        <v>1446</v>
      </c>
      <c r="B534" s="84" t="s">
        <v>1449</v>
      </c>
      <c r="C534" s="84">
        <v>2</v>
      </c>
      <c r="D534" s="118">
        <v>0.0009501489276268053</v>
      </c>
      <c r="E534" s="118">
        <v>1.8202611850556858</v>
      </c>
      <c r="F534" s="84" t="s">
        <v>1156</v>
      </c>
      <c r="G534" s="84" t="b">
        <v>0</v>
      </c>
      <c r="H534" s="84" t="b">
        <v>0</v>
      </c>
      <c r="I534" s="84" t="b">
        <v>0</v>
      </c>
      <c r="J534" s="84" t="b">
        <v>0</v>
      </c>
      <c r="K534" s="84" t="b">
        <v>0</v>
      </c>
      <c r="L534" s="84" t="b">
        <v>0</v>
      </c>
    </row>
    <row r="535" spans="1:12" ht="15">
      <c r="A535" s="84" t="s">
        <v>1449</v>
      </c>
      <c r="B535" s="84" t="s">
        <v>1429</v>
      </c>
      <c r="C535" s="84">
        <v>2</v>
      </c>
      <c r="D535" s="118">
        <v>0.0009501489276268053</v>
      </c>
      <c r="E535" s="118">
        <v>1.499926034196318</v>
      </c>
      <c r="F535" s="84" t="s">
        <v>1156</v>
      </c>
      <c r="G535" s="84" t="b">
        <v>0</v>
      </c>
      <c r="H535" s="84" t="b">
        <v>0</v>
      </c>
      <c r="I535" s="84" t="b">
        <v>0</v>
      </c>
      <c r="J535" s="84" t="b">
        <v>0</v>
      </c>
      <c r="K535" s="84" t="b">
        <v>0</v>
      </c>
      <c r="L535" s="84" t="b">
        <v>0</v>
      </c>
    </row>
    <row r="536" spans="1:12" ht="15">
      <c r="A536" s="84" t="s">
        <v>1589</v>
      </c>
      <c r="B536" s="84" t="s">
        <v>1473</v>
      </c>
      <c r="C536" s="84">
        <v>2</v>
      </c>
      <c r="D536" s="118">
        <v>0.0009501489276268053</v>
      </c>
      <c r="E536" s="118">
        <v>2.9585638832219674</v>
      </c>
      <c r="F536" s="84" t="s">
        <v>1156</v>
      </c>
      <c r="G536" s="84" t="b">
        <v>0</v>
      </c>
      <c r="H536" s="84" t="b">
        <v>0</v>
      </c>
      <c r="I536" s="84" t="b">
        <v>0</v>
      </c>
      <c r="J536" s="84" t="b">
        <v>0</v>
      </c>
      <c r="K536" s="84" t="b">
        <v>0</v>
      </c>
      <c r="L536" s="84" t="b">
        <v>0</v>
      </c>
    </row>
    <row r="537" spans="1:12" ht="15">
      <c r="A537" s="84" t="s">
        <v>1441</v>
      </c>
      <c r="B537" s="84" t="s">
        <v>1555</v>
      </c>
      <c r="C537" s="84">
        <v>2</v>
      </c>
      <c r="D537" s="118">
        <v>0.0009501489276268053</v>
      </c>
      <c r="E537" s="118">
        <v>2.330174953171656</v>
      </c>
      <c r="F537" s="84" t="s">
        <v>1156</v>
      </c>
      <c r="G537" s="84" t="b">
        <v>0</v>
      </c>
      <c r="H537" s="84" t="b">
        <v>0</v>
      </c>
      <c r="I537" s="84" t="b">
        <v>0</v>
      </c>
      <c r="J537" s="84" t="b">
        <v>0</v>
      </c>
      <c r="K537" s="84" t="b">
        <v>0</v>
      </c>
      <c r="L537" s="84" t="b">
        <v>0</v>
      </c>
    </row>
    <row r="538" spans="1:12" ht="15">
      <c r="A538" s="84" t="s">
        <v>1555</v>
      </c>
      <c r="B538" s="84" t="s">
        <v>1492</v>
      </c>
      <c r="C538" s="84">
        <v>2</v>
      </c>
      <c r="D538" s="118">
        <v>0.0009501489276268053</v>
      </c>
      <c r="E538" s="118">
        <v>3.0835026198302673</v>
      </c>
      <c r="F538" s="84" t="s">
        <v>1156</v>
      </c>
      <c r="G538" s="84" t="b">
        <v>0</v>
      </c>
      <c r="H538" s="84" t="b">
        <v>0</v>
      </c>
      <c r="I538" s="84" t="b">
        <v>0</v>
      </c>
      <c r="J538" s="84" t="b">
        <v>0</v>
      </c>
      <c r="K538" s="84" t="b">
        <v>0</v>
      </c>
      <c r="L538" s="84" t="b">
        <v>0</v>
      </c>
    </row>
    <row r="539" spans="1:12" ht="15">
      <c r="A539" s="84" t="s">
        <v>1492</v>
      </c>
      <c r="B539" s="84" t="s">
        <v>1556</v>
      </c>
      <c r="C539" s="84">
        <v>2</v>
      </c>
      <c r="D539" s="118">
        <v>0.0009501489276268053</v>
      </c>
      <c r="E539" s="118">
        <v>3.0835026198302673</v>
      </c>
      <c r="F539" s="84" t="s">
        <v>1156</v>
      </c>
      <c r="G539" s="84" t="b">
        <v>0</v>
      </c>
      <c r="H539" s="84" t="b">
        <v>0</v>
      </c>
      <c r="I539" s="84" t="b">
        <v>0</v>
      </c>
      <c r="J539" s="84" t="b">
        <v>0</v>
      </c>
      <c r="K539" s="84" t="b">
        <v>0</v>
      </c>
      <c r="L539" s="84" t="b">
        <v>0</v>
      </c>
    </row>
    <row r="540" spans="1:12" ht="15">
      <c r="A540" s="84" t="s">
        <v>1556</v>
      </c>
      <c r="B540" s="84" t="s">
        <v>1422</v>
      </c>
      <c r="C540" s="84">
        <v>2</v>
      </c>
      <c r="D540" s="118">
        <v>0.0009501489276268053</v>
      </c>
      <c r="E540" s="118">
        <v>2.098225876650974</v>
      </c>
      <c r="F540" s="84" t="s">
        <v>1156</v>
      </c>
      <c r="G540" s="84" t="b">
        <v>0</v>
      </c>
      <c r="H540" s="84" t="b">
        <v>0</v>
      </c>
      <c r="I540" s="84" t="b">
        <v>0</v>
      </c>
      <c r="J540" s="84" t="b">
        <v>0</v>
      </c>
      <c r="K540" s="84" t="b">
        <v>0</v>
      </c>
      <c r="L540" s="84" t="b">
        <v>0</v>
      </c>
    </row>
    <row r="541" spans="1:12" ht="15">
      <c r="A541" s="84" t="s">
        <v>1435</v>
      </c>
      <c r="B541" s="84" t="s">
        <v>1557</v>
      </c>
      <c r="C541" s="84">
        <v>2</v>
      </c>
      <c r="D541" s="118">
        <v>0.0009501489276268053</v>
      </c>
      <c r="E541" s="118">
        <v>2.2384045798160104</v>
      </c>
      <c r="F541" s="84" t="s">
        <v>1156</v>
      </c>
      <c r="G541" s="84" t="b">
        <v>0</v>
      </c>
      <c r="H541" s="84" t="b">
        <v>0</v>
      </c>
      <c r="I541" s="84" t="b">
        <v>0</v>
      </c>
      <c r="J541" s="84" t="b">
        <v>0</v>
      </c>
      <c r="K541" s="84" t="b">
        <v>0</v>
      </c>
      <c r="L541" s="84" t="b">
        <v>0</v>
      </c>
    </row>
    <row r="542" spans="1:12" ht="15">
      <c r="A542" s="84" t="s">
        <v>241</v>
      </c>
      <c r="B542" s="84" t="s">
        <v>1217</v>
      </c>
      <c r="C542" s="84">
        <v>2</v>
      </c>
      <c r="D542" s="118">
        <v>0.0009501489276268053</v>
      </c>
      <c r="E542" s="118">
        <v>-0.7601453537887567</v>
      </c>
      <c r="F542" s="84" t="s">
        <v>1156</v>
      </c>
      <c r="G542" s="84" t="b">
        <v>0</v>
      </c>
      <c r="H542" s="84" t="b">
        <v>0</v>
      </c>
      <c r="I542" s="84" t="b">
        <v>0</v>
      </c>
      <c r="J542" s="84" t="b">
        <v>0</v>
      </c>
      <c r="K542" s="84" t="b">
        <v>0</v>
      </c>
      <c r="L542" s="84" t="b">
        <v>0</v>
      </c>
    </row>
    <row r="543" spans="1:12" ht="15">
      <c r="A543" s="84" t="s">
        <v>1572</v>
      </c>
      <c r="B543" s="84" t="s">
        <v>1217</v>
      </c>
      <c r="C543" s="84">
        <v>2</v>
      </c>
      <c r="D543" s="118">
        <v>0.0011103564825304675</v>
      </c>
      <c r="E543" s="118">
        <v>0.4828926948975378</v>
      </c>
      <c r="F543" s="84" t="s">
        <v>1156</v>
      </c>
      <c r="G543" s="84" t="b">
        <v>0</v>
      </c>
      <c r="H543" s="84" t="b">
        <v>0</v>
      </c>
      <c r="I543" s="84" t="b">
        <v>0</v>
      </c>
      <c r="J543" s="84" t="b">
        <v>0</v>
      </c>
      <c r="K543" s="84" t="b">
        <v>0</v>
      </c>
      <c r="L543" s="84" t="b">
        <v>0</v>
      </c>
    </row>
    <row r="544" spans="1:12" ht="15">
      <c r="A544" s="84" t="s">
        <v>1229</v>
      </c>
      <c r="B544" s="84" t="s">
        <v>241</v>
      </c>
      <c r="C544" s="84">
        <v>3</v>
      </c>
      <c r="D544" s="118">
        <v>0.007349337447547055</v>
      </c>
      <c r="E544" s="118">
        <v>1.1949766032160551</v>
      </c>
      <c r="F544" s="84" t="s">
        <v>1157</v>
      </c>
      <c r="G544" s="84" t="b">
        <v>0</v>
      </c>
      <c r="H544" s="84" t="b">
        <v>0</v>
      </c>
      <c r="I544" s="84" t="b">
        <v>0</v>
      </c>
      <c r="J544" s="84" t="b">
        <v>0</v>
      </c>
      <c r="K544" s="84" t="b">
        <v>0</v>
      </c>
      <c r="L544" s="84" t="b">
        <v>0</v>
      </c>
    </row>
    <row r="545" spans="1:12" ht="15">
      <c r="A545" s="84" t="s">
        <v>241</v>
      </c>
      <c r="B545" s="84" t="s">
        <v>249</v>
      </c>
      <c r="C545" s="84">
        <v>3</v>
      </c>
      <c r="D545" s="118">
        <v>0.007349337447547055</v>
      </c>
      <c r="E545" s="118">
        <v>1.1949766032160551</v>
      </c>
      <c r="F545" s="84" t="s">
        <v>1157</v>
      </c>
      <c r="G545" s="84" t="b">
        <v>0</v>
      </c>
      <c r="H545" s="84" t="b">
        <v>0</v>
      </c>
      <c r="I545" s="84" t="b">
        <v>0</v>
      </c>
      <c r="J545" s="84" t="b">
        <v>0</v>
      </c>
      <c r="K545" s="84" t="b">
        <v>0</v>
      </c>
      <c r="L545" s="84" t="b">
        <v>0</v>
      </c>
    </row>
    <row r="546" spans="1:12" ht="15">
      <c r="A546" s="84" t="s">
        <v>249</v>
      </c>
      <c r="B546" s="84" t="s">
        <v>248</v>
      </c>
      <c r="C546" s="84">
        <v>3</v>
      </c>
      <c r="D546" s="118">
        <v>0.007349337447547055</v>
      </c>
      <c r="E546" s="118">
        <v>1.1949766032160551</v>
      </c>
      <c r="F546" s="84" t="s">
        <v>1157</v>
      </c>
      <c r="G546" s="84" t="b">
        <v>0</v>
      </c>
      <c r="H546" s="84" t="b">
        <v>0</v>
      </c>
      <c r="I546" s="84" t="b">
        <v>0</v>
      </c>
      <c r="J546" s="84" t="b">
        <v>0</v>
      </c>
      <c r="K546" s="84" t="b">
        <v>0</v>
      </c>
      <c r="L546" s="84" t="b">
        <v>0</v>
      </c>
    </row>
    <row r="547" spans="1:12" ht="15">
      <c r="A547" s="84" t="s">
        <v>248</v>
      </c>
      <c r="B547" s="84" t="s">
        <v>247</v>
      </c>
      <c r="C547" s="84">
        <v>3</v>
      </c>
      <c r="D547" s="118">
        <v>0.007349337447547055</v>
      </c>
      <c r="E547" s="118">
        <v>1.1949766032160551</v>
      </c>
      <c r="F547" s="84" t="s">
        <v>1157</v>
      </c>
      <c r="G547" s="84" t="b">
        <v>0</v>
      </c>
      <c r="H547" s="84" t="b">
        <v>0</v>
      </c>
      <c r="I547" s="84" t="b">
        <v>0</v>
      </c>
      <c r="J547" s="84" t="b">
        <v>0</v>
      </c>
      <c r="K547" s="84" t="b">
        <v>0</v>
      </c>
      <c r="L547" s="84" t="b">
        <v>0</v>
      </c>
    </row>
    <row r="548" spans="1:12" ht="15">
      <c r="A548" s="84" t="s">
        <v>1230</v>
      </c>
      <c r="B548" s="84" t="s">
        <v>1231</v>
      </c>
      <c r="C548" s="84">
        <v>2</v>
      </c>
      <c r="D548" s="118">
        <v>0.011805097869175734</v>
      </c>
      <c r="E548" s="118">
        <v>1.3710678622717363</v>
      </c>
      <c r="F548" s="84" t="s">
        <v>1157</v>
      </c>
      <c r="G548" s="84" t="b">
        <v>0</v>
      </c>
      <c r="H548" s="84" t="b">
        <v>0</v>
      </c>
      <c r="I548" s="84" t="b">
        <v>0</v>
      </c>
      <c r="J548" s="84" t="b">
        <v>0</v>
      </c>
      <c r="K548" s="84" t="b">
        <v>0</v>
      </c>
      <c r="L548" s="84" t="b">
        <v>0</v>
      </c>
    </row>
    <row r="549" spans="1:12" ht="15">
      <c r="A549" s="84" t="s">
        <v>1231</v>
      </c>
      <c r="B549" s="84" t="s">
        <v>1232</v>
      </c>
      <c r="C549" s="84">
        <v>2</v>
      </c>
      <c r="D549" s="118">
        <v>0.011805097869175734</v>
      </c>
      <c r="E549" s="118">
        <v>1.3710678622717363</v>
      </c>
      <c r="F549" s="84" t="s">
        <v>1157</v>
      </c>
      <c r="G549" s="84" t="b">
        <v>0</v>
      </c>
      <c r="H549" s="84" t="b">
        <v>0</v>
      </c>
      <c r="I549" s="84" t="b">
        <v>0</v>
      </c>
      <c r="J549" s="84" t="b">
        <v>0</v>
      </c>
      <c r="K549" s="84" t="b">
        <v>0</v>
      </c>
      <c r="L549" s="84" t="b">
        <v>0</v>
      </c>
    </row>
    <row r="550" spans="1:12" ht="15">
      <c r="A550" s="84" t="s">
        <v>1232</v>
      </c>
      <c r="B550" s="84" t="s">
        <v>1228</v>
      </c>
      <c r="C550" s="84">
        <v>2</v>
      </c>
      <c r="D550" s="118">
        <v>0.011805097869175734</v>
      </c>
      <c r="E550" s="118">
        <v>1.1949766032160551</v>
      </c>
      <c r="F550" s="84" t="s">
        <v>1157</v>
      </c>
      <c r="G550" s="84" t="b">
        <v>0</v>
      </c>
      <c r="H550" s="84" t="b">
        <v>0</v>
      </c>
      <c r="I550" s="84" t="b">
        <v>0</v>
      </c>
      <c r="J550" s="84" t="b">
        <v>0</v>
      </c>
      <c r="K550" s="84" t="b">
        <v>0</v>
      </c>
      <c r="L550" s="84" t="b">
        <v>0</v>
      </c>
    </row>
    <row r="551" spans="1:12" ht="15">
      <c r="A551" s="84" t="s">
        <v>1228</v>
      </c>
      <c r="B551" s="84" t="s">
        <v>1576</v>
      </c>
      <c r="C551" s="84">
        <v>2</v>
      </c>
      <c r="D551" s="118">
        <v>0.011805097869175734</v>
      </c>
      <c r="E551" s="118">
        <v>1.070037866607755</v>
      </c>
      <c r="F551" s="84" t="s">
        <v>1157</v>
      </c>
      <c r="G551" s="84" t="b">
        <v>0</v>
      </c>
      <c r="H551" s="84" t="b">
        <v>0</v>
      </c>
      <c r="I551" s="84" t="b">
        <v>0</v>
      </c>
      <c r="J551" s="84" t="b">
        <v>0</v>
      </c>
      <c r="K551" s="84" t="b">
        <v>0</v>
      </c>
      <c r="L551" s="84" t="b">
        <v>0</v>
      </c>
    </row>
    <row r="552" spans="1:12" ht="15">
      <c r="A552" s="84" t="s">
        <v>1576</v>
      </c>
      <c r="B552" s="84" t="s">
        <v>1577</v>
      </c>
      <c r="C552" s="84">
        <v>2</v>
      </c>
      <c r="D552" s="118">
        <v>0.011805097869175734</v>
      </c>
      <c r="E552" s="118">
        <v>1.3710678622717363</v>
      </c>
      <c r="F552" s="84" t="s">
        <v>1157</v>
      </c>
      <c r="G552" s="84" t="b">
        <v>0</v>
      </c>
      <c r="H552" s="84" t="b">
        <v>0</v>
      </c>
      <c r="I552" s="84" t="b">
        <v>0</v>
      </c>
      <c r="J552" s="84" t="b">
        <v>0</v>
      </c>
      <c r="K552" s="84" t="b">
        <v>1</v>
      </c>
      <c r="L552" s="84" t="b">
        <v>0</v>
      </c>
    </row>
    <row r="553" spans="1:12" ht="15">
      <c r="A553" s="84" t="s">
        <v>1577</v>
      </c>
      <c r="B553" s="84" t="s">
        <v>1229</v>
      </c>
      <c r="C553" s="84">
        <v>2</v>
      </c>
      <c r="D553" s="118">
        <v>0.011805097869175734</v>
      </c>
      <c r="E553" s="118">
        <v>1.1949766032160551</v>
      </c>
      <c r="F553" s="84" t="s">
        <v>1157</v>
      </c>
      <c r="G553" s="84" t="b">
        <v>0</v>
      </c>
      <c r="H553" s="84" t="b">
        <v>1</v>
      </c>
      <c r="I553" s="84" t="b">
        <v>0</v>
      </c>
      <c r="J553" s="84" t="b">
        <v>0</v>
      </c>
      <c r="K553" s="84" t="b">
        <v>0</v>
      </c>
      <c r="L553" s="84" t="b">
        <v>0</v>
      </c>
    </row>
    <row r="554" spans="1:12" ht="15">
      <c r="A554" s="84" t="s">
        <v>1228</v>
      </c>
      <c r="B554" s="84" t="s">
        <v>913</v>
      </c>
      <c r="C554" s="84">
        <v>2</v>
      </c>
      <c r="D554" s="118">
        <v>0.011805097869175734</v>
      </c>
      <c r="E554" s="118">
        <v>1.070037866607755</v>
      </c>
      <c r="F554" s="84" t="s">
        <v>1157</v>
      </c>
      <c r="G554" s="84" t="b">
        <v>0</v>
      </c>
      <c r="H554" s="84" t="b">
        <v>0</v>
      </c>
      <c r="I554" s="84" t="b">
        <v>0</v>
      </c>
      <c r="J554" s="84" t="b">
        <v>0</v>
      </c>
      <c r="K554" s="84" t="b">
        <v>0</v>
      </c>
      <c r="L554" s="84" t="b">
        <v>0</v>
      </c>
    </row>
    <row r="555" spans="1:12" ht="15">
      <c r="A555" s="84" t="s">
        <v>913</v>
      </c>
      <c r="B555" s="84" t="s">
        <v>1578</v>
      </c>
      <c r="C555" s="84">
        <v>2</v>
      </c>
      <c r="D555" s="118">
        <v>0.011805097869175734</v>
      </c>
      <c r="E555" s="118">
        <v>1.3710678622717363</v>
      </c>
      <c r="F555" s="84" t="s">
        <v>1157</v>
      </c>
      <c r="G555" s="84" t="b">
        <v>0</v>
      </c>
      <c r="H555" s="84" t="b">
        <v>0</v>
      </c>
      <c r="I555" s="84" t="b">
        <v>0</v>
      </c>
      <c r="J555" s="84" t="b">
        <v>0</v>
      </c>
      <c r="K555" s="84" t="b">
        <v>0</v>
      </c>
      <c r="L555" s="84" t="b">
        <v>0</v>
      </c>
    </row>
    <row r="556" spans="1:12" ht="15">
      <c r="A556" s="84" t="s">
        <v>1578</v>
      </c>
      <c r="B556" s="84" t="s">
        <v>1579</v>
      </c>
      <c r="C556" s="84">
        <v>2</v>
      </c>
      <c r="D556" s="118">
        <v>0.011805097869175734</v>
      </c>
      <c r="E556" s="118">
        <v>1.3710678622717363</v>
      </c>
      <c r="F556" s="84" t="s">
        <v>1157</v>
      </c>
      <c r="G556" s="84" t="b">
        <v>0</v>
      </c>
      <c r="H556" s="84" t="b">
        <v>0</v>
      </c>
      <c r="I556" s="84" t="b">
        <v>0</v>
      </c>
      <c r="J556" s="84" t="b">
        <v>0</v>
      </c>
      <c r="K556" s="84" t="b">
        <v>0</v>
      </c>
      <c r="L556" s="84" t="b">
        <v>0</v>
      </c>
    </row>
    <row r="557" spans="1:12" ht="15">
      <c r="A557" s="84" t="s">
        <v>1579</v>
      </c>
      <c r="B557" s="84" t="s">
        <v>1580</v>
      </c>
      <c r="C557" s="84">
        <v>2</v>
      </c>
      <c r="D557" s="118">
        <v>0.011805097869175734</v>
      </c>
      <c r="E557" s="118">
        <v>1.3710678622717363</v>
      </c>
      <c r="F557" s="84" t="s">
        <v>1157</v>
      </c>
      <c r="G557" s="84" t="b">
        <v>0</v>
      </c>
      <c r="H557" s="84" t="b">
        <v>0</v>
      </c>
      <c r="I557" s="84" t="b">
        <v>0</v>
      </c>
      <c r="J557" s="84" t="b">
        <v>0</v>
      </c>
      <c r="K557" s="84" t="b">
        <v>0</v>
      </c>
      <c r="L557" s="84" t="b">
        <v>0</v>
      </c>
    </row>
    <row r="558" spans="1:12" ht="15">
      <c r="A558" s="84" t="s">
        <v>1580</v>
      </c>
      <c r="B558" s="84" t="s">
        <v>1581</v>
      </c>
      <c r="C558" s="84">
        <v>2</v>
      </c>
      <c r="D558" s="118">
        <v>0.011805097869175734</v>
      </c>
      <c r="E558" s="118">
        <v>1.3710678622717363</v>
      </c>
      <c r="F558" s="84" t="s">
        <v>1157</v>
      </c>
      <c r="G558" s="84" t="b">
        <v>0</v>
      </c>
      <c r="H558" s="84" t="b">
        <v>0</v>
      </c>
      <c r="I558" s="84" t="b">
        <v>0</v>
      </c>
      <c r="J558" s="84" t="b">
        <v>0</v>
      </c>
      <c r="K558" s="84" t="b">
        <v>0</v>
      </c>
      <c r="L558" s="84" t="b">
        <v>0</v>
      </c>
    </row>
    <row r="559" spans="1:12" ht="15">
      <c r="A559" s="84" t="s">
        <v>1581</v>
      </c>
      <c r="B559" s="84" t="s">
        <v>1582</v>
      </c>
      <c r="C559" s="84">
        <v>2</v>
      </c>
      <c r="D559" s="118">
        <v>0.011805097869175734</v>
      </c>
      <c r="E559" s="118">
        <v>1.3710678622717363</v>
      </c>
      <c r="F559" s="84" t="s">
        <v>1157</v>
      </c>
      <c r="G559" s="84" t="b">
        <v>0</v>
      </c>
      <c r="H559" s="84" t="b">
        <v>0</v>
      </c>
      <c r="I559" s="84" t="b">
        <v>0</v>
      </c>
      <c r="J559" s="84" t="b">
        <v>0</v>
      </c>
      <c r="K559" s="84" t="b">
        <v>0</v>
      </c>
      <c r="L559" s="84" t="b">
        <v>0</v>
      </c>
    </row>
    <row r="560" spans="1:12" ht="15">
      <c r="A560" s="84" t="s">
        <v>1582</v>
      </c>
      <c r="B560" s="84" t="s">
        <v>1583</v>
      </c>
      <c r="C560" s="84">
        <v>2</v>
      </c>
      <c r="D560" s="118">
        <v>0.011805097869175734</v>
      </c>
      <c r="E560" s="118">
        <v>1.3710678622717363</v>
      </c>
      <c r="F560" s="84" t="s">
        <v>1157</v>
      </c>
      <c r="G560" s="84" t="b">
        <v>0</v>
      </c>
      <c r="H560" s="84" t="b">
        <v>0</v>
      </c>
      <c r="I560" s="84" t="b">
        <v>0</v>
      </c>
      <c r="J560" s="84" t="b">
        <v>0</v>
      </c>
      <c r="K560" s="84" t="b">
        <v>0</v>
      </c>
      <c r="L560" s="84" t="b">
        <v>0</v>
      </c>
    </row>
    <row r="561" spans="1:12" ht="15">
      <c r="A561" s="84" t="s">
        <v>1583</v>
      </c>
      <c r="B561" s="84" t="s">
        <v>1584</v>
      </c>
      <c r="C561" s="84">
        <v>2</v>
      </c>
      <c r="D561" s="118">
        <v>0.011805097869175734</v>
      </c>
      <c r="E561" s="118">
        <v>1.3710678622717363</v>
      </c>
      <c r="F561" s="84" t="s">
        <v>1157</v>
      </c>
      <c r="G561" s="84" t="b">
        <v>0</v>
      </c>
      <c r="H561" s="84" t="b">
        <v>0</v>
      </c>
      <c r="I561" s="84" t="b">
        <v>0</v>
      </c>
      <c r="J561" s="84" t="b">
        <v>0</v>
      </c>
      <c r="K561" s="84" t="b">
        <v>1</v>
      </c>
      <c r="L561" s="84" t="b">
        <v>0</v>
      </c>
    </row>
    <row r="562" spans="1:12" ht="15">
      <c r="A562" s="84" t="s">
        <v>247</v>
      </c>
      <c r="B562" s="84" t="s">
        <v>245</v>
      </c>
      <c r="C562" s="84">
        <v>2</v>
      </c>
      <c r="D562" s="118">
        <v>0.011805097869175734</v>
      </c>
      <c r="E562" s="118">
        <v>1.1949766032160551</v>
      </c>
      <c r="F562" s="84" t="s">
        <v>1157</v>
      </c>
      <c r="G562" s="84" t="b">
        <v>0</v>
      </c>
      <c r="H562" s="84" t="b">
        <v>0</v>
      </c>
      <c r="I562" s="84" t="b">
        <v>0</v>
      </c>
      <c r="J562" s="84" t="b">
        <v>0</v>
      </c>
      <c r="K562" s="84" t="b">
        <v>0</v>
      </c>
      <c r="L562" s="84" t="b">
        <v>0</v>
      </c>
    </row>
    <row r="563" spans="1:12" ht="15">
      <c r="A563" s="84" t="s">
        <v>1218</v>
      </c>
      <c r="B563" s="84" t="s">
        <v>1217</v>
      </c>
      <c r="C563" s="84">
        <v>32</v>
      </c>
      <c r="D563" s="118">
        <v>0.05887628564713511</v>
      </c>
      <c r="E563" s="118">
        <v>0.17826536596811948</v>
      </c>
      <c r="F563" s="84" t="s">
        <v>1158</v>
      </c>
      <c r="G563" s="84" t="b">
        <v>0</v>
      </c>
      <c r="H563" s="84" t="b">
        <v>0</v>
      </c>
      <c r="I563" s="84" t="b">
        <v>0</v>
      </c>
      <c r="J563" s="84" t="b">
        <v>0</v>
      </c>
      <c r="K563" s="84" t="b">
        <v>0</v>
      </c>
      <c r="L563" s="84" t="b">
        <v>0</v>
      </c>
    </row>
    <row r="564" spans="1:12" ht="15">
      <c r="A564" s="84" t="s">
        <v>1217</v>
      </c>
      <c r="B564" s="84" t="s">
        <v>1218</v>
      </c>
      <c r="C564" s="84">
        <v>31</v>
      </c>
      <c r="D564" s="118">
        <v>0.057036401720662135</v>
      </c>
      <c r="E564" s="118">
        <v>0.1797170480392231</v>
      </c>
      <c r="F564" s="84" t="s">
        <v>1158</v>
      </c>
      <c r="G564" s="84" t="b">
        <v>0</v>
      </c>
      <c r="H564" s="84" t="b">
        <v>0</v>
      </c>
      <c r="I564" s="84" t="b">
        <v>0</v>
      </c>
      <c r="J564" s="84" t="b">
        <v>0</v>
      </c>
      <c r="K564" s="84" t="b">
        <v>0</v>
      </c>
      <c r="L564" s="84" t="b">
        <v>0</v>
      </c>
    </row>
    <row r="565" spans="1:12" ht="15">
      <c r="A565" s="84" t="s">
        <v>1217</v>
      </c>
      <c r="B565" s="84" t="s">
        <v>1217</v>
      </c>
      <c r="C565" s="84">
        <v>27</v>
      </c>
      <c r="D565" s="118">
        <v>0.049676866014770255</v>
      </c>
      <c r="E565" s="118">
        <v>0.01664879665106289</v>
      </c>
      <c r="F565" s="84" t="s">
        <v>1158</v>
      </c>
      <c r="G565" s="84" t="b">
        <v>0</v>
      </c>
      <c r="H565" s="84" t="b">
        <v>0</v>
      </c>
      <c r="I565" s="84" t="b">
        <v>0</v>
      </c>
      <c r="J565" s="84" t="b">
        <v>0</v>
      </c>
      <c r="K565" s="84" t="b">
        <v>0</v>
      </c>
      <c r="L565" s="84" t="b">
        <v>0</v>
      </c>
    </row>
    <row r="566" spans="1:12" ht="15">
      <c r="A566" s="84" t="s">
        <v>1218</v>
      </c>
      <c r="B566" s="84" t="s">
        <v>1218</v>
      </c>
      <c r="C566" s="84">
        <v>14</v>
      </c>
      <c r="D566" s="118">
        <v>0.02575837497062161</v>
      </c>
      <c r="E566" s="118">
        <v>-0.07768625496067359</v>
      </c>
      <c r="F566" s="84" t="s">
        <v>1158</v>
      </c>
      <c r="G566" s="84" t="b">
        <v>0</v>
      </c>
      <c r="H566" s="84" t="b">
        <v>0</v>
      </c>
      <c r="I566" s="84" t="b">
        <v>0</v>
      </c>
      <c r="J566" s="84" t="b">
        <v>0</v>
      </c>
      <c r="K566" s="84" t="b">
        <v>0</v>
      </c>
      <c r="L566" s="84" t="b">
        <v>0</v>
      </c>
    </row>
    <row r="567" spans="1:12" ht="15">
      <c r="A567" s="84" t="s">
        <v>1219</v>
      </c>
      <c r="B567" s="84" t="s">
        <v>1218</v>
      </c>
      <c r="C567" s="84">
        <v>3</v>
      </c>
      <c r="D567" s="118">
        <v>0.008161020665254134</v>
      </c>
      <c r="E567" s="118">
        <v>0.41467496631572576</v>
      </c>
      <c r="F567" s="84" t="s">
        <v>1158</v>
      </c>
      <c r="G567" s="84" t="b">
        <v>0</v>
      </c>
      <c r="H567" s="84" t="b">
        <v>0</v>
      </c>
      <c r="I567" s="84" t="b">
        <v>0</v>
      </c>
      <c r="J567" s="84" t="b">
        <v>0</v>
      </c>
      <c r="K567" s="84" t="b">
        <v>0</v>
      </c>
      <c r="L567" s="84" t="b">
        <v>0</v>
      </c>
    </row>
    <row r="568" spans="1:12" ht="15">
      <c r="A568" s="84" t="s">
        <v>1218</v>
      </c>
      <c r="B568" s="84" t="s">
        <v>1224</v>
      </c>
      <c r="C568" s="84">
        <v>3</v>
      </c>
      <c r="D568" s="118">
        <v>0.008161020665254134</v>
      </c>
      <c r="E568" s="118">
        <v>0.5243737363672888</v>
      </c>
      <c r="F568" s="84" t="s">
        <v>1158</v>
      </c>
      <c r="G568" s="84" t="b">
        <v>0</v>
      </c>
      <c r="H568" s="84" t="b">
        <v>0</v>
      </c>
      <c r="I568" s="84" t="b">
        <v>0</v>
      </c>
      <c r="J568" s="84" t="b">
        <v>0</v>
      </c>
      <c r="K568" s="84" t="b">
        <v>0</v>
      </c>
      <c r="L568" s="84" t="b">
        <v>0</v>
      </c>
    </row>
    <row r="569" spans="1:12" ht="15">
      <c r="A569" s="84" t="s">
        <v>1217</v>
      </c>
      <c r="B569" s="84" t="s">
        <v>1226</v>
      </c>
      <c r="C569" s="84">
        <v>3</v>
      </c>
      <c r="D569" s="118">
        <v>0.008161020665254134</v>
      </c>
      <c r="E569" s="118">
        <v>0.21469463159479452</v>
      </c>
      <c r="F569" s="84" t="s">
        <v>1158</v>
      </c>
      <c r="G569" s="84" t="b">
        <v>0</v>
      </c>
      <c r="H569" s="84" t="b">
        <v>0</v>
      </c>
      <c r="I569" s="84" t="b">
        <v>0</v>
      </c>
      <c r="J569" s="84" t="b">
        <v>0</v>
      </c>
      <c r="K569" s="84" t="b">
        <v>0</v>
      </c>
      <c r="L569" s="84" t="b">
        <v>0</v>
      </c>
    </row>
    <row r="570" spans="1:12" ht="15">
      <c r="A570" s="84" t="s">
        <v>1226</v>
      </c>
      <c r="B570" s="84" t="s">
        <v>1218</v>
      </c>
      <c r="C570" s="84">
        <v>3</v>
      </c>
      <c r="D570" s="118">
        <v>0.005519651779418916</v>
      </c>
      <c r="E570" s="118">
        <v>0.3177649533076693</v>
      </c>
      <c r="F570" s="84" t="s">
        <v>1158</v>
      </c>
      <c r="G570" s="84" t="b">
        <v>0</v>
      </c>
      <c r="H570" s="84" t="b">
        <v>0</v>
      </c>
      <c r="I570" s="84" t="b">
        <v>0</v>
      </c>
      <c r="J570" s="84" t="b">
        <v>0</v>
      </c>
      <c r="K570" s="84" t="b">
        <v>0</v>
      </c>
      <c r="L570" s="84" t="b">
        <v>0</v>
      </c>
    </row>
    <row r="571" spans="1:12" ht="15">
      <c r="A571" s="84" t="s">
        <v>1217</v>
      </c>
      <c r="B571" s="84" t="s">
        <v>1219</v>
      </c>
      <c r="C571" s="84">
        <v>2</v>
      </c>
      <c r="D571" s="118">
        <v>0.005440680443502757</v>
      </c>
      <c r="E571" s="118">
        <v>0.13551338554716963</v>
      </c>
      <c r="F571" s="84" t="s">
        <v>1158</v>
      </c>
      <c r="G571" s="84" t="b">
        <v>0</v>
      </c>
      <c r="H571" s="84" t="b">
        <v>0</v>
      </c>
      <c r="I571" s="84" t="b">
        <v>0</v>
      </c>
      <c r="J571" s="84" t="b">
        <v>0</v>
      </c>
      <c r="K571" s="84" t="b">
        <v>0</v>
      </c>
      <c r="L571" s="84" t="b">
        <v>0</v>
      </c>
    </row>
    <row r="572" spans="1:12" ht="15">
      <c r="A572" s="84" t="s">
        <v>1218</v>
      </c>
      <c r="B572" s="84" t="s">
        <v>1219</v>
      </c>
      <c r="C572" s="84">
        <v>2</v>
      </c>
      <c r="D572" s="118">
        <v>0.008450980400142569</v>
      </c>
      <c r="E572" s="118">
        <v>0.22334374070330754</v>
      </c>
      <c r="F572" s="84" t="s">
        <v>1158</v>
      </c>
      <c r="G572" s="84" t="b">
        <v>0</v>
      </c>
      <c r="H572" s="84" t="b">
        <v>0</v>
      </c>
      <c r="I572" s="84" t="b">
        <v>0</v>
      </c>
      <c r="J572" s="84" t="b">
        <v>0</v>
      </c>
      <c r="K572" s="84" t="b">
        <v>0</v>
      </c>
      <c r="L572" s="84" t="b">
        <v>0</v>
      </c>
    </row>
    <row r="573" spans="1:12" ht="15">
      <c r="A573" s="84" t="s">
        <v>1234</v>
      </c>
      <c r="B573" s="84" t="s">
        <v>1217</v>
      </c>
      <c r="C573" s="84">
        <v>2</v>
      </c>
      <c r="D573" s="118">
        <v>0.005440680443502757</v>
      </c>
      <c r="E573" s="118">
        <v>0.26045212215546953</v>
      </c>
      <c r="F573" s="84" t="s">
        <v>1158</v>
      </c>
      <c r="G573" s="84" t="b">
        <v>0</v>
      </c>
      <c r="H573" s="84" t="b">
        <v>0</v>
      </c>
      <c r="I573" s="84" t="b">
        <v>0</v>
      </c>
      <c r="J573" s="84" t="b">
        <v>0</v>
      </c>
      <c r="K573" s="84" t="b">
        <v>0</v>
      </c>
      <c r="L573" s="84" t="b">
        <v>0</v>
      </c>
    </row>
    <row r="574" spans="1:12" ht="15">
      <c r="A574" s="84" t="s">
        <v>1224</v>
      </c>
      <c r="B574" s="84" t="s">
        <v>1217</v>
      </c>
      <c r="C574" s="84">
        <v>2</v>
      </c>
      <c r="D574" s="118">
        <v>0.005440680443502757</v>
      </c>
      <c r="E574" s="118">
        <v>0.26045212215546953</v>
      </c>
      <c r="F574" s="84" t="s">
        <v>1158</v>
      </c>
      <c r="G574" s="84" t="b">
        <v>0</v>
      </c>
      <c r="H574" s="84" t="b">
        <v>0</v>
      </c>
      <c r="I574" s="84" t="b">
        <v>0</v>
      </c>
      <c r="J574" s="84" t="b">
        <v>0</v>
      </c>
      <c r="K574" s="84" t="b">
        <v>0</v>
      </c>
      <c r="L574" s="84" t="b">
        <v>0</v>
      </c>
    </row>
    <row r="575" spans="1:12" ht="15">
      <c r="A575" s="84" t="s">
        <v>1218</v>
      </c>
      <c r="B575" s="84" t="s">
        <v>1234</v>
      </c>
      <c r="C575" s="84">
        <v>2</v>
      </c>
      <c r="D575" s="118">
        <v>0.005440680443502757</v>
      </c>
      <c r="E575" s="118">
        <v>0.34828247731160744</v>
      </c>
      <c r="F575" s="84" t="s">
        <v>1158</v>
      </c>
      <c r="G575" s="84" t="b">
        <v>0</v>
      </c>
      <c r="H575" s="84" t="b">
        <v>0</v>
      </c>
      <c r="I575" s="84" t="b">
        <v>0</v>
      </c>
      <c r="J575" s="84" t="b">
        <v>0</v>
      </c>
      <c r="K575" s="84" t="b">
        <v>0</v>
      </c>
      <c r="L575" s="84" t="b">
        <v>0</v>
      </c>
    </row>
    <row r="576" spans="1:12" ht="15">
      <c r="A576" s="84" t="s">
        <v>1218</v>
      </c>
      <c r="B576" s="84" t="s">
        <v>1226</v>
      </c>
      <c r="C576" s="84">
        <v>2</v>
      </c>
      <c r="D576" s="118">
        <v>0.005440680443502757</v>
      </c>
      <c r="E576" s="118">
        <v>0.12643372769525116</v>
      </c>
      <c r="F576" s="84" t="s">
        <v>1158</v>
      </c>
      <c r="G576" s="84" t="b">
        <v>0</v>
      </c>
      <c r="H576" s="84" t="b">
        <v>0</v>
      </c>
      <c r="I576" s="84" t="b">
        <v>0</v>
      </c>
      <c r="J576" s="84" t="b">
        <v>0</v>
      </c>
      <c r="K576" s="84" t="b">
        <v>0</v>
      </c>
      <c r="L576" s="84" t="b">
        <v>0</v>
      </c>
    </row>
    <row r="577" spans="1:12" ht="15">
      <c r="A577" s="84" t="s">
        <v>1237</v>
      </c>
      <c r="B577" s="84" t="s">
        <v>1238</v>
      </c>
      <c r="C577" s="84">
        <v>3</v>
      </c>
      <c r="D577" s="118">
        <v>0</v>
      </c>
      <c r="E577" s="118">
        <v>0.8239087409443188</v>
      </c>
      <c r="F577" s="84" t="s">
        <v>1159</v>
      </c>
      <c r="G577" s="84" t="b">
        <v>0</v>
      </c>
      <c r="H577" s="84" t="b">
        <v>0</v>
      </c>
      <c r="I577" s="84" t="b">
        <v>0</v>
      </c>
      <c r="J577" s="84" t="b">
        <v>0</v>
      </c>
      <c r="K577" s="84" t="b">
        <v>0</v>
      </c>
      <c r="L577" s="84" t="b">
        <v>0</v>
      </c>
    </row>
    <row r="578" spans="1:12" ht="15">
      <c r="A578" s="84" t="s">
        <v>1238</v>
      </c>
      <c r="B578" s="84" t="s">
        <v>1220</v>
      </c>
      <c r="C578" s="84">
        <v>3</v>
      </c>
      <c r="D578" s="118">
        <v>0</v>
      </c>
      <c r="E578" s="118">
        <v>0.8239087409443188</v>
      </c>
      <c r="F578" s="84" t="s">
        <v>1159</v>
      </c>
      <c r="G578" s="84" t="b">
        <v>0</v>
      </c>
      <c r="H578" s="84" t="b">
        <v>0</v>
      </c>
      <c r="I578" s="84" t="b">
        <v>0</v>
      </c>
      <c r="J578" s="84" t="b">
        <v>0</v>
      </c>
      <c r="K578" s="84" t="b">
        <v>0</v>
      </c>
      <c r="L578" s="84" t="b">
        <v>0</v>
      </c>
    </row>
    <row r="579" spans="1:12" ht="15">
      <c r="A579" s="84" t="s">
        <v>1220</v>
      </c>
      <c r="B579" s="84" t="s">
        <v>1239</v>
      </c>
      <c r="C579" s="84">
        <v>3</v>
      </c>
      <c r="D579" s="118">
        <v>0</v>
      </c>
      <c r="E579" s="118">
        <v>0.8239087409443188</v>
      </c>
      <c r="F579" s="84" t="s">
        <v>1159</v>
      </c>
      <c r="G579" s="84" t="b">
        <v>0</v>
      </c>
      <c r="H579" s="84" t="b">
        <v>0</v>
      </c>
      <c r="I579" s="84" t="b">
        <v>0</v>
      </c>
      <c r="J579" s="84" t="b">
        <v>0</v>
      </c>
      <c r="K579" s="84" t="b">
        <v>0</v>
      </c>
      <c r="L579" s="84" t="b">
        <v>0</v>
      </c>
    </row>
    <row r="580" spans="1:12" ht="15">
      <c r="A580" s="84" t="s">
        <v>1239</v>
      </c>
      <c r="B580" s="84" t="s">
        <v>1240</v>
      </c>
      <c r="C580" s="84">
        <v>3</v>
      </c>
      <c r="D580" s="118">
        <v>0</v>
      </c>
      <c r="E580" s="118">
        <v>0.8239087409443188</v>
      </c>
      <c r="F580" s="84" t="s">
        <v>1159</v>
      </c>
      <c r="G580" s="84" t="b">
        <v>0</v>
      </c>
      <c r="H580" s="84" t="b">
        <v>0</v>
      </c>
      <c r="I580" s="84" t="b">
        <v>0</v>
      </c>
      <c r="J580" s="84" t="b">
        <v>0</v>
      </c>
      <c r="K580" s="84" t="b">
        <v>0</v>
      </c>
      <c r="L580" s="84" t="b">
        <v>0</v>
      </c>
    </row>
    <row r="581" spans="1:12" ht="15">
      <c r="A581" s="84" t="s">
        <v>1240</v>
      </c>
      <c r="B581" s="84" t="s">
        <v>1241</v>
      </c>
      <c r="C581" s="84">
        <v>3</v>
      </c>
      <c r="D581" s="118">
        <v>0</v>
      </c>
      <c r="E581" s="118">
        <v>0.8239087409443188</v>
      </c>
      <c r="F581" s="84" t="s">
        <v>1159</v>
      </c>
      <c r="G581" s="84" t="b">
        <v>0</v>
      </c>
      <c r="H581" s="84" t="b">
        <v>0</v>
      </c>
      <c r="I581" s="84" t="b">
        <v>0</v>
      </c>
      <c r="J581" s="84" t="b">
        <v>0</v>
      </c>
      <c r="K581" s="84" t="b">
        <v>0</v>
      </c>
      <c r="L581" s="84" t="b">
        <v>0</v>
      </c>
    </row>
    <row r="582" spans="1:12" ht="15">
      <c r="A582" s="84" t="s">
        <v>1241</v>
      </c>
      <c r="B582" s="84" t="s">
        <v>1242</v>
      </c>
      <c r="C582" s="84">
        <v>3</v>
      </c>
      <c r="D582" s="118">
        <v>0</v>
      </c>
      <c r="E582" s="118">
        <v>0.8239087409443188</v>
      </c>
      <c r="F582" s="84" t="s">
        <v>1159</v>
      </c>
      <c r="G582" s="84" t="b">
        <v>0</v>
      </c>
      <c r="H582" s="84" t="b">
        <v>0</v>
      </c>
      <c r="I582" s="84" t="b">
        <v>0</v>
      </c>
      <c r="J582" s="84" t="b">
        <v>0</v>
      </c>
      <c r="K582" s="84" t="b">
        <v>0</v>
      </c>
      <c r="L582" s="84" t="b">
        <v>0</v>
      </c>
    </row>
    <row r="583" spans="1:12" ht="15">
      <c r="A583" s="84" t="s">
        <v>234</v>
      </c>
      <c r="B583" s="84" t="s">
        <v>1237</v>
      </c>
      <c r="C583" s="84">
        <v>2</v>
      </c>
      <c r="D583" s="118">
        <v>0.015312283396146193</v>
      </c>
      <c r="E583" s="118">
        <v>0.9999999999999999</v>
      </c>
      <c r="F583" s="84" t="s">
        <v>1159</v>
      </c>
      <c r="G583" s="84" t="b">
        <v>0</v>
      </c>
      <c r="H583" s="84" t="b">
        <v>0</v>
      </c>
      <c r="I583" s="84" t="b">
        <v>0</v>
      </c>
      <c r="J583" s="84" t="b">
        <v>0</v>
      </c>
      <c r="K583" s="84" t="b">
        <v>0</v>
      </c>
      <c r="L583" s="84" t="b">
        <v>0</v>
      </c>
    </row>
    <row r="584" spans="1:12" ht="15">
      <c r="A584" s="84" t="s">
        <v>1217</v>
      </c>
      <c r="B584" s="84" t="s">
        <v>1217</v>
      </c>
      <c r="C584" s="84">
        <v>41</v>
      </c>
      <c r="D584" s="118">
        <v>0</v>
      </c>
      <c r="E584" s="118">
        <v>-0.023216935375246047</v>
      </c>
      <c r="F584" s="84" t="s">
        <v>1160</v>
      </c>
      <c r="G584" s="84" t="b">
        <v>0</v>
      </c>
      <c r="H584" s="84" t="b">
        <v>0</v>
      </c>
      <c r="I584" s="84" t="b">
        <v>0</v>
      </c>
      <c r="J584" s="84" t="b">
        <v>0</v>
      </c>
      <c r="K584" s="84" t="b">
        <v>0</v>
      </c>
      <c r="L584" s="84" t="b">
        <v>0</v>
      </c>
    </row>
    <row r="585" spans="1:12" ht="15">
      <c r="A585" s="84" t="s">
        <v>1217</v>
      </c>
      <c r="B585" s="84" t="s">
        <v>1218</v>
      </c>
      <c r="C585" s="84">
        <v>30</v>
      </c>
      <c r="D585" s="118">
        <v>0</v>
      </c>
      <c r="E585" s="118">
        <v>0.08542283383973484</v>
      </c>
      <c r="F585" s="84" t="s">
        <v>1160</v>
      </c>
      <c r="G585" s="84" t="b">
        <v>0</v>
      </c>
      <c r="H585" s="84" t="b">
        <v>0</v>
      </c>
      <c r="I585" s="84" t="b">
        <v>0</v>
      </c>
      <c r="J585" s="84" t="b">
        <v>0</v>
      </c>
      <c r="K585" s="84" t="b">
        <v>0</v>
      </c>
      <c r="L585" s="84" t="b">
        <v>0</v>
      </c>
    </row>
    <row r="586" spans="1:12" ht="15">
      <c r="A586" s="84" t="s">
        <v>1218</v>
      </c>
      <c r="B586" s="84" t="s">
        <v>1217</v>
      </c>
      <c r="C586" s="84">
        <v>28</v>
      </c>
      <c r="D586" s="118">
        <v>0</v>
      </c>
      <c r="E586" s="118">
        <v>0.055459610462291635</v>
      </c>
      <c r="F586" s="84" t="s">
        <v>1160</v>
      </c>
      <c r="G586" s="84" t="b">
        <v>0</v>
      </c>
      <c r="H586" s="84" t="b">
        <v>0</v>
      </c>
      <c r="I586" s="84" t="b">
        <v>0</v>
      </c>
      <c r="J586" s="84" t="b">
        <v>0</v>
      </c>
      <c r="K586" s="84" t="b">
        <v>0</v>
      </c>
      <c r="L586" s="84" t="b">
        <v>0</v>
      </c>
    </row>
    <row r="587" spans="1:12" ht="15">
      <c r="A587" s="84" t="s">
        <v>1218</v>
      </c>
      <c r="B587" s="84" t="s">
        <v>1218</v>
      </c>
      <c r="C587" s="84">
        <v>11</v>
      </c>
      <c r="D587" s="118">
        <v>0</v>
      </c>
      <c r="E587" s="118">
        <v>-0.10600336450664843</v>
      </c>
      <c r="F587" s="84" t="s">
        <v>1160</v>
      </c>
      <c r="G587" s="84" t="b">
        <v>0</v>
      </c>
      <c r="H587" s="84" t="b">
        <v>0</v>
      </c>
      <c r="I587" s="84" t="b">
        <v>0</v>
      </c>
      <c r="J587" s="84" t="b">
        <v>0</v>
      </c>
      <c r="K587" s="84" t="b">
        <v>0</v>
      </c>
      <c r="L587" s="84" t="b">
        <v>0</v>
      </c>
    </row>
    <row r="588" spans="1:12" ht="15">
      <c r="A588" s="84" t="s">
        <v>1217</v>
      </c>
      <c r="B588" s="84" t="s">
        <v>1219</v>
      </c>
      <c r="C588" s="84">
        <v>5</v>
      </c>
      <c r="D588" s="118">
        <v>0</v>
      </c>
      <c r="E588" s="118">
        <v>-0.0025323365153950366</v>
      </c>
      <c r="F588" s="84" t="s">
        <v>1160</v>
      </c>
      <c r="G588" s="84" t="b">
        <v>0</v>
      </c>
      <c r="H588" s="84" t="b">
        <v>0</v>
      </c>
      <c r="I588" s="84" t="b">
        <v>0</v>
      </c>
      <c r="J588" s="84" t="b">
        <v>0</v>
      </c>
      <c r="K588" s="84" t="b">
        <v>0</v>
      </c>
      <c r="L588" s="84" t="b">
        <v>0</v>
      </c>
    </row>
    <row r="589" spans="1:12" ht="15">
      <c r="A589" s="84" t="s">
        <v>1219</v>
      </c>
      <c r="B589" s="84" t="s">
        <v>1217</v>
      </c>
      <c r="C589" s="84">
        <v>4</v>
      </c>
      <c r="D589" s="118">
        <v>0</v>
      </c>
      <c r="E589" s="118">
        <v>-0.09944234952345146</v>
      </c>
      <c r="F589" s="84" t="s">
        <v>1160</v>
      </c>
      <c r="G589" s="84" t="b">
        <v>0</v>
      </c>
      <c r="H589" s="84" t="b">
        <v>0</v>
      </c>
      <c r="I589" s="84" t="b">
        <v>0</v>
      </c>
      <c r="J589" s="84" t="b">
        <v>0</v>
      </c>
      <c r="K589" s="84" t="b">
        <v>0</v>
      </c>
      <c r="L589" s="84" t="b">
        <v>0</v>
      </c>
    </row>
    <row r="590" spans="1:12" ht="15">
      <c r="A590" s="84" t="s">
        <v>1217</v>
      </c>
      <c r="B590" s="84" t="s">
        <v>1226</v>
      </c>
      <c r="C590" s="84">
        <v>3</v>
      </c>
      <c r="D590" s="118">
        <v>0</v>
      </c>
      <c r="E590" s="118">
        <v>-0.002532336515395085</v>
      </c>
      <c r="F590" s="84" t="s">
        <v>1160</v>
      </c>
      <c r="G590" s="84" t="b">
        <v>0</v>
      </c>
      <c r="H590" s="84" t="b">
        <v>0</v>
      </c>
      <c r="I590" s="84" t="b">
        <v>0</v>
      </c>
      <c r="J590" s="84" t="b">
        <v>0</v>
      </c>
      <c r="K590" s="84" t="b">
        <v>0</v>
      </c>
      <c r="L590" s="84" t="b">
        <v>0</v>
      </c>
    </row>
    <row r="591" spans="1:12" ht="15">
      <c r="A591" s="84" t="s">
        <v>1219</v>
      </c>
      <c r="B591" s="84" t="s">
        <v>1219</v>
      </c>
      <c r="C591" s="84">
        <v>3</v>
      </c>
      <c r="D591" s="118">
        <v>0.005220173335213546</v>
      </c>
      <c r="E591" s="118">
        <v>0.7101173651118163</v>
      </c>
      <c r="F591" s="84" t="s">
        <v>1160</v>
      </c>
      <c r="G591" s="84" t="b">
        <v>0</v>
      </c>
      <c r="H591" s="84" t="b">
        <v>0</v>
      </c>
      <c r="I591" s="84" t="b">
        <v>0</v>
      </c>
      <c r="J591" s="84" t="b">
        <v>0</v>
      </c>
      <c r="K591" s="84" t="b">
        <v>0</v>
      </c>
      <c r="L591" s="84" t="b">
        <v>0</v>
      </c>
    </row>
    <row r="592" spans="1:12" ht="15">
      <c r="A592" s="84" t="s">
        <v>1217</v>
      </c>
      <c r="B592" s="84" t="s">
        <v>1221</v>
      </c>
      <c r="C592" s="84">
        <v>2</v>
      </c>
      <c r="D592" s="118">
        <v>0.003480115556809031</v>
      </c>
      <c r="E592" s="118">
        <v>0.2984976591485861</v>
      </c>
      <c r="F592" s="84" t="s">
        <v>1160</v>
      </c>
      <c r="G592" s="84" t="b">
        <v>0</v>
      </c>
      <c r="H592" s="84" t="b">
        <v>0</v>
      </c>
      <c r="I592" s="84" t="b">
        <v>0</v>
      </c>
      <c r="J592" s="84" t="b">
        <v>0</v>
      </c>
      <c r="K592" s="84" t="b">
        <v>0</v>
      </c>
      <c r="L592" s="84" t="b">
        <v>0</v>
      </c>
    </row>
    <row r="593" spans="1:12" ht="15">
      <c r="A593" s="84" t="s">
        <v>1226</v>
      </c>
      <c r="B593" s="84" t="s">
        <v>1244</v>
      </c>
      <c r="C593" s="84">
        <v>2</v>
      </c>
      <c r="D593" s="118">
        <v>0</v>
      </c>
      <c r="E593" s="118">
        <v>1.6309361190641916</v>
      </c>
      <c r="F593" s="84" t="s">
        <v>1160</v>
      </c>
      <c r="G593" s="84" t="b">
        <v>0</v>
      </c>
      <c r="H593" s="84" t="b">
        <v>0</v>
      </c>
      <c r="I593" s="84" t="b">
        <v>0</v>
      </c>
      <c r="J593" s="84" t="b">
        <v>0</v>
      </c>
      <c r="K593" s="84" t="b">
        <v>0</v>
      </c>
      <c r="L593" s="84" t="b">
        <v>0</v>
      </c>
    </row>
    <row r="594" spans="1:12" ht="15">
      <c r="A594" s="84" t="s">
        <v>1218</v>
      </c>
      <c r="B594" s="84" t="s">
        <v>1246</v>
      </c>
      <c r="C594" s="84">
        <v>2</v>
      </c>
      <c r="D594" s="118">
        <v>0.003480115556809031</v>
      </c>
      <c r="E594" s="118">
        <v>0.5428000303636402</v>
      </c>
      <c r="F594" s="84" t="s">
        <v>1160</v>
      </c>
      <c r="G594" s="84" t="b">
        <v>0</v>
      </c>
      <c r="H594" s="84" t="b">
        <v>0</v>
      </c>
      <c r="I594" s="84" t="b">
        <v>0</v>
      </c>
      <c r="J594" s="84" t="b">
        <v>0</v>
      </c>
      <c r="K594" s="84" t="b">
        <v>0</v>
      </c>
      <c r="L594" s="84" t="b">
        <v>0</v>
      </c>
    </row>
    <row r="595" spans="1:12" ht="15">
      <c r="A595" s="84" t="s">
        <v>1218</v>
      </c>
      <c r="B595" s="84" t="s">
        <v>1226</v>
      </c>
      <c r="C595" s="84">
        <v>2</v>
      </c>
      <c r="D595" s="118">
        <v>0</v>
      </c>
      <c r="E595" s="118">
        <v>0.06567877564397781</v>
      </c>
      <c r="F595" s="84" t="s">
        <v>1160</v>
      </c>
      <c r="G595" s="84" t="b">
        <v>0</v>
      </c>
      <c r="H595" s="84" t="b">
        <v>0</v>
      </c>
      <c r="I595" s="84" t="b">
        <v>0</v>
      </c>
      <c r="J595" s="84" t="b">
        <v>0</v>
      </c>
      <c r="K595" s="84" t="b">
        <v>0</v>
      </c>
      <c r="L595" s="84" t="b">
        <v>0</v>
      </c>
    </row>
    <row r="596" spans="1:12" ht="15">
      <c r="A596" s="84" t="s">
        <v>1225</v>
      </c>
      <c r="B596" s="84" t="s">
        <v>1217</v>
      </c>
      <c r="C596" s="84">
        <v>2</v>
      </c>
      <c r="D596" s="118">
        <v>0.003480115556809031</v>
      </c>
      <c r="E596" s="118">
        <v>0.2984976591485861</v>
      </c>
      <c r="F596" s="84" t="s">
        <v>1160</v>
      </c>
      <c r="G596" s="84" t="b">
        <v>0</v>
      </c>
      <c r="H596" s="84" t="b">
        <v>0</v>
      </c>
      <c r="I596" s="84" t="b">
        <v>0</v>
      </c>
      <c r="J596" s="84" t="b">
        <v>0</v>
      </c>
      <c r="K596" s="84" t="b">
        <v>0</v>
      </c>
      <c r="L59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1632</v>
      </c>
      <c r="B2" s="122" t="s">
        <v>1633</v>
      </c>
      <c r="C2" s="119" t="s">
        <v>1634</v>
      </c>
    </row>
    <row r="3" spans="1:3" ht="15">
      <c r="A3" s="121" t="s">
        <v>1156</v>
      </c>
      <c r="B3" s="121" t="s">
        <v>1156</v>
      </c>
      <c r="C3" s="34">
        <v>122</v>
      </c>
    </row>
    <row r="4" spans="1:3" ht="15">
      <c r="A4" s="121" t="s">
        <v>1157</v>
      </c>
      <c r="B4" s="121" t="s">
        <v>1156</v>
      </c>
      <c r="C4" s="34">
        <v>3</v>
      </c>
    </row>
    <row r="5" spans="1:3" ht="15">
      <c r="A5" s="121" t="s">
        <v>1157</v>
      </c>
      <c r="B5" s="121" t="s">
        <v>1157</v>
      </c>
      <c r="C5" s="34">
        <v>16</v>
      </c>
    </row>
    <row r="6" spans="1:3" ht="15">
      <c r="A6" s="121" t="s">
        <v>1158</v>
      </c>
      <c r="B6" s="121" t="s">
        <v>1158</v>
      </c>
      <c r="C6" s="34">
        <v>7</v>
      </c>
    </row>
    <row r="7" spans="1:3" ht="15">
      <c r="A7" s="121" t="s">
        <v>1159</v>
      </c>
      <c r="B7" s="121" t="s">
        <v>1159</v>
      </c>
      <c r="C7" s="34">
        <v>3</v>
      </c>
    </row>
    <row r="8" spans="1:3" ht="15">
      <c r="A8" s="121" t="s">
        <v>1160</v>
      </c>
      <c r="B8" s="121" t="s">
        <v>1160</v>
      </c>
      <c r="C8" s="34">
        <v>2</v>
      </c>
    </row>
    <row r="9" spans="1:3" ht="15">
      <c r="A9" s="121" t="s">
        <v>1161</v>
      </c>
      <c r="B9" s="121" t="s">
        <v>1161</v>
      </c>
      <c r="C9"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1640</v>
      </c>
      <c r="B1" s="13" t="s">
        <v>17</v>
      </c>
    </row>
    <row r="2" spans="1:2" ht="15">
      <c r="A2" s="78" t="s">
        <v>1641</v>
      </c>
      <c r="B2" s="78" t="s">
        <v>1647</v>
      </c>
    </row>
    <row r="3" spans="1:2" ht="15">
      <c r="A3" s="78" t="s">
        <v>1642</v>
      </c>
      <c r="B3" s="78" t="s">
        <v>1648</v>
      </c>
    </row>
    <row r="4" spans="1:2" ht="15">
      <c r="A4" s="78" t="s">
        <v>1643</v>
      </c>
      <c r="B4" s="78" t="s">
        <v>1649</v>
      </c>
    </row>
    <row r="5" spans="1:2" ht="15">
      <c r="A5" s="78" t="s">
        <v>1644</v>
      </c>
      <c r="B5" s="78" t="s">
        <v>1650</v>
      </c>
    </row>
    <row r="6" spans="1:2" ht="15">
      <c r="A6" s="78" t="s">
        <v>1645</v>
      </c>
      <c r="B6" s="78" t="s">
        <v>1651</v>
      </c>
    </row>
    <row r="7" spans="1:2" ht="15">
      <c r="A7" s="78" t="s">
        <v>1646</v>
      </c>
      <c r="B7" s="78" t="s">
        <v>1648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1155</v>
      </c>
      <c r="BB2" s="13" t="s">
        <v>1169</v>
      </c>
      <c r="BC2" s="13" t="s">
        <v>1170</v>
      </c>
      <c r="BD2" s="119" t="s">
        <v>1621</v>
      </c>
      <c r="BE2" s="119" t="s">
        <v>1622</v>
      </c>
      <c r="BF2" s="119" t="s">
        <v>1623</v>
      </c>
      <c r="BG2" s="119" t="s">
        <v>1624</v>
      </c>
      <c r="BH2" s="119" t="s">
        <v>1625</v>
      </c>
      <c r="BI2" s="119" t="s">
        <v>1626</v>
      </c>
      <c r="BJ2" s="119" t="s">
        <v>1627</v>
      </c>
      <c r="BK2" s="119" t="s">
        <v>1628</v>
      </c>
      <c r="BL2" s="119" t="s">
        <v>1629</v>
      </c>
    </row>
    <row r="3" spans="1:64" ht="15" customHeight="1">
      <c r="A3" s="64" t="s">
        <v>212</v>
      </c>
      <c r="B3" s="64" t="s">
        <v>243</v>
      </c>
      <c r="C3" s="65"/>
      <c r="D3" s="66"/>
      <c r="E3" s="67"/>
      <c r="F3" s="68"/>
      <c r="G3" s="65"/>
      <c r="H3" s="69"/>
      <c r="I3" s="70"/>
      <c r="J3" s="70"/>
      <c r="K3" s="34" t="s">
        <v>65</v>
      </c>
      <c r="L3" s="71">
        <v>3</v>
      </c>
      <c r="M3" s="71"/>
      <c r="N3" s="72"/>
      <c r="O3" s="78" t="s">
        <v>252</v>
      </c>
      <c r="P3" s="80">
        <v>43677.006273148145</v>
      </c>
      <c r="Q3" s="78" t="s">
        <v>254</v>
      </c>
      <c r="R3" s="83" t="s">
        <v>390</v>
      </c>
      <c r="S3" s="78" t="s">
        <v>453</v>
      </c>
      <c r="T3" s="78"/>
      <c r="U3" s="78"/>
      <c r="V3" s="83" t="s">
        <v>510</v>
      </c>
      <c r="W3" s="80">
        <v>43677.006273148145</v>
      </c>
      <c r="X3" s="83" t="s">
        <v>539</v>
      </c>
      <c r="Y3" s="78"/>
      <c r="Z3" s="78"/>
      <c r="AA3" s="84" t="s">
        <v>679</v>
      </c>
      <c r="AB3" s="84" t="s">
        <v>819</v>
      </c>
      <c r="AC3" s="78" t="b">
        <v>0</v>
      </c>
      <c r="AD3" s="78">
        <v>0</v>
      </c>
      <c r="AE3" s="84" t="s">
        <v>822</v>
      </c>
      <c r="AF3" s="78" t="b">
        <v>0</v>
      </c>
      <c r="AG3" s="78" t="s">
        <v>827</v>
      </c>
      <c r="AH3" s="78"/>
      <c r="AI3" s="84" t="s">
        <v>823</v>
      </c>
      <c r="AJ3" s="78" t="b">
        <v>0</v>
      </c>
      <c r="AK3" s="78">
        <v>0</v>
      </c>
      <c r="AL3" s="84" t="s">
        <v>823</v>
      </c>
      <c r="AM3" s="78" t="s">
        <v>830</v>
      </c>
      <c r="AN3" s="78" t="b">
        <v>0</v>
      </c>
      <c r="AO3" s="84" t="s">
        <v>819</v>
      </c>
      <c r="AP3" s="78" t="s">
        <v>176</v>
      </c>
      <c r="AQ3" s="78">
        <v>0</v>
      </c>
      <c r="AR3" s="78">
        <v>0</v>
      </c>
      <c r="AS3" s="78"/>
      <c r="AT3" s="78"/>
      <c r="AU3" s="78"/>
      <c r="AV3" s="78"/>
      <c r="AW3" s="78"/>
      <c r="AX3" s="78"/>
      <c r="AY3" s="78"/>
      <c r="AZ3" s="78"/>
      <c r="BA3">
        <v>2</v>
      </c>
      <c r="BB3" s="78" t="str">
        <f>REPLACE(INDEX(GroupVertices[Group],MATCH(Edges25[[#This Row],[Vertex 1]],GroupVertices[Vertex],0)),1,1,"")</f>
        <v>6</v>
      </c>
      <c r="BC3" s="78" t="str">
        <f>REPLACE(INDEX(GroupVertices[Group],MATCH(Edges25[[#This Row],[Vertex 2]],GroupVertices[Vertex],0)),1,1,"")</f>
        <v>6</v>
      </c>
      <c r="BD3" s="48">
        <v>0</v>
      </c>
      <c r="BE3" s="49">
        <v>0</v>
      </c>
      <c r="BF3" s="48">
        <v>0</v>
      </c>
      <c r="BG3" s="49">
        <v>0</v>
      </c>
      <c r="BH3" s="48">
        <v>0</v>
      </c>
      <c r="BI3" s="49">
        <v>0</v>
      </c>
      <c r="BJ3" s="48">
        <v>1</v>
      </c>
      <c r="BK3" s="49">
        <v>100</v>
      </c>
      <c r="BL3" s="48">
        <v>1</v>
      </c>
    </row>
    <row r="4" spans="1:64" ht="15" customHeight="1">
      <c r="A4" s="64" t="s">
        <v>212</v>
      </c>
      <c r="B4" s="64" t="s">
        <v>243</v>
      </c>
      <c r="C4" s="65"/>
      <c r="D4" s="66"/>
      <c r="E4" s="67"/>
      <c r="F4" s="68"/>
      <c r="G4" s="65"/>
      <c r="H4" s="69"/>
      <c r="I4" s="70"/>
      <c r="J4" s="70"/>
      <c r="K4" s="34" t="s">
        <v>65</v>
      </c>
      <c r="L4" s="77">
        <v>4</v>
      </c>
      <c r="M4" s="77"/>
      <c r="N4" s="72"/>
      <c r="O4" s="79" t="s">
        <v>252</v>
      </c>
      <c r="P4" s="81">
        <v>43677.00701388889</v>
      </c>
      <c r="Q4" s="79" t="s">
        <v>254</v>
      </c>
      <c r="R4" s="82" t="s">
        <v>390</v>
      </c>
      <c r="S4" s="79" t="s">
        <v>453</v>
      </c>
      <c r="T4" s="79"/>
      <c r="U4" s="79"/>
      <c r="V4" s="82" t="s">
        <v>510</v>
      </c>
      <c r="W4" s="81">
        <v>43677.00701388889</v>
      </c>
      <c r="X4" s="82" t="s">
        <v>540</v>
      </c>
      <c r="Y4" s="79"/>
      <c r="Z4" s="79"/>
      <c r="AA4" s="85" t="s">
        <v>680</v>
      </c>
      <c r="AB4" s="85" t="s">
        <v>819</v>
      </c>
      <c r="AC4" s="79" t="b">
        <v>0</v>
      </c>
      <c r="AD4" s="79">
        <v>0</v>
      </c>
      <c r="AE4" s="85" t="s">
        <v>822</v>
      </c>
      <c r="AF4" s="79" t="b">
        <v>0</v>
      </c>
      <c r="AG4" s="79" t="s">
        <v>827</v>
      </c>
      <c r="AH4" s="79"/>
      <c r="AI4" s="85" t="s">
        <v>823</v>
      </c>
      <c r="AJ4" s="79" t="b">
        <v>0</v>
      </c>
      <c r="AK4" s="79">
        <v>0</v>
      </c>
      <c r="AL4" s="85" t="s">
        <v>823</v>
      </c>
      <c r="AM4" s="79" t="s">
        <v>830</v>
      </c>
      <c r="AN4" s="79" t="b">
        <v>0</v>
      </c>
      <c r="AO4" s="85" t="s">
        <v>819</v>
      </c>
      <c r="AP4" s="79" t="s">
        <v>176</v>
      </c>
      <c r="AQ4" s="79">
        <v>0</v>
      </c>
      <c r="AR4" s="79">
        <v>0</v>
      </c>
      <c r="AS4" s="79"/>
      <c r="AT4" s="79"/>
      <c r="AU4" s="79"/>
      <c r="AV4" s="79"/>
      <c r="AW4" s="79"/>
      <c r="AX4" s="79"/>
      <c r="AY4" s="79"/>
      <c r="AZ4" s="79"/>
      <c r="BA4">
        <v>2</v>
      </c>
      <c r="BB4" s="78" t="str">
        <f>REPLACE(INDEX(GroupVertices[Group],MATCH(Edges25[[#This Row],[Vertex 1]],GroupVertices[Vertex],0)),1,1,"")</f>
        <v>6</v>
      </c>
      <c r="BC4" s="78" t="str">
        <f>REPLACE(INDEX(GroupVertices[Group],MATCH(Edges25[[#This Row],[Vertex 2]],GroupVertices[Vertex],0)),1,1,"")</f>
        <v>6</v>
      </c>
      <c r="BD4" s="48">
        <v>0</v>
      </c>
      <c r="BE4" s="49">
        <v>0</v>
      </c>
      <c r="BF4" s="48">
        <v>0</v>
      </c>
      <c r="BG4" s="49">
        <v>0</v>
      </c>
      <c r="BH4" s="48">
        <v>0</v>
      </c>
      <c r="BI4" s="49">
        <v>0</v>
      </c>
      <c r="BJ4" s="48">
        <v>1</v>
      </c>
      <c r="BK4" s="49">
        <v>100</v>
      </c>
      <c r="BL4" s="48">
        <v>1</v>
      </c>
    </row>
    <row r="5" spans="1:64" ht="15">
      <c r="A5" s="64" t="s">
        <v>213</v>
      </c>
      <c r="B5" s="64" t="s">
        <v>241</v>
      </c>
      <c r="C5" s="65"/>
      <c r="D5" s="66"/>
      <c r="E5" s="67"/>
      <c r="F5" s="68"/>
      <c r="G5" s="65"/>
      <c r="H5" s="69"/>
      <c r="I5" s="70"/>
      <c r="J5" s="70"/>
      <c r="K5" s="34" t="s">
        <v>65</v>
      </c>
      <c r="L5" s="77">
        <v>5</v>
      </c>
      <c r="M5" s="77"/>
      <c r="N5" s="72"/>
      <c r="O5" s="79" t="s">
        <v>253</v>
      </c>
      <c r="P5" s="81">
        <v>43677.51703703704</v>
      </c>
      <c r="Q5" s="79" t="s">
        <v>255</v>
      </c>
      <c r="R5" s="79"/>
      <c r="S5" s="79"/>
      <c r="T5" s="79" t="s">
        <v>456</v>
      </c>
      <c r="U5" s="79"/>
      <c r="V5" s="82" t="s">
        <v>511</v>
      </c>
      <c r="W5" s="81">
        <v>43677.51703703704</v>
      </c>
      <c r="X5" s="82" t="s">
        <v>541</v>
      </c>
      <c r="Y5" s="79"/>
      <c r="Z5" s="79"/>
      <c r="AA5" s="85" t="s">
        <v>681</v>
      </c>
      <c r="AB5" s="79"/>
      <c r="AC5" s="79" t="b">
        <v>0</v>
      </c>
      <c r="AD5" s="79">
        <v>0</v>
      </c>
      <c r="AE5" s="85" t="s">
        <v>823</v>
      </c>
      <c r="AF5" s="79" t="b">
        <v>0</v>
      </c>
      <c r="AG5" s="79" t="s">
        <v>828</v>
      </c>
      <c r="AH5" s="79"/>
      <c r="AI5" s="85" t="s">
        <v>823</v>
      </c>
      <c r="AJ5" s="79" t="b">
        <v>0</v>
      </c>
      <c r="AK5" s="79">
        <v>0</v>
      </c>
      <c r="AL5" s="85" t="s">
        <v>725</v>
      </c>
      <c r="AM5" s="79" t="s">
        <v>830</v>
      </c>
      <c r="AN5" s="79" t="b">
        <v>0</v>
      </c>
      <c r="AO5" s="85" t="s">
        <v>725</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0</v>
      </c>
      <c r="BG5" s="49">
        <v>0</v>
      </c>
      <c r="BH5" s="48">
        <v>0</v>
      </c>
      <c r="BI5" s="49">
        <v>0</v>
      </c>
      <c r="BJ5" s="48">
        <v>21</v>
      </c>
      <c r="BK5" s="49">
        <v>100</v>
      </c>
      <c r="BL5" s="48">
        <v>21</v>
      </c>
    </row>
    <row r="6" spans="1:64" ht="15">
      <c r="A6" s="64" t="s">
        <v>214</v>
      </c>
      <c r="B6" s="64" t="s">
        <v>244</v>
      </c>
      <c r="C6" s="65"/>
      <c r="D6" s="66"/>
      <c r="E6" s="67"/>
      <c r="F6" s="68"/>
      <c r="G6" s="65"/>
      <c r="H6" s="69"/>
      <c r="I6" s="70"/>
      <c r="J6" s="70"/>
      <c r="K6" s="34" t="s">
        <v>65</v>
      </c>
      <c r="L6" s="77">
        <v>6</v>
      </c>
      <c r="M6" s="77"/>
      <c r="N6" s="72"/>
      <c r="O6" s="79" t="s">
        <v>253</v>
      </c>
      <c r="P6" s="81">
        <v>43678.75915509259</v>
      </c>
      <c r="Q6" s="79" t="s">
        <v>256</v>
      </c>
      <c r="R6" s="79"/>
      <c r="S6" s="79"/>
      <c r="T6" s="79" t="s">
        <v>457</v>
      </c>
      <c r="U6" s="79"/>
      <c r="V6" s="82" t="s">
        <v>512</v>
      </c>
      <c r="W6" s="81">
        <v>43678.75915509259</v>
      </c>
      <c r="X6" s="82" t="s">
        <v>542</v>
      </c>
      <c r="Y6" s="79"/>
      <c r="Z6" s="79"/>
      <c r="AA6" s="85" t="s">
        <v>682</v>
      </c>
      <c r="AB6" s="79"/>
      <c r="AC6" s="79" t="b">
        <v>0</v>
      </c>
      <c r="AD6" s="79">
        <v>0</v>
      </c>
      <c r="AE6" s="85" t="s">
        <v>823</v>
      </c>
      <c r="AF6" s="79" t="b">
        <v>0</v>
      </c>
      <c r="AG6" s="79" t="s">
        <v>829</v>
      </c>
      <c r="AH6" s="79"/>
      <c r="AI6" s="85" t="s">
        <v>823</v>
      </c>
      <c r="AJ6" s="79" t="b">
        <v>0</v>
      </c>
      <c r="AK6" s="79">
        <v>1</v>
      </c>
      <c r="AL6" s="85" t="s">
        <v>823</v>
      </c>
      <c r="AM6" s="79" t="s">
        <v>831</v>
      </c>
      <c r="AN6" s="79" t="b">
        <v>0</v>
      </c>
      <c r="AO6" s="85" t="s">
        <v>682</v>
      </c>
      <c r="AP6" s="79" t="s">
        <v>176</v>
      </c>
      <c r="AQ6" s="79">
        <v>0</v>
      </c>
      <c r="AR6" s="79">
        <v>0</v>
      </c>
      <c r="AS6" s="79"/>
      <c r="AT6" s="79"/>
      <c r="AU6" s="79"/>
      <c r="AV6" s="79"/>
      <c r="AW6" s="79"/>
      <c r="AX6" s="79"/>
      <c r="AY6" s="79"/>
      <c r="AZ6" s="79"/>
      <c r="BA6">
        <v>2</v>
      </c>
      <c r="BB6" s="78" t="str">
        <f>REPLACE(INDEX(GroupVertices[Group],MATCH(Edges25[[#This Row],[Vertex 1]],GroupVertices[Vertex],0)),1,1,"")</f>
        <v>2</v>
      </c>
      <c r="BC6" s="78" t="str">
        <f>REPLACE(INDEX(GroupVertices[Group],MATCH(Edges25[[#This Row],[Vertex 2]],GroupVertices[Vertex],0)),1,1,"")</f>
        <v>2</v>
      </c>
      <c r="BD6" s="48"/>
      <c r="BE6" s="49"/>
      <c r="BF6" s="48"/>
      <c r="BG6" s="49"/>
      <c r="BH6" s="48"/>
      <c r="BI6" s="49"/>
      <c r="BJ6" s="48"/>
      <c r="BK6" s="49"/>
      <c r="BL6" s="48"/>
    </row>
    <row r="7" spans="1:64" ht="15">
      <c r="A7" s="64" t="s">
        <v>214</v>
      </c>
      <c r="B7" s="64" t="s">
        <v>244</v>
      </c>
      <c r="C7" s="65"/>
      <c r="D7" s="66"/>
      <c r="E7" s="67"/>
      <c r="F7" s="68"/>
      <c r="G7" s="65"/>
      <c r="H7" s="69"/>
      <c r="I7" s="70"/>
      <c r="J7" s="70"/>
      <c r="K7" s="34" t="s">
        <v>65</v>
      </c>
      <c r="L7" s="77">
        <v>7</v>
      </c>
      <c r="M7" s="77"/>
      <c r="N7" s="72"/>
      <c r="O7" s="79" t="s">
        <v>253</v>
      </c>
      <c r="P7" s="81">
        <v>43678.76039351852</v>
      </c>
      <c r="Q7" s="79" t="s">
        <v>257</v>
      </c>
      <c r="R7" s="79"/>
      <c r="S7" s="79"/>
      <c r="T7" s="79" t="s">
        <v>457</v>
      </c>
      <c r="U7" s="79"/>
      <c r="V7" s="82" t="s">
        <v>512</v>
      </c>
      <c r="W7" s="81">
        <v>43678.76039351852</v>
      </c>
      <c r="X7" s="82" t="s">
        <v>543</v>
      </c>
      <c r="Y7" s="79"/>
      <c r="Z7" s="79"/>
      <c r="AA7" s="85" t="s">
        <v>683</v>
      </c>
      <c r="AB7" s="79"/>
      <c r="AC7" s="79" t="b">
        <v>0</v>
      </c>
      <c r="AD7" s="79">
        <v>0</v>
      </c>
      <c r="AE7" s="85" t="s">
        <v>823</v>
      </c>
      <c r="AF7" s="79" t="b">
        <v>0</v>
      </c>
      <c r="AG7" s="79" t="s">
        <v>829</v>
      </c>
      <c r="AH7" s="79"/>
      <c r="AI7" s="85" t="s">
        <v>823</v>
      </c>
      <c r="AJ7" s="79" t="b">
        <v>0</v>
      </c>
      <c r="AK7" s="79">
        <v>1</v>
      </c>
      <c r="AL7" s="85" t="s">
        <v>823</v>
      </c>
      <c r="AM7" s="79" t="s">
        <v>831</v>
      </c>
      <c r="AN7" s="79" t="b">
        <v>0</v>
      </c>
      <c r="AO7" s="85" t="s">
        <v>683</v>
      </c>
      <c r="AP7" s="79" t="s">
        <v>176</v>
      </c>
      <c r="AQ7" s="79">
        <v>0</v>
      </c>
      <c r="AR7" s="79">
        <v>0</v>
      </c>
      <c r="AS7" s="79"/>
      <c r="AT7" s="79"/>
      <c r="AU7" s="79"/>
      <c r="AV7" s="79"/>
      <c r="AW7" s="79"/>
      <c r="AX7" s="79"/>
      <c r="AY7" s="79"/>
      <c r="AZ7" s="79"/>
      <c r="BA7">
        <v>2</v>
      </c>
      <c r="BB7" s="78" t="str">
        <f>REPLACE(INDEX(GroupVertices[Group],MATCH(Edges25[[#This Row],[Vertex 1]],GroupVertices[Vertex],0)),1,1,"")</f>
        <v>2</v>
      </c>
      <c r="BC7" s="78" t="str">
        <f>REPLACE(INDEX(GroupVertices[Group],MATCH(Edges25[[#This Row],[Vertex 2]],GroupVertices[Vertex],0)),1,1,"")</f>
        <v>2</v>
      </c>
      <c r="BD7" s="48"/>
      <c r="BE7" s="49"/>
      <c r="BF7" s="48"/>
      <c r="BG7" s="49"/>
      <c r="BH7" s="48"/>
      <c r="BI7" s="49"/>
      <c r="BJ7" s="48"/>
      <c r="BK7" s="49"/>
      <c r="BL7" s="48"/>
    </row>
    <row r="8" spans="1:64" ht="15">
      <c r="A8" s="64" t="s">
        <v>215</v>
      </c>
      <c r="B8" s="64" t="s">
        <v>246</v>
      </c>
      <c r="C8" s="65"/>
      <c r="D8" s="66"/>
      <c r="E8" s="67"/>
      <c r="F8" s="68"/>
      <c r="G8" s="65"/>
      <c r="H8" s="69"/>
      <c r="I8" s="70"/>
      <c r="J8" s="70"/>
      <c r="K8" s="34" t="s">
        <v>65</v>
      </c>
      <c r="L8" s="77">
        <v>10</v>
      </c>
      <c r="M8" s="77"/>
      <c r="N8" s="72"/>
      <c r="O8" s="79" t="s">
        <v>253</v>
      </c>
      <c r="P8" s="81">
        <v>43678.76188657407</v>
      </c>
      <c r="Q8" s="79" t="s">
        <v>258</v>
      </c>
      <c r="R8" s="79"/>
      <c r="S8" s="79"/>
      <c r="T8" s="79" t="s">
        <v>457</v>
      </c>
      <c r="U8" s="79"/>
      <c r="V8" s="82" t="s">
        <v>513</v>
      </c>
      <c r="W8" s="81">
        <v>43678.76188657407</v>
      </c>
      <c r="X8" s="82" t="s">
        <v>544</v>
      </c>
      <c r="Y8" s="79"/>
      <c r="Z8" s="79"/>
      <c r="AA8" s="85" t="s">
        <v>684</v>
      </c>
      <c r="AB8" s="79"/>
      <c r="AC8" s="79" t="b">
        <v>0</v>
      </c>
      <c r="AD8" s="79">
        <v>0</v>
      </c>
      <c r="AE8" s="85" t="s">
        <v>823</v>
      </c>
      <c r="AF8" s="79" t="b">
        <v>0</v>
      </c>
      <c r="AG8" s="79" t="s">
        <v>829</v>
      </c>
      <c r="AH8" s="79"/>
      <c r="AI8" s="85" t="s">
        <v>823</v>
      </c>
      <c r="AJ8" s="79" t="b">
        <v>0</v>
      </c>
      <c r="AK8" s="79">
        <v>1</v>
      </c>
      <c r="AL8" s="85" t="s">
        <v>682</v>
      </c>
      <c r="AM8" s="79" t="s">
        <v>832</v>
      </c>
      <c r="AN8" s="79" t="b">
        <v>0</v>
      </c>
      <c r="AO8" s="85" t="s">
        <v>682</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215</v>
      </c>
      <c r="B9" s="64" t="s">
        <v>214</v>
      </c>
      <c r="C9" s="65"/>
      <c r="D9" s="66"/>
      <c r="E9" s="67"/>
      <c r="F9" s="68"/>
      <c r="G9" s="65"/>
      <c r="H9" s="69"/>
      <c r="I9" s="70"/>
      <c r="J9" s="70"/>
      <c r="K9" s="34" t="s">
        <v>65</v>
      </c>
      <c r="L9" s="77">
        <v>22</v>
      </c>
      <c r="M9" s="77"/>
      <c r="N9" s="72"/>
      <c r="O9" s="79" t="s">
        <v>253</v>
      </c>
      <c r="P9" s="81">
        <v>43678.761770833335</v>
      </c>
      <c r="Q9" s="79" t="s">
        <v>259</v>
      </c>
      <c r="R9" s="79"/>
      <c r="S9" s="79"/>
      <c r="T9" s="79"/>
      <c r="U9" s="79"/>
      <c r="V9" s="82" t="s">
        <v>513</v>
      </c>
      <c r="W9" s="81">
        <v>43678.761770833335</v>
      </c>
      <c r="X9" s="82" t="s">
        <v>545</v>
      </c>
      <c r="Y9" s="79"/>
      <c r="Z9" s="79"/>
      <c r="AA9" s="85" t="s">
        <v>685</v>
      </c>
      <c r="AB9" s="79"/>
      <c r="AC9" s="79" t="b">
        <v>0</v>
      </c>
      <c r="AD9" s="79">
        <v>0</v>
      </c>
      <c r="AE9" s="85" t="s">
        <v>823</v>
      </c>
      <c r="AF9" s="79" t="b">
        <v>0</v>
      </c>
      <c r="AG9" s="79" t="s">
        <v>829</v>
      </c>
      <c r="AH9" s="79"/>
      <c r="AI9" s="85" t="s">
        <v>823</v>
      </c>
      <c r="AJ9" s="79" t="b">
        <v>0</v>
      </c>
      <c r="AK9" s="79">
        <v>1</v>
      </c>
      <c r="AL9" s="85" t="s">
        <v>683</v>
      </c>
      <c r="AM9" s="79" t="s">
        <v>832</v>
      </c>
      <c r="AN9" s="79" t="b">
        <v>0</v>
      </c>
      <c r="AO9" s="85" t="s">
        <v>683</v>
      </c>
      <c r="AP9" s="79" t="s">
        <v>176</v>
      </c>
      <c r="AQ9" s="79">
        <v>0</v>
      </c>
      <c r="AR9" s="79">
        <v>0</v>
      </c>
      <c r="AS9" s="79"/>
      <c r="AT9" s="79"/>
      <c r="AU9" s="79"/>
      <c r="AV9" s="79"/>
      <c r="AW9" s="79"/>
      <c r="AX9" s="79"/>
      <c r="AY9" s="79"/>
      <c r="AZ9" s="79"/>
      <c r="BA9">
        <v>2</v>
      </c>
      <c r="BB9" s="78" t="str">
        <f>REPLACE(INDEX(GroupVertices[Group],MATCH(Edges25[[#This Row],[Vertex 1]],GroupVertices[Vertex],0)),1,1,"")</f>
        <v>2</v>
      </c>
      <c r="BC9" s="78" t="str">
        <f>REPLACE(INDEX(GroupVertices[Group],MATCH(Edges25[[#This Row],[Vertex 2]],GroupVertices[Vertex],0)),1,1,"")</f>
        <v>2</v>
      </c>
      <c r="BD9" s="48">
        <v>0</v>
      </c>
      <c r="BE9" s="49">
        <v>0</v>
      </c>
      <c r="BF9" s="48">
        <v>1</v>
      </c>
      <c r="BG9" s="49">
        <v>3.7037037037037037</v>
      </c>
      <c r="BH9" s="48">
        <v>0</v>
      </c>
      <c r="BI9" s="49">
        <v>0</v>
      </c>
      <c r="BJ9" s="48">
        <v>26</v>
      </c>
      <c r="BK9" s="49">
        <v>96.29629629629629</v>
      </c>
      <c r="BL9" s="48">
        <v>27</v>
      </c>
    </row>
    <row r="10" spans="1:64" ht="15">
      <c r="A10" s="64" t="s">
        <v>216</v>
      </c>
      <c r="B10" s="64" t="s">
        <v>241</v>
      </c>
      <c r="C10" s="65"/>
      <c r="D10" s="66"/>
      <c r="E10" s="67"/>
      <c r="F10" s="68"/>
      <c r="G10" s="65"/>
      <c r="H10" s="69"/>
      <c r="I10" s="70"/>
      <c r="J10" s="70"/>
      <c r="K10" s="34" t="s">
        <v>65</v>
      </c>
      <c r="L10" s="77">
        <v>25</v>
      </c>
      <c r="M10" s="77"/>
      <c r="N10" s="72"/>
      <c r="O10" s="79" t="s">
        <v>252</v>
      </c>
      <c r="P10" s="81">
        <v>43678.708958333336</v>
      </c>
      <c r="Q10" s="79" t="s">
        <v>260</v>
      </c>
      <c r="R10" s="79"/>
      <c r="S10" s="79"/>
      <c r="T10" s="79"/>
      <c r="U10" s="79"/>
      <c r="V10" s="82" t="s">
        <v>514</v>
      </c>
      <c r="W10" s="81">
        <v>43678.708958333336</v>
      </c>
      <c r="X10" s="82" t="s">
        <v>546</v>
      </c>
      <c r="Y10" s="79"/>
      <c r="Z10" s="79"/>
      <c r="AA10" s="85" t="s">
        <v>686</v>
      </c>
      <c r="AB10" s="85" t="s">
        <v>740</v>
      </c>
      <c r="AC10" s="79" t="b">
        <v>0</v>
      </c>
      <c r="AD10" s="79">
        <v>0</v>
      </c>
      <c r="AE10" s="85" t="s">
        <v>824</v>
      </c>
      <c r="AF10" s="79" t="b">
        <v>0</v>
      </c>
      <c r="AG10" s="79" t="s">
        <v>828</v>
      </c>
      <c r="AH10" s="79"/>
      <c r="AI10" s="85" t="s">
        <v>823</v>
      </c>
      <c r="AJ10" s="79" t="b">
        <v>0</v>
      </c>
      <c r="AK10" s="79">
        <v>0</v>
      </c>
      <c r="AL10" s="85" t="s">
        <v>823</v>
      </c>
      <c r="AM10" s="79" t="s">
        <v>830</v>
      </c>
      <c r="AN10" s="79" t="b">
        <v>0</v>
      </c>
      <c r="AO10" s="85" t="s">
        <v>740</v>
      </c>
      <c r="AP10" s="79" t="s">
        <v>176</v>
      </c>
      <c r="AQ10" s="79">
        <v>0</v>
      </c>
      <c r="AR10" s="79">
        <v>0</v>
      </c>
      <c r="AS10" s="79"/>
      <c r="AT10" s="79"/>
      <c r="AU10" s="79"/>
      <c r="AV10" s="79"/>
      <c r="AW10" s="79"/>
      <c r="AX10" s="79"/>
      <c r="AY10" s="79"/>
      <c r="AZ10" s="79"/>
      <c r="BA10">
        <v>2</v>
      </c>
      <c r="BB10" s="78" t="str">
        <f>REPLACE(INDEX(GroupVertices[Group],MATCH(Edges25[[#This Row],[Vertex 1]],GroupVertices[Vertex],0)),1,1,"")</f>
        <v>1</v>
      </c>
      <c r="BC10" s="78" t="str">
        <f>REPLACE(INDEX(GroupVertices[Group],MATCH(Edges25[[#This Row],[Vertex 2]],GroupVertices[Vertex],0)),1,1,"")</f>
        <v>1</v>
      </c>
      <c r="BD10" s="48">
        <v>0</v>
      </c>
      <c r="BE10" s="49">
        <v>0</v>
      </c>
      <c r="BF10" s="48">
        <v>0</v>
      </c>
      <c r="BG10" s="49">
        <v>0</v>
      </c>
      <c r="BH10" s="48">
        <v>0</v>
      </c>
      <c r="BI10" s="49">
        <v>0</v>
      </c>
      <c r="BJ10" s="48">
        <v>9</v>
      </c>
      <c r="BK10" s="49">
        <v>100</v>
      </c>
      <c r="BL10" s="48">
        <v>9</v>
      </c>
    </row>
    <row r="11" spans="1:64" ht="15">
      <c r="A11" s="64" t="s">
        <v>216</v>
      </c>
      <c r="B11" s="64" t="s">
        <v>241</v>
      </c>
      <c r="C11" s="65"/>
      <c r="D11" s="66"/>
      <c r="E11" s="67"/>
      <c r="F11" s="68"/>
      <c r="G11" s="65"/>
      <c r="H11" s="69"/>
      <c r="I11" s="70"/>
      <c r="J11" s="70"/>
      <c r="K11" s="34" t="s">
        <v>65</v>
      </c>
      <c r="L11" s="77">
        <v>26</v>
      </c>
      <c r="M11" s="77"/>
      <c r="N11" s="72"/>
      <c r="O11" s="79" t="s">
        <v>252</v>
      </c>
      <c r="P11" s="81">
        <v>43678.80396990741</v>
      </c>
      <c r="Q11" s="79" t="s">
        <v>261</v>
      </c>
      <c r="R11" s="79"/>
      <c r="S11" s="79"/>
      <c r="T11" s="79"/>
      <c r="U11" s="79"/>
      <c r="V11" s="82" t="s">
        <v>514</v>
      </c>
      <c r="W11" s="81">
        <v>43678.80396990741</v>
      </c>
      <c r="X11" s="82" t="s">
        <v>547</v>
      </c>
      <c r="Y11" s="79"/>
      <c r="Z11" s="79"/>
      <c r="AA11" s="85" t="s">
        <v>687</v>
      </c>
      <c r="AB11" s="85" t="s">
        <v>744</v>
      </c>
      <c r="AC11" s="79" t="b">
        <v>0</v>
      </c>
      <c r="AD11" s="79">
        <v>0</v>
      </c>
      <c r="AE11" s="85" t="s">
        <v>824</v>
      </c>
      <c r="AF11" s="79" t="b">
        <v>0</v>
      </c>
      <c r="AG11" s="79" t="s">
        <v>828</v>
      </c>
      <c r="AH11" s="79"/>
      <c r="AI11" s="85" t="s">
        <v>823</v>
      </c>
      <c r="AJ11" s="79" t="b">
        <v>0</v>
      </c>
      <c r="AK11" s="79">
        <v>0</v>
      </c>
      <c r="AL11" s="85" t="s">
        <v>823</v>
      </c>
      <c r="AM11" s="79" t="s">
        <v>830</v>
      </c>
      <c r="AN11" s="79" t="b">
        <v>0</v>
      </c>
      <c r="AO11" s="85" t="s">
        <v>744</v>
      </c>
      <c r="AP11" s="79" t="s">
        <v>176</v>
      </c>
      <c r="AQ11" s="79">
        <v>0</v>
      </c>
      <c r="AR11" s="79">
        <v>0</v>
      </c>
      <c r="AS11" s="79"/>
      <c r="AT11" s="79"/>
      <c r="AU11" s="79"/>
      <c r="AV11" s="79"/>
      <c r="AW11" s="79"/>
      <c r="AX11" s="79"/>
      <c r="AY11" s="79"/>
      <c r="AZ11" s="79"/>
      <c r="BA11">
        <v>2</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4</v>
      </c>
      <c r="BK11" s="49">
        <v>100</v>
      </c>
      <c r="BL11" s="48">
        <v>4</v>
      </c>
    </row>
    <row r="12" spans="1:64" ht="15">
      <c r="A12" s="64" t="s">
        <v>217</v>
      </c>
      <c r="B12" s="64" t="s">
        <v>241</v>
      </c>
      <c r="C12" s="65"/>
      <c r="D12" s="66"/>
      <c r="E12" s="67"/>
      <c r="F12" s="68"/>
      <c r="G12" s="65"/>
      <c r="H12" s="69"/>
      <c r="I12" s="70"/>
      <c r="J12" s="70"/>
      <c r="K12" s="34" t="s">
        <v>65</v>
      </c>
      <c r="L12" s="77">
        <v>27</v>
      </c>
      <c r="M12" s="77"/>
      <c r="N12" s="72"/>
      <c r="O12" s="79" t="s">
        <v>252</v>
      </c>
      <c r="P12" s="81">
        <v>43679.36207175926</v>
      </c>
      <c r="Q12" s="79" t="s">
        <v>262</v>
      </c>
      <c r="R12" s="79"/>
      <c r="S12" s="79"/>
      <c r="T12" s="79"/>
      <c r="U12" s="79"/>
      <c r="V12" s="82" t="s">
        <v>515</v>
      </c>
      <c r="W12" s="81">
        <v>43679.36207175926</v>
      </c>
      <c r="X12" s="82" t="s">
        <v>548</v>
      </c>
      <c r="Y12" s="79"/>
      <c r="Z12" s="79"/>
      <c r="AA12" s="85" t="s">
        <v>688</v>
      </c>
      <c r="AB12" s="79"/>
      <c r="AC12" s="79" t="b">
        <v>0</v>
      </c>
      <c r="AD12" s="79">
        <v>0</v>
      </c>
      <c r="AE12" s="85" t="s">
        <v>824</v>
      </c>
      <c r="AF12" s="79" t="b">
        <v>0</v>
      </c>
      <c r="AG12" s="79" t="s">
        <v>828</v>
      </c>
      <c r="AH12" s="79"/>
      <c r="AI12" s="85" t="s">
        <v>823</v>
      </c>
      <c r="AJ12" s="79" t="b">
        <v>0</v>
      </c>
      <c r="AK12" s="79">
        <v>0</v>
      </c>
      <c r="AL12" s="85" t="s">
        <v>823</v>
      </c>
      <c r="AM12" s="79" t="s">
        <v>830</v>
      </c>
      <c r="AN12" s="79" t="b">
        <v>0</v>
      </c>
      <c r="AO12" s="85" t="s">
        <v>688</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22</v>
      </c>
      <c r="BK12" s="49">
        <v>100</v>
      </c>
      <c r="BL12" s="48">
        <v>22</v>
      </c>
    </row>
    <row r="13" spans="1:64" ht="15">
      <c r="A13" s="64" t="s">
        <v>218</v>
      </c>
      <c r="B13" s="64" t="s">
        <v>241</v>
      </c>
      <c r="C13" s="65"/>
      <c r="D13" s="66"/>
      <c r="E13" s="67"/>
      <c r="F13" s="68"/>
      <c r="G13" s="65"/>
      <c r="H13" s="69"/>
      <c r="I13" s="70"/>
      <c r="J13" s="70"/>
      <c r="K13" s="34" t="s">
        <v>65</v>
      </c>
      <c r="L13" s="77">
        <v>28</v>
      </c>
      <c r="M13" s="77"/>
      <c r="N13" s="72"/>
      <c r="O13" s="79" t="s">
        <v>252</v>
      </c>
      <c r="P13" s="81">
        <v>43682.798680555556</v>
      </c>
      <c r="Q13" s="79" t="s">
        <v>263</v>
      </c>
      <c r="R13" s="79"/>
      <c r="S13" s="79"/>
      <c r="T13" s="79"/>
      <c r="U13" s="79"/>
      <c r="V13" s="82" t="s">
        <v>516</v>
      </c>
      <c r="W13" s="81">
        <v>43682.798680555556</v>
      </c>
      <c r="X13" s="82" t="s">
        <v>549</v>
      </c>
      <c r="Y13" s="79"/>
      <c r="Z13" s="79"/>
      <c r="AA13" s="85" t="s">
        <v>689</v>
      </c>
      <c r="AB13" s="79"/>
      <c r="AC13" s="79" t="b">
        <v>0</v>
      </c>
      <c r="AD13" s="79">
        <v>0</v>
      </c>
      <c r="AE13" s="85" t="s">
        <v>824</v>
      </c>
      <c r="AF13" s="79" t="b">
        <v>0</v>
      </c>
      <c r="AG13" s="79" t="s">
        <v>828</v>
      </c>
      <c r="AH13" s="79"/>
      <c r="AI13" s="85" t="s">
        <v>823</v>
      </c>
      <c r="AJ13" s="79" t="b">
        <v>0</v>
      </c>
      <c r="AK13" s="79">
        <v>0</v>
      </c>
      <c r="AL13" s="85" t="s">
        <v>823</v>
      </c>
      <c r="AM13" s="79" t="s">
        <v>830</v>
      </c>
      <c r="AN13" s="79" t="b">
        <v>0</v>
      </c>
      <c r="AO13" s="85" t="s">
        <v>689</v>
      </c>
      <c r="AP13" s="79" t="s">
        <v>176</v>
      </c>
      <c r="AQ13" s="79">
        <v>0</v>
      </c>
      <c r="AR13" s="79">
        <v>0</v>
      </c>
      <c r="AS13" s="79" t="s">
        <v>837</v>
      </c>
      <c r="AT13" s="79"/>
      <c r="AU13" s="79"/>
      <c r="AV13" s="79" t="s">
        <v>838</v>
      </c>
      <c r="AW13" s="79" t="s">
        <v>839</v>
      </c>
      <c r="AX13" s="79" t="s">
        <v>838</v>
      </c>
      <c r="AY13" s="79" t="s">
        <v>840</v>
      </c>
      <c r="AZ13" s="82" t="s">
        <v>841</v>
      </c>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50</v>
      </c>
      <c r="BK13" s="49">
        <v>100</v>
      </c>
      <c r="BL13" s="48">
        <v>50</v>
      </c>
    </row>
    <row r="14" spans="1:64" ht="15">
      <c r="A14" s="64" t="s">
        <v>219</v>
      </c>
      <c r="B14" s="64" t="s">
        <v>241</v>
      </c>
      <c r="C14" s="65"/>
      <c r="D14" s="66"/>
      <c r="E14" s="67"/>
      <c r="F14" s="68"/>
      <c r="G14" s="65"/>
      <c r="H14" s="69"/>
      <c r="I14" s="70"/>
      <c r="J14" s="70"/>
      <c r="K14" s="34" t="s">
        <v>65</v>
      </c>
      <c r="L14" s="77">
        <v>29</v>
      </c>
      <c r="M14" s="77"/>
      <c r="N14" s="72"/>
      <c r="O14" s="79" t="s">
        <v>253</v>
      </c>
      <c r="P14" s="81">
        <v>43682.820335648146</v>
      </c>
      <c r="Q14" s="79" t="s">
        <v>264</v>
      </c>
      <c r="R14" s="79"/>
      <c r="S14" s="79"/>
      <c r="T14" s="79"/>
      <c r="U14" s="79"/>
      <c r="V14" s="82" t="s">
        <v>517</v>
      </c>
      <c r="W14" s="81">
        <v>43682.820335648146</v>
      </c>
      <c r="X14" s="82" t="s">
        <v>550</v>
      </c>
      <c r="Y14" s="79"/>
      <c r="Z14" s="79"/>
      <c r="AA14" s="85" t="s">
        <v>690</v>
      </c>
      <c r="AB14" s="79"/>
      <c r="AC14" s="79" t="b">
        <v>0</v>
      </c>
      <c r="AD14" s="79">
        <v>0</v>
      </c>
      <c r="AE14" s="85" t="s">
        <v>823</v>
      </c>
      <c r="AF14" s="79" t="b">
        <v>0</v>
      </c>
      <c r="AG14" s="79" t="s">
        <v>828</v>
      </c>
      <c r="AH14" s="79"/>
      <c r="AI14" s="85" t="s">
        <v>823</v>
      </c>
      <c r="AJ14" s="79" t="b">
        <v>0</v>
      </c>
      <c r="AK14" s="79">
        <v>1</v>
      </c>
      <c r="AL14" s="85" t="s">
        <v>757</v>
      </c>
      <c r="AM14" s="79" t="s">
        <v>832</v>
      </c>
      <c r="AN14" s="79" t="b">
        <v>0</v>
      </c>
      <c r="AO14" s="85" t="s">
        <v>757</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0</v>
      </c>
      <c r="BE14" s="49">
        <v>0</v>
      </c>
      <c r="BF14" s="48">
        <v>0</v>
      </c>
      <c r="BG14" s="49">
        <v>0</v>
      </c>
      <c r="BH14" s="48">
        <v>0</v>
      </c>
      <c r="BI14" s="49">
        <v>0</v>
      </c>
      <c r="BJ14" s="48">
        <v>90</v>
      </c>
      <c r="BK14" s="49">
        <v>100</v>
      </c>
      <c r="BL14" s="48">
        <v>90</v>
      </c>
    </row>
    <row r="15" spans="1:64" ht="15">
      <c r="A15" s="64" t="s">
        <v>220</v>
      </c>
      <c r="B15" s="64" t="s">
        <v>220</v>
      </c>
      <c r="C15" s="65"/>
      <c r="D15" s="66"/>
      <c r="E15" s="67"/>
      <c r="F15" s="68"/>
      <c r="G15" s="65"/>
      <c r="H15" s="69"/>
      <c r="I15" s="70"/>
      <c r="J15" s="70"/>
      <c r="K15" s="34" t="s">
        <v>65</v>
      </c>
      <c r="L15" s="77">
        <v>30</v>
      </c>
      <c r="M15" s="77"/>
      <c r="N15" s="72"/>
      <c r="O15" s="79" t="s">
        <v>176</v>
      </c>
      <c r="P15" s="81">
        <v>43682.83806712963</v>
      </c>
      <c r="Q15" s="82" t="s">
        <v>265</v>
      </c>
      <c r="R15" s="82" t="s">
        <v>390</v>
      </c>
      <c r="S15" s="79" t="s">
        <v>453</v>
      </c>
      <c r="T15" s="79"/>
      <c r="U15" s="79"/>
      <c r="V15" s="82" t="s">
        <v>518</v>
      </c>
      <c r="W15" s="81">
        <v>43682.83806712963</v>
      </c>
      <c r="X15" s="82" t="s">
        <v>551</v>
      </c>
      <c r="Y15" s="79"/>
      <c r="Z15" s="79"/>
      <c r="AA15" s="85" t="s">
        <v>691</v>
      </c>
      <c r="AB15" s="79"/>
      <c r="AC15" s="79" t="b">
        <v>0</v>
      </c>
      <c r="AD15" s="79">
        <v>0</v>
      </c>
      <c r="AE15" s="85" t="s">
        <v>823</v>
      </c>
      <c r="AF15" s="79" t="b">
        <v>0</v>
      </c>
      <c r="AG15" s="79" t="s">
        <v>827</v>
      </c>
      <c r="AH15" s="79"/>
      <c r="AI15" s="85" t="s">
        <v>823</v>
      </c>
      <c r="AJ15" s="79" t="b">
        <v>0</v>
      </c>
      <c r="AK15" s="79">
        <v>0</v>
      </c>
      <c r="AL15" s="85" t="s">
        <v>823</v>
      </c>
      <c r="AM15" s="79" t="s">
        <v>830</v>
      </c>
      <c r="AN15" s="79" t="b">
        <v>0</v>
      </c>
      <c r="AO15" s="85" t="s">
        <v>691</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v>0</v>
      </c>
      <c r="BE15" s="49">
        <v>0</v>
      </c>
      <c r="BF15" s="48">
        <v>0</v>
      </c>
      <c r="BG15" s="49">
        <v>0</v>
      </c>
      <c r="BH15" s="48">
        <v>0</v>
      </c>
      <c r="BI15" s="49">
        <v>0</v>
      </c>
      <c r="BJ15" s="48">
        <v>0</v>
      </c>
      <c r="BK15" s="49">
        <v>0</v>
      </c>
      <c r="BL15" s="48">
        <v>0</v>
      </c>
    </row>
    <row r="16" spans="1:64" ht="15">
      <c r="A16" s="64" t="s">
        <v>221</v>
      </c>
      <c r="B16" s="64" t="s">
        <v>241</v>
      </c>
      <c r="C16" s="65"/>
      <c r="D16" s="66"/>
      <c r="E16" s="67"/>
      <c r="F16" s="68"/>
      <c r="G16" s="65"/>
      <c r="H16" s="69"/>
      <c r="I16" s="70"/>
      <c r="J16" s="70"/>
      <c r="K16" s="34" t="s">
        <v>65</v>
      </c>
      <c r="L16" s="77">
        <v>31</v>
      </c>
      <c r="M16" s="77"/>
      <c r="N16" s="72"/>
      <c r="O16" s="79" t="s">
        <v>253</v>
      </c>
      <c r="P16" s="81">
        <v>43679.87347222222</v>
      </c>
      <c r="Q16" s="79" t="s">
        <v>266</v>
      </c>
      <c r="R16" s="79"/>
      <c r="S16" s="79"/>
      <c r="T16" s="79" t="s">
        <v>458</v>
      </c>
      <c r="U16" s="79"/>
      <c r="V16" s="82" t="s">
        <v>519</v>
      </c>
      <c r="W16" s="81">
        <v>43679.87347222222</v>
      </c>
      <c r="X16" s="82" t="s">
        <v>552</v>
      </c>
      <c r="Y16" s="79"/>
      <c r="Z16" s="79"/>
      <c r="AA16" s="85" t="s">
        <v>692</v>
      </c>
      <c r="AB16" s="79"/>
      <c r="AC16" s="79" t="b">
        <v>0</v>
      </c>
      <c r="AD16" s="79">
        <v>0</v>
      </c>
      <c r="AE16" s="85" t="s">
        <v>823</v>
      </c>
      <c r="AF16" s="79" t="b">
        <v>0</v>
      </c>
      <c r="AG16" s="79" t="s">
        <v>828</v>
      </c>
      <c r="AH16" s="79"/>
      <c r="AI16" s="85" t="s">
        <v>823</v>
      </c>
      <c r="AJ16" s="79" t="b">
        <v>0</v>
      </c>
      <c r="AK16" s="79">
        <v>2</v>
      </c>
      <c r="AL16" s="85" t="s">
        <v>744</v>
      </c>
      <c r="AM16" s="79" t="s">
        <v>830</v>
      </c>
      <c r="AN16" s="79" t="b">
        <v>0</v>
      </c>
      <c r="AO16" s="85" t="s">
        <v>744</v>
      </c>
      <c r="AP16" s="79" t="s">
        <v>176</v>
      </c>
      <c r="AQ16" s="79">
        <v>0</v>
      </c>
      <c r="AR16" s="79">
        <v>0</v>
      </c>
      <c r="AS16" s="79"/>
      <c r="AT16" s="79"/>
      <c r="AU16" s="79"/>
      <c r="AV16" s="79"/>
      <c r="AW16" s="79"/>
      <c r="AX16" s="79"/>
      <c r="AY16" s="79"/>
      <c r="AZ16" s="79"/>
      <c r="BA16">
        <v>2</v>
      </c>
      <c r="BB16" s="78" t="str">
        <f>REPLACE(INDEX(GroupVertices[Group],MATCH(Edges25[[#This Row],[Vertex 1]],GroupVertices[Vertex],0)),1,1,"")</f>
        <v>1</v>
      </c>
      <c r="BC16" s="78" t="str">
        <f>REPLACE(INDEX(GroupVertices[Group],MATCH(Edges25[[#This Row],[Vertex 2]],GroupVertices[Vertex],0)),1,1,"")</f>
        <v>1</v>
      </c>
      <c r="BD16" s="48">
        <v>0</v>
      </c>
      <c r="BE16" s="49">
        <v>0</v>
      </c>
      <c r="BF16" s="48">
        <v>0</v>
      </c>
      <c r="BG16" s="49">
        <v>0</v>
      </c>
      <c r="BH16" s="48">
        <v>0</v>
      </c>
      <c r="BI16" s="49">
        <v>0</v>
      </c>
      <c r="BJ16" s="48">
        <v>24</v>
      </c>
      <c r="BK16" s="49">
        <v>100</v>
      </c>
      <c r="BL16" s="48">
        <v>24</v>
      </c>
    </row>
    <row r="17" spans="1:64" ht="15">
      <c r="A17" s="64" t="s">
        <v>221</v>
      </c>
      <c r="B17" s="64" t="s">
        <v>241</v>
      </c>
      <c r="C17" s="65"/>
      <c r="D17" s="66"/>
      <c r="E17" s="67"/>
      <c r="F17" s="68"/>
      <c r="G17" s="65"/>
      <c r="H17" s="69"/>
      <c r="I17" s="70"/>
      <c r="J17" s="70"/>
      <c r="K17" s="34" t="s">
        <v>65</v>
      </c>
      <c r="L17" s="77">
        <v>32</v>
      </c>
      <c r="M17" s="77"/>
      <c r="N17" s="72"/>
      <c r="O17" s="79" t="s">
        <v>253</v>
      </c>
      <c r="P17" s="81">
        <v>43683.094247685185</v>
      </c>
      <c r="Q17" s="79" t="s">
        <v>267</v>
      </c>
      <c r="R17" s="82" t="s">
        <v>391</v>
      </c>
      <c r="S17" s="79" t="s">
        <v>454</v>
      </c>
      <c r="T17" s="79"/>
      <c r="U17" s="79"/>
      <c r="V17" s="82" t="s">
        <v>519</v>
      </c>
      <c r="W17" s="81">
        <v>43683.094247685185</v>
      </c>
      <c r="X17" s="82" t="s">
        <v>553</v>
      </c>
      <c r="Y17" s="79"/>
      <c r="Z17" s="79"/>
      <c r="AA17" s="85" t="s">
        <v>693</v>
      </c>
      <c r="AB17" s="79"/>
      <c r="AC17" s="79" t="b">
        <v>0</v>
      </c>
      <c r="AD17" s="79">
        <v>0</v>
      </c>
      <c r="AE17" s="85" t="s">
        <v>823</v>
      </c>
      <c r="AF17" s="79" t="b">
        <v>1</v>
      </c>
      <c r="AG17" s="79" t="s">
        <v>828</v>
      </c>
      <c r="AH17" s="79"/>
      <c r="AI17" s="85" t="s">
        <v>757</v>
      </c>
      <c r="AJ17" s="79" t="b">
        <v>0</v>
      </c>
      <c r="AK17" s="79">
        <v>0</v>
      </c>
      <c r="AL17" s="85" t="s">
        <v>823</v>
      </c>
      <c r="AM17" s="79" t="s">
        <v>831</v>
      </c>
      <c r="AN17" s="79" t="b">
        <v>0</v>
      </c>
      <c r="AO17" s="85" t="s">
        <v>693</v>
      </c>
      <c r="AP17" s="79" t="s">
        <v>176</v>
      </c>
      <c r="AQ17" s="79">
        <v>0</v>
      </c>
      <c r="AR17" s="79">
        <v>0</v>
      </c>
      <c r="AS17" s="79"/>
      <c r="AT17" s="79"/>
      <c r="AU17" s="79"/>
      <c r="AV17" s="79"/>
      <c r="AW17" s="79"/>
      <c r="AX17" s="79"/>
      <c r="AY17" s="79"/>
      <c r="AZ17" s="79"/>
      <c r="BA17">
        <v>2</v>
      </c>
      <c r="BB17" s="78" t="str">
        <f>REPLACE(INDEX(GroupVertices[Group],MATCH(Edges25[[#This Row],[Vertex 1]],GroupVertices[Vertex],0)),1,1,"")</f>
        <v>1</v>
      </c>
      <c r="BC17" s="78" t="str">
        <f>REPLACE(INDEX(GroupVertices[Group],MATCH(Edges25[[#This Row],[Vertex 2]],GroupVertices[Vertex],0)),1,1,"")</f>
        <v>1</v>
      </c>
      <c r="BD17" s="48">
        <v>0</v>
      </c>
      <c r="BE17" s="49">
        <v>0</v>
      </c>
      <c r="BF17" s="48">
        <v>0</v>
      </c>
      <c r="BG17" s="49">
        <v>0</v>
      </c>
      <c r="BH17" s="48">
        <v>0</v>
      </c>
      <c r="BI17" s="49">
        <v>0</v>
      </c>
      <c r="BJ17" s="48">
        <v>19</v>
      </c>
      <c r="BK17" s="49">
        <v>100</v>
      </c>
      <c r="BL17" s="48">
        <v>19</v>
      </c>
    </row>
    <row r="18" spans="1:64" ht="15">
      <c r="A18" s="64" t="s">
        <v>222</v>
      </c>
      <c r="B18" s="64" t="s">
        <v>222</v>
      </c>
      <c r="C18" s="65"/>
      <c r="D18" s="66"/>
      <c r="E18" s="67"/>
      <c r="F18" s="68"/>
      <c r="G18" s="65"/>
      <c r="H18" s="69"/>
      <c r="I18" s="70"/>
      <c r="J18" s="70"/>
      <c r="K18" s="34" t="s">
        <v>65</v>
      </c>
      <c r="L18" s="77">
        <v>33</v>
      </c>
      <c r="M18" s="77"/>
      <c r="N18" s="72"/>
      <c r="O18" s="79" t="s">
        <v>176</v>
      </c>
      <c r="P18" s="81">
        <v>43683.139814814815</v>
      </c>
      <c r="Q18" s="79" t="s">
        <v>268</v>
      </c>
      <c r="R18" s="82" t="s">
        <v>392</v>
      </c>
      <c r="S18" s="79" t="s">
        <v>453</v>
      </c>
      <c r="T18" s="79"/>
      <c r="U18" s="79"/>
      <c r="V18" s="82" t="s">
        <v>520</v>
      </c>
      <c r="W18" s="81">
        <v>43683.139814814815</v>
      </c>
      <c r="X18" s="82" t="s">
        <v>554</v>
      </c>
      <c r="Y18" s="79"/>
      <c r="Z18" s="79"/>
      <c r="AA18" s="85" t="s">
        <v>694</v>
      </c>
      <c r="AB18" s="79"/>
      <c r="AC18" s="79" t="b">
        <v>0</v>
      </c>
      <c r="AD18" s="79">
        <v>0</v>
      </c>
      <c r="AE18" s="85" t="s">
        <v>823</v>
      </c>
      <c r="AF18" s="79" t="b">
        <v>0</v>
      </c>
      <c r="AG18" s="79" t="s">
        <v>828</v>
      </c>
      <c r="AH18" s="79"/>
      <c r="AI18" s="85" t="s">
        <v>823</v>
      </c>
      <c r="AJ18" s="79" t="b">
        <v>0</v>
      </c>
      <c r="AK18" s="79">
        <v>0</v>
      </c>
      <c r="AL18" s="85" t="s">
        <v>823</v>
      </c>
      <c r="AM18" s="79" t="s">
        <v>830</v>
      </c>
      <c r="AN18" s="79" t="b">
        <v>0</v>
      </c>
      <c r="AO18" s="85" t="s">
        <v>694</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v>0</v>
      </c>
      <c r="BE18" s="49">
        <v>0</v>
      </c>
      <c r="BF18" s="48">
        <v>0</v>
      </c>
      <c r="BG18" s="49">
        <v>0</v>
      </c>
      <c r="BH18" s="48">
        <v>0</v>
      </c>
      <c r="BI18" s="49">
        <v>0</v>
      </c>
      <c r="BJ18" s="48">
        <v>86</v>
      </c>
      <c r="BK18" s="49">
        <v>100</v>
      </c>
      <c r="BL18" s="48">
        <v>86</v>
      </c>
    </row>
    <row r="19" spans="1:64" ht="15">
      <c r="A19" s="64" t="s">
        <v>223</v>
      </c>
      <c r="B19" s="64" t="s">
        <v>241</v>
      </c>
      <c r="C19" s="65"/>
      <c r="D19" s="66"/>
      <c r="E19" s="67"/>
      <c r="F19" s="68"/>
      <c r="G19" s="65"/>
      <c r="H19" s="69"/>
      <c r="I19" s="70"/>
      <c r="J19" s="70"/>
      <c r="K19" s="34" t="s">
        <v>65</v>
      </c>
      <c r="L19" s="77">
        <v>34</v>
      </c>
      <c r="M19" s="77"/>
      <c r="N19" s="72"/>
      <c r="O19" s="79" t="s">
        <v>253</v>
      </c>
      <c r="P19" s="81">
        <v>43683.76248842593</v>
      </c>
      <c r="Q19" s="79" t="s">
        <v>269</v>
      </c>
      <c r="R19" s="79"/>
      <c r="S19" s="79"/>
      <c r="T19" s="79" t="s">
        <v>459</v>
      </c>
      <c r="U19" s="79"/>
      <c r="V19" s="82" t="s">
        <v>521</v>
      </c>
      <c r="W19" s="81">
        <v>43683.76248842593</v>
      </c>
      <c r="X19" s="82" t="s">
        <v>555</v>
      </c>
      <c r="Y19" s="79"/>
      <c r="Z19" s="79"/>
      <c r="AA19" s="85" t="s">
        <v>695</v>
      </c>
      <c r="AB19" s="79"/>
      <c r="AC19" s="79" t="b">
        <v>0</v>
      </c>
      <c r="AD19" s="79">
        <v>0</v>
      </c>
      <c r="AE19" s="85" t="s">
        <v>823</v>
      </c>
      <c r="AF19" s="79" t="b">
        <v>0</v>
      </c>
      <c r="AG19" s="79" t="s">
        <v>828</v>
      </c>
      <c r="AH19" s="79"/>
      <c r="AI19" s="85" t="s">
        <v>823</v>
      </c>
      <c r="AJ19" s="79" t="b">
        <v>0</v>
      </c>
      <c r="AK19" s="79">
        <v>1</v>
      </c>
      <c r="AL19" s="85" t="s">
        <v>764</v>
      </c>
      <c r="AM19" s="79" t="s">
        <v>831</v>
      </c>
      <c r="AN19" s="79" t="b">
        <v>0</v>
      </c>
      <c r="AO19" s="85" t="s">
        <v>764</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85</v>
      </c>
      <c r="BK19" s="49">
        <v>100</v>
      </c>
      <c r="BL19" s="48">
        <v>85</v>
      </c>
    </row>
    <row r="20" spans="1:64" ht="15">
      <c r="A20" s="64" t="s">
        <v>224</v>
      </c>
      <c r="B20" s="64" t="s">
        <v>224</v>
      </c>
      <c r="C20" s="65"/>
      <c r="D20" s="66"/>
      <c r="E20" s="67"/>
      <c r="F20" s="68"/>
      <c r="G20" s="65"/>
      <c r="H20" s="69"/>
      <c r="I20" s="70"/>
      <c r="J20" s="70"/>
      <c r="K20" s="34" t="s">
        <v>65</v>
      </c>
      <c r="L20" s="77">
        <v>35</v>
      </c>
      <c r="M20" s="77"/>
      <c r="N20" s="72"/>
      <c r="O20" s="79" t="s">
        <v>176</v>
      </c>
      <c r="P20" s="81">
        <v>43684.205625</v>
      </c>
      <c r="Q20" s="79" t="s">
        <v>270</v>
      </c>
      <c r="R20" s="82" t="s">
        <v>393</v>
      </c>
      <c r="S20" s="79" t="s">
        <v>455</v>
      </c>
      <c r="T20" s="79"/>
      <c r="U20" s="79"/>
      <c r="V20" s="82" t="s">
        <v>522</v>
      </c>
      <c r="W20" s="81">
        <v>43684.205625</v>
      </c>
      <c r="X20" s="82" t="s">
        <v>556</v>
      </c>
      <c r="Y20" s="79"/>
      <c r="Z20" s="79"/>
      <c r="AA20" s="85" t="s">
        <v>696</v>
      </c>
      <c r="AB20" s="79"/>
      <c r="AC20" s="79" t="b">
        <v>0</v>
      </c>
      <c r="AD20" s="79">
        <v>0</v>
      </c>
      <c r="AE20" s="85" t="s">
        <v>823</v>
      </c>
      <c r="AF20" s="79" t="b">
        <v>0</v>
      </c>
      <c r="AG20" s="79" t="s">
        <v>828</v>
      </c>
      <c r="AH20" s="79"/>
      <c r="AI20" s="85" t="s">
        <v>823</v>
      </c>
      <c r="AJ20" s="79" t="b">
        <v>0</v>
      </c>
      <c r="AK20" s="79">
        <v>0</v>
      </c>
      <c r="AL20" s="85" t="s">
        <v>823</v>
      </c>
      <c r="AM20" s="79" t="s">
        <v>830</v>
      </c>
      <c r="AN20" s="79" t="b">
        <v>0</v>
      </c>
      <c r="AO20" s="85" t="s">
        <v>696</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3</v>
      </c>
      <c r="BD20" s="48">
        <v>0</v>
      </c>
      <c r="BE20" s="49">
        <v>0</v>
      </c>
      <c r="BF20" s="48">
        <v>0</v>
      </c>
      <c r="BG20" s="49">
        <v>0</v>
      </c>
      <c r="BH20" s="48">
        <v>0</v>
      </c>
      <c r="BI20" s="49">
        <v>0</v>
      </c>
      <c r="BJ20" s="48">
        <v>38</v>
      </c>
      <c r="BK20" s="49">
        <v>100</v>
      </c>
      <c r="BL20" s="48">
        <v>38</v>
      </c>
    </row>
    <row r="21" spans="1:64" ht="15">
      <c r="A21" s="64" t="s">
        <v>225</v>
      </c>
      <c r="B21" s="64" t="s">
        <v>241</v>
      </c>
      <c r="C21" s="65"/>
      <c r="D21" s="66"/>
      <c r="E21" s="67"/>
      <c r="F21" s="68"/>
      <c r="G21" s="65"/>
      <c r="H21" s="69"/>
      <c r="I21" s="70"/>
      <c r="J21" s="70"/>
      <c r="K21" s="34" t="s">
        <v>65</v>
      </c>
      <c r="L21" s="77">
        <v>36</v>
      </c>
      <c r="M21" s="77"/>
      <c r="N21" s="72"/>
      <c r="O21" s="79" t="s">
        <v>252</v>
      </c>
      <c r="P21" s="81">
        <v>43684.67496527778</v>
      </c>
      <c r="Q21" s="79" t="s">
        <v>271</v>
      </c>
      <c r="R21" s="79"/>
      <c r="S21" s="79"/>
      <c r="T21" s="79"/>
      <c r="U21" s="79"/>
      <c r="V21" s="82" t="s">
        <v>523</v>
      </c>
      <c r="W21" s="81">
        <v>43684.67496527778</v>
      </c>
      <c r="X21" s="82" t="s">
        <v>557</v>
      </c>
      <c r="Y21" s="79"/>
      <c r="Z21" s="79"/>
      <c r="AA21" s="85" t="s">
        <v>697</v>
      </c>
      <c r="AB21" s="85" t="s">
        <v>774</v>
      </c>
      <c r="AC21" s="79" t="b">
        <v>0</v>
      </c>
      <c r="AD21" s="79">
        <v>0</v>
      </c>
      <c r="AE21" s="85" t="s">
        <v>824</v>
      </c>
      <c r="AF21" s="79" t="b">
        <v>0</v>
      </c>
      <c r="AG21" s="79" t="s">
        <v>828</v>
      </c>
      <c r="AH21" s="79"/>
      <c r="AI21" s="85" t="s">
        <v>823</v>
      </c>
      <c r="AJ21" s="79" t="b">
        <v>0</v>
      </c>
      <c r="AK21" s="79">
        <v>0</v>
      </c>
      <c r="AL21" s="85" t="s">
        <v>823</v>
      </c>
      <c r="AM21" s="79" t="s">
        <v>831</v>
      </c>
      <c r="AN21" s="79" t="b">
        <v>0</v>
      </c>
      <c r="AO21" s="85" t="s">
        <v>774</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71</v>
      </c>
      <c r="BK21" s="49">
        <v>100</v>
      </c>
      <c r="BL21" s="48">
        <v>71</v>
      </c>
    </row>
    <row r="22" spans="1:64" ht="15">
      <c r="A22" s="64" t="s">
        <v>226</v>
      </c>
      <c r="B22" s="64" t="s">
        <v>250</v>
      </c>
      <c r="C22" s="65"/>
      <c r="D22" s="66"/>
      <c r="E22" s="67"/>
      <c r="F22" s="68"/>
      <c r="G22" s="65"/>
      <c r="H22" s="69"/>
      <c r="I22" s="70"/>
      <c r="J22" s="70"/>
      <c r="K22" s="34" t="s">
        <v>65</v>
      </c>
      <c r="L22" s="77">
        <v>37</v>
      </c>
      <c r="M22" s="77"/>
      <c r="N22" s="72"/>
      <c r="O22" s="79" t="s">
        <v>252</v>
      </c>
      <c r="P22" s="81">
        <v>43684.65347222222</v>
      </c>
      <c r="Q22" s="79" t="s">
        <v>272</v>
      </c>
      <c r="R22" s="82" t="s">
        <v>394</v>
      </c>
      <c r="S22" s="79" t="s">
        <v>455</v>
      </c>
      <c r="T22" s="79"/>
      <c r="U22" s="79"/>
      <c r="V22" s="82" t="s">
        <v>524</v>
      </c>
      <c r="W22" s="81">
        <v>43684.65347222222</v>
      </c>
      <c r="X22" s="82" t="s">
        <v>558</v>
      </c>
      <c r="Y22" s="79"/>
      <c r="Z22" s="79"/>
      <c r="AA22" s="85" t="s">
        <v>698</v>
      </c>
      <c r="AB22" s="85" t="s">
        <v>820</v>
      </c>
      <c r="AC22" s="79" t="b">
        <v>0</v>
      </c>
      <c r="AD22" s="79">
        <v>0</v>
      </c>
      <c r="AE22" s="85" t="s">
        <v>825</v>
      </c>
      <c r="AF22" s="79" t="b">
        <v>0</v>
      </c>
      <c r="AG22" s="79" t="s">
        <v>828</v>
      </c>
      <c r="AH22" s="79"/>
      <c r="AI22" s="85" t="s">
        <v>823</v>
      </c>
      <c r="AJ22" s="79" t="b">
        <v>0</v>
      </c>
      <c r="AK22" s="79">
        <v>0</v>
      </c>
      <c r="AL22" s="85" t="s">
        <v>823</v>
      </c>
      <c r="AM22" s="79" t="s">
        <v>830</v>
      </c>
      <c r="AN22" s="79" t="b">
        <v>0</v>
      </c>
      <c r="AO22" s="85" t="s">
        <v>820</v>
      </c>
      <c r="AP22" s="79" t="s">
        <v>176</v>
      </c>
      <c r="AQ22" s="79">
        <v>0</v>
      </c>
      <c r="AR22" s="79">
        <v>0</v>
      </c>
      <c r="AS22" s="79"/>
      <c r="AT22" s="79"/>
      <c r="AU22" s="79"/>
      <c r="AV22" s="79"/>
      <c r="AW22" s="79"/>
      <c r="AX22" s="79"/>
      <c r="AY22" s="79"/>
      <c r="AZ22" s="79"/>
      <c r="BA22">
        <v>1</v>
      </c>
      <c r="BB22" s="78" t="str">
        <f>REPLACE(INDEX(GroupVertices[Group],MATCH(Edges25[[#This Row],[Vertex 1]],GroupVertices[Vertex],0)),1,1,"")</f>
        <v>5</v>
      </c>
      <c r="BC22" s="78" t="str">
        <f>REPLACE(INDEX(GroupVertices[Group],MATCH(Edges25[[#This Row],[Vertex 2]],GroupVertices[Vertex],0)),1,1,"")</f>
        <v>5</v>
      </c>
      <c r="BD22" s="48">
        <v>0</v>
      </c>
      <c r="BE22" s="49">
        <v>0</v>
      </c>
      <c r="BF22" s="48">
        <v>0</v>
      </c>
      <c r="BG22" s="49">
        <v>0</v>
      </c>
      <c r="BH22" s="48">
        <v>0</v>
      </c>
      <c r="BI22" s="49">
        <v>0</v>
      </c>
      <c r="BJ22" s="48">
        <v>72</v>
      </c>
      <c r="BK22" s="49">
        <v>100</v>
      </c>
      <c r="BL22" s="48">
        <v>72</v>
      </c>
    </row>
    <row r="23" spans="1:64" ht="15">
      <c r="A23" s="64" t="s">
        <v>226</v>
      </c>
      <c r="B23" s="64" t="s">
        <v>251</v>
      </c>
      <c r="C23" s="65"/>
      <c r="D23" s="66"/>
      <c r="E23" s="67"/>
      <c r="F23" s="68"/>
      <c r="G23" s="65"/>
      <c r="H23" s="69"/>
      <c r="I23" s="70"/>
      <c r="J23" s="70"/>
      <c r="K23" s="34" t="s">
        <v>65</v>
      </c>
      <c r="L23" s="77">
        <v>38</v>
      </c>
      <c r="M23" s="77"/>
      <c r="N23" s="72"/>
      <c r="O23" s="79" t="s">
        <v>252</v>
      </c>
      <c r="P23" s="81">
        <v>43684.87409722222</v>
      </c>
      <c r="Q23" s="79" t="s">
        <v>273</v>
      </c>
      <c r="R23" s="82" t="s">
        <v>395</v>
      </c>
      <c r="S23" s="79" t="s">
        <v>455</v>
      </c>
      <c r="T23" s="79" t="s">
        <v>460</v>
      </c>
      <c r="U23" s="79"/>
      <c r="V23" s="82" t="s">
        <v>524</v>
      </c>
      <c r="W23" s="81">
        <v>43684.87409722222</v>
      </c>
      <c r="X23" s="82" t="s">
        <v>559</v>
      </c>
      <c r="Y23" s="79"/>
      <c r="Z23" s="79"/>
      <c r="AA23" s="85" t="s">
        <v>699</v>
      </c>
      <c r="AB23" s="85" t="s">
        <v>821</v>
      </c>
      <c r="AC23" s="79" t="b">
        <v>0</v>
      </c>
      <c r="AD23" s="79">
        <v>0</v>
      </c>
      <c r="AE23" s="85" t="s">
        <v>826</v>
      </c>
      <c r="AF23" s="79" t="b">
        <v>0</v>
      </c>
      <c r="AG23" s="79" t="s">
        <v>828</v>
      </c>
      <c r="AH23" s="79"/>
      <c r="AI23" s="85" t="s">
        <v>823</v>
      </c>
      <c r="AJ23" s="79" t="b">
        <v>0</v>
      </c>
      <c r="AK23" s="79">
        <v>0</v>
      </c>
      <c r="AL23" s="85" t="s">
        <v>823</v>
      </c>
      <c r="AM23" s="79" t="s">
        <v>831</v>
      </c>
      <c r="AN23" s="79" t="b">
        <v>0</v>
      </c>
      <c r="AO23" s="85" t="s">
        <v>821</v>
      </c>
      <c r="AP23" s="79" t="s">
        <v>176</v>
      </c>
      <c r="AQ23" s="79">
        <v>0</v>
      </c>
      <c r="AR23" s="79">
        <v>0</v>
      </c>
      <c r="AS23" s="79"/>
      <c r="AT23" s="79"/>
      <c r="AU23" s="79"/>
      <c r="AV23" s="79"/>
      <c r="AW23" s="79"/>
      <c r="AX23" s="79"/>
      <c r="AY23" s="79"/>
      <c r="AZ23" s="79"/>
      <c r="BA23">
        <v>1</v>
      </c>
      <c r="BB23" s="78" t="str">
        <f>REPLACE(INDEX(GroupVertices[Group],MATCH(Edges25[[#This Row],[Vertex 1]],GroupVertices[Vertex],0)),1,1,"")</f>
        <v>5</v>
      </c>
      <c r="BC23" s="78" t="str">
        <f>REPLACE(INDEX(GroupVertices[Group],MATCH(Edges25[[#This Row],[Vertex 2]],GroupVertices[Vertex],0)),1,1,"")</f>
        <v>5</v>
      </c>
      <c r="BD23" s="48">
        <v>0</v>
      </c>
      <c r="BE23" s="49">
        <v>0</v>
      </c>
      <c r="BF23" s="48">
        <v>0</v>
      </c>
      <c r="BG23" s="49">
        <v>0</v>
      </c>
      <c r="BH23" s="48">
        <v>0</v>
      </c>
      <c r="BI23" s="49">
        <v>0</v>
      </c>
      <c r="BJ23" s="48">
        <v>101</v>
      </c>
      <c r="BK23" s="49">
        <v>100</v>
      </c>
      <c r="BL23" s="48">
        <v>101</v>
      </c>
    </row>
    <row r="24" spans="1:64" ht="15">
      <c r="A24" s="64" t="s">
        <v>227</v>
      </c>
      <c r="B24" s="64" t="s">
        <v>241</v>
      </c>
      <c r="C24" s="65"/>
      <c r="D24" s="66"/>
      <c r="E24" s="67"/>
      <c r="F24" s="68"/>
      <c r="G24" s="65"/>
      <c r="H24" s="69"/>
      <c r="I24" s="70"/>
      <c r="J24" s="70"/>
      <c r="K24" s="34" t="s">
        <v>65</v>
      </c>
      <c r="L24" s="77">
        <v>39</v>
      </c>
      <c r="M24" s="77"/>
      <c r="N24" s="72"/>
      <c r="O24" s="79" t="s">
        <v>253</v>
      </c>
      <c r="P24" s="81">
        <v>43677.772731481484</v>
      </c>
      <c r="Q24" s="79" t="s">
        <v>274</v>
      </c>
      <c r="R24" s="82" t="s">
        <v>396</v>
      </c>
      <c r="S24" s="79" t="s">
        <v>455</v>
      </c>
      <c r="T24" s="79" t="s">
        <v>461</v>
      </c>
      <c r="U24" s="79"/>
      <c r="V24" s="82" t="s">
        <v>525</v>
      </c>
      <c r="W24" s="81">
        <v>43677.772731481484</v>
      </c>
      <c r="X24" s="82" t="s">
        <v>560</v>
      </c>
      <c r="Y24" s="79"/>
      <c r="Z24" s="79"/>
      <c r="AA24" s="85" t="s">
        <v>700</v>
      </c>
      <c r="AB24" s="79"/>
      <c r="AC24" s="79" t="b">
        <v>0</v>
      </c>
      <c r="AD24" s="79">
        <v>0</v>
      </c>
      <c r="AE24" s="85" t="s">
        <v>823</v>
      </c>
      <c r="AF24" s="79" t="b">
        <v>0</v>
      </c>
      <c r="AG24" s="79" t="s">
        <v>828</v>
      </c>
      <c r="AH24" s="79"/>
      <c r="AI24" s="85" t="s">
        <v>823</v>
      </c>
      <c r="AJ24" s="79" t="b">
        <v>0</v>
      </c>
      <c r="AK24" s="79">
        <v>1</v>
      </c>
      <c r="AL24" s="85" t="s">
        <v>734</v>
      </c>
      <c r="AM24" s="79" t="s">
        <v>832</v>
      </c>
      <c r="AN24" s="79" t="b">
        <v>0</v>
      </c>
      <c r="AO24" s="85" t="s">
        <v>734</v>
      </c>
      <c r="AP24" s="79" t="s">
        <v>176</v>
      </c>
      <c r="AQ24" s="79">
        <v>0</v>
      </c>
      <c r="AR24" s="79">
        <v>0</v>
      </c>
      <c r="AS24" s="79"/>
      <c r="AT24" s="79"/>
      <c r="AU24" s="79"/>
      <c r="AV24" s="79"/>
      <c r="AW24" s="79"/>
      <c r="AX24" s="79"/>
      <c r="AY24" s="79"/>
      <c r="AZ24" s="79"/>
      <c r="BA24">
        <v>2</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9</v>
      </c>
      <c r="BK24" s="49">
        <v>100</v>
      </c>
      <c r="BL24" s="48">
        <v>9</v>
      </c>
    </row>
    <row r="25" spans="1:64" ht="15">
      <c r="A25" s="64" t="s">
        <v>227</v>
      </c>
      <c r="B25" s="64" t="s">
        <v>241</v>
      </c>
      <c r="C25" s="65"/>
      <c r="D25" s="66"/>
      <c r="E25" s="67"/>
      <c r="F25" s="68"/>
      <c r="G25" s="65"/>
      <c r="H25" s="69"/>
      <c r="I25" s="70"/>
      <c r="J25" s="70"/>
      <c r="K25" s="34" t="s">
        <v>65</v>
      </c>
      <c r="L25" s="77">
        <v>40</v>
      </c>
      <c r="M25" s="77"/>
      <c r="N25" s="72"/>
      <c r="O25" s="79" t="s">
        <v>253</v>
      </c>
      <c r="P25" s="81">
        <v>43685.80878472222</v>
      </c>
      <c r="Q25" s="79" t="s">
        <v>275</v>
      </c>
      <c r="R25" s="79"/>
      <c r="S25" s="79"/>
      <c r="T25" s="79" t="s">
        <v>462</v>
      </c>
      <c r="U25" s="79"/>
      <c r="V25" s="82" t="s">
        <v>525</v>
      </c>
      <c r="W25" s="81">
        <v>43685.80878472222</v>
      </c>
      <c r="X25" s="82" t="s">
        <v>561</v>
      </c>
      <c r="Y25" s="79"/>
      <c r="Z25" s="79"/>
      <c r="AA25" s="85" t="s">
        <v>701</v>
      </c>
      <c r="AB25" s="79"/>
      <c r="AC25" s="79" t="b">
        <v>0</v>
      </c>
      <c r="AD25" s="79">
        <v>0</v>
      </c>
      <c r="AE25" s="85" t="s">
        <v>823</v>
      </c>
      <c r="AF25" s="79" t="b">
        <v>0</v>
      </c>
      <c r="AG25" s="79" t="s">
        <v>828</v>
      </c>
      <c r="AH25" s="79"/>
      <c r="AI25" s="85" t="s">
        <v>823</v>
      </c>
      <c r="AJ25" s="79" t="b">
        <v>0</v>
      </c>
      <c r="AK25" s="79">
        <v>2</v>
      </c>
      <c r="AL25" s="85" t="s">
        <v>785</v>
      </c>
      <c r="AM25" s="79" t="s">
        <v>832</v>
      </c>
      <c r="AN25" s="79" t="b">
        <v>0</v>
      </c>
      <c r="AO25" s="85" t="s">
        <v>785</v>
      </c>
      <c r="AP25" s="79" t="s">
        <v>176</v>
      </c>
      <c r="AQ25" s="79">
        <v>0</v>
      </c>
      <c r="AR25" s="79">
        <v>0</v>
      </c>
      <c r="AS25" s="79"/>
      <c r="AT25" s="79"/>
      <c r="AU25" s="79"/>
      <c r="AV25" s="79"/>
      <c r="AW25" s="79"/>
      <c r="AX25" s="79"/>
      <c r="AY25" s="79"/>
      <c r="AZ25" s="79"/>
      <c r="BA25">
        <v>2</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23</v>
      </c>
      <c r="BK25" s="49">
        <v>100</v>
      </c>
      <c r="BL25" s="48">
        <v>23</v>
      </c>
    </row>
    <row r="26" spans="1:64" ht="15">
      <c r="A26" s="64" t="s">
        <v>228</v>
      </c>
      <c r="B26" s="64" t="s">
        <v>228</v>
      </c>
      <c r="C26" s="65"/>
      <c r="D26" s="66"/>
      <c r="E26" s="67"/>
      <c r="F26" s="68"/>
      <c r="G26" s="65"/>
      <c r="H26" s="69"/>
      <c r="I26" s="70"/>
      <c r="J26" s="70"/>
      <c r="K26" s="34" t="s">
        <v>65</v>
      </c>
      <c r="L26" s="77">
        <v>41</v>
      </c>
      <c r="M26" s="77"/>
      <c r="N26" s="72"/>
      <c r="O26" s="79" t="s">
        <v>176</v>
      </c>
      <c r="P26" s="81">
        <v>43685.9946875</v>
      </c>
      <c r="Q26" s="79" t="s">
        <v>276</v>
      </c>
      <c r="R26" s="82" t="s">
        <v>397</v>
      </c>
      <c r="S26" s="79" t="s">
        <v>453</v>
      </c>
      <c r="T26" s="79" t="s">
        <v>463</v>
      </c>
      <c r="U26" s="79"/>
      <c r="V26" s="82" t="s">
        <v>526</v>
      </c>
      <c r="W26" s="81">
        <v>43685.9946875</v>
      </c>
      <c r="X26" s="82" t="s">
        <v>562</v>
      </c>
      <c r="Y26" s="79"/>
      <c r="Z26" s="79"/>
      <c r="AA26" s="85" t="s">
        <v>702</v>
      </c>
      <c r="AB26" s="79"/>
      <c r="AC26" s="79" t="b">
        <v>0</v>
      </c>
      <c r="AD26" s="79">
        <v>0</v>
      </c>
      <c r="AE26" s="85" t="s">
        <v>823</v>
      </c>
      <c r="AF26" s="79" t="b">
        <v>0</v>
      </c>
      <c r="AG26" s="79" t="s">
        <v>828</v>
      </c>
      <c r="AH26" s="79"/>
      <c r="AI26" s="85" t="s">
        <v>823</v>
      </c>
      <c r="AJ26" s="79" t="b">
        <v>0</v>
      </c>
      <c r="AK26" s="79">
        <v>0</v>
      </c>
      <c r="AL26" s="85" t="s">
        <v>823</v>
      </c>
      <c r="AM26" s="79" t="s">
        <v>830</v>
      </c>
      <c r="AN26" s="79" t="b">
        <v>0</v>
      </c>
      <c r="AO26" s="85" t="s">
        <v>702</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v>0</v>
      </c>
      <c r="BE26" s="49">
        <v>0</v>
      </c>
      <c r="BF26" s="48">
        <v>0</v>
      </c>
      <c r="BG26" s="49">
        <v>0</v>
      </c>
      <c r="BH26" s="48">
        <v>0</v>
      </c>
      <c r="BI26" s="49">
        <v>0</v>
      </c>
      <c r="BJ26" s="48">
        <v>19</v>
      </c>
      <c r="BK26" s="49">
        <v>100</v>
      </c>
      <c r="BL26" s="48">
        <v>19</v>
      </c>
    </row>
    <row r="27" spans="1:64" ht="15">
      <c r="A27" s="64" t="s">
        <v>229</v>
      </c>
      <c r="B27" s="64" t="s">
        <v>241</v>
      </c>
      <c r="C27" s="65"/>
      <c r="D27" s="66"/>
      <c r="E27" s="67"/>
      <c r="F27" s="68"/>
      <c r="G27" s="65"/>
      <c r="H27" s="69"/>
      <c r="I27" s="70"/>
      <c r="J27" s="70"/>
      <c r="K27" s="34" t="s">
        <v>65</v>
      </c>
      <c r="L27" s="77">
        <v>42</v>
      </c>
      <c r="M27" s="77"/>
      <c r="N27" s="72"/>
      <c r="O27" s="79" t="s">
        <v>253</v>
      </c>
      <c r="P27" s="81">
        <v>43688.305393518516</v>
      </c>
      <c r="Q27" s="79" t="s">
        <v>277</v>
      </c>
      <c r="R27" s="79"/>
      <c r="S27" s="79"/>
      <c r="T27" s="79" t="s">
        <v>464</v>
      </c>
      <c r="U27" s="82" t="s">
        <v>475</v>
      </c>
      <c r="V27" s="82" t="s">
        <v>475</v>
      </c>
      <c r="W27" s="81">
        <v>43688.305393518516</v>
      </c>
      <c r="X27" s="82" t="s">
        <v>563</v>
      </c>
      <c r="Y27" s="79"/>
      <c r="Z27" s="79"/>
      <c r="AA27" s="85" t="s">
        <v>703</v>
      </c>
      <c r="AB27" s="79"/>
      <c r="AC27" s="79" t="b">
        <v>0</v>
      </c>
      <c r="AD27" s="79">
        <v>0</v>
      </c>
      <c r="AE27" s="85" t="s">
        <v>823</v>
      </c>
      <c r="AF27" s="79" t="b">
        <v>0</v>
      </c>
      <c r="AG27" s="79" t="s">
        <v>829</v>
      </c>
      <c r="AH27" s="79"/>
      <c r="AI27" s="85" t="s">
        <v>823</v>
      </c>
      <c r="AJ27" s="79" t="b">
        <v>0</v>
      </c>
      <c r="AK27" s="79">
        <v>0</v>
      </c>
      <c r="AL27" s="85" t="s">
        <v>823</v>
      </c>
      <c r="AM27" s="79" t="s">
        <v>831</v>
      </c>
      <c r="AN27" s="79" t="b">
        <v>0</v>
      </c>
      <c r="AO27" s="85" t="s">
        <v>703</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25</v>
      </c>
      <c r="BF27" s="48">
        <v>0</v>
      </c>
      <c r="BG27" s="49">
        <v>0</v>
      </c>
      <c r="BH27" s="48">
        <v>0</v>
      </c>
      <c r="BI27" s="49">
        <v>0</v>
      </c>
      <c r="BJ27" s="48">
        <v>3</v>
      </c>
      <c r="BK27" s="49">
        <v>75</v>
      </c>
      <c r="BL27" s="48">
        <v>4</v>
      </c>
    </row>
    <row r="28" spans="1:64" ht="15">
      <c r="A28" s="64" t="s">
        <v>230</v>
      </c>
      <c r="B28" s="64" t="s">
        <v>230</v>
      </c>
      <c r="C28" s="65"/>
      <c r="D28" s="66"/>
      <c r="E28" s="67"/>
      <c r="F28" s="68"/>
      <c r="G28" s="65"/>
      <c r="H28" s="69"/>
      <c r="I28" s="70"/>
      <c r="J28" s="70"/>
      <c r="K28" s="34" t="s">
        <v>65</v>
      </c>
      <c r="L28" s="77">
        <v>43</v>
      </c>
      <c r="M28" s="77"/>
      <c r="N28" s="72"/>
      <c r="O28" s="79" t="s">
        <v>176</v>
      </c>
      <c r="P28" s="81">
        <v>43689.39208333333</v>
      </c>
      <c r="Q28" s="79" t="s">
        <v>278</v>
      </c>
      <c r="R28" s="82" t="s">
        <v>398</v>
      </c>
      <c r="S28" s="79" t="s">
        <v>455</v>
      </c>
      <c r="T28" s="79"/>
      <c r="U28" s="79"/>
      <c r="V28" s="82" t="s">
        <v>527</v>
      </c>
      <c r="W28" s="81">
        <v>43689.39208333333</v>
      </c>
      <c r="X28" s="82" t="s">
        <v>564</v>
      </c>
      <c r="Y28" s="79"/>
      <c r="Z28" s="79"/>
      <c r="AA28" s="85" t="s">
        <v>704</v>
      </c>
      <c r="AB28" s="79"/>
      <c r="AC28" s="79" t="b">
        <v>0</v>
      </c>
      <c r="AD28" s="79">
        <v>0</v>
      </c>
      <c r="AE28" s="85" t="s">
        <v>823</v>
      </c>
      <c r="AF28" s="79" t="b">
        <v>0</v>
      </c>
      <c r="AG28" s="79" t="s">
        <v>828</v>
      </c>
      <c r="AH28" s="79"/>
      <c r="AI28" s="85" t="s">
        <v>823</v>
      </c>
      <c r="AJ28" s="79" t="b">
        <v>0</v>
      </c>
      <c r="AK28" s="79">
        <v>0</v>
      </c>
      <c r="AL28" s="85" t="s">
        <v>823</v>
      </c>
      <c r="AM28" s="79" t="s">
        <v>833</v>
      </c>
      <c r="AN28" s="79" t="b">
        <v>0</v>
      </c>
      <c r="AO28" s="85" t="s">
        <v>704</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0</v>
      </c>
      <c r="BE28" s="49">
        <v>0</v>
      </c>
      <c r="BF28" s="48">
        <v>0</v>
      </c>
      <c r="BG28" s="49">
        <v>0</v>
      </c>
      <c r="BH28" s="48">
        <v>0</v>
      </c>
      <c r="BI28" s="49">
        <v>0</v>
      </c>
      <c r="BJ28" s="48">
        <v>17</v>
      </c>
      <c r="BK28" s="49">
        <v>100</v>
      </c>
      <c r="BL28" s="48">
        <v>17</v>
      </c>
    </row>
    <row r="29" spans="1:64" ht="15">
      <c r="A29" s="64" t="s">
        <v>231</v>
      </c>
      <c r="B29" s="64" t="s">
        <v>241</v>
      </c>
      <c r="C29" s="65"/>
      <c r="D29" s="66"/>
      <c r="E29" s="67"/>
      <c r="F29" s="68"/>
      <c r="G29" s="65"/>
      <c r="H29" s="69"/>
      <c r="I29" s="70"/>
      <c r="J29" s="70"/>
      <c r="K29" s="34" t="s">
        <v>65</v>
      </c>
      <c r="L29" s="77">
        <v>44</v>
      </c>
      <c r="M29" s="77"/>
      <c r="N29" s="72"/>
      <c r="O29" s="79" t="s">
        <v>252</v>
      </c>
      <c r="P29" s="81">
        <v>43689.54068287037</v>
      </c>
      <c r="Q29" s="79" t="s">
        <v>279</v>
      </c>
      <c r="R29" s="79"/>
      <c r="S29" s="79"/>
      <c r="T29" s="79"/>
      <c r="U29" s="79"/>
      <c r="V29" s="82" t="s">
        <v>528</v>
      </c>
      <c r="W29" s="81">
        <v>43689.54068287037</v>
      </c>
      <c r="X29" s="82" t="s">
        <v>565</v>
      </c>
      <c r="Y29" s="79"/>
      <c r="Z29" s="79"/>
      <c r="AA29" s="85" t="s">
        <v>705</v>
      </c>
      <c r="AB29" s="85" t="s">
        <v>788</v>
      </c>
      <c r="AC29" s="79" t="b">
        <v>0</v>
      </c>
      <c r="AD29" s="79">
        <v>0</v>
      </c>
      <c r="AE29" s="85" t="s">
        <v>824</v>
      </c>
      <c r="AF29" s="79" t="b">
        <v>0</v>
      </c>
      <c r="AG29" s="79" t="s">
        <v>828</v>
      </c>
      <c r="AH29" s="79"/>
      <c r="AI29" s="85" t="s">
        <v>823</v>
      </c>
      <c r="AJ29" s="79" t="b">
        <v>0</v>
      </c>
      <c r="AK29" s="79">
        <v>0</v>
      </c>
      <c r="AL29" s="85" t="s">
        <v>823</v>
      </c>
      <c r="AM29" s="79" t="s">
        <v>831</v>
      </c>
      <c r="AN29" s="79" t="b">
        <v>0</v>
      </c>
      <c r="AO29" s="85" t="s">
        <v>788</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8</v>
      </c>
      <c r="BK29" s="49">
        <v>100</v>
      </c>
      <c r="BL29" s="48">
        <v>8</v>
      </c>
    </row>
    <row r="30" spans="1:64" ht="15">
      <c r="A30" s="64" t="s">
        <v>232</v>
      </c>
      <c r="B30" s="64" t="s">
        <v>241</v>
      </c>
      <c r="C30" s="65"/>
      <c r="D30" s="66"/>
      <c r="E30" s="67"/>
      <c r="F30" s="68"/>
      <c r="G30" s="65"/>
      <c r="H30" s="69"/>
      <c r="I30" s="70"/>
      <c r="J30" s="70"/>
      <c r="K30" s="34" t="s">
        <v>65</v>
      </c>
      <c r="L30" s="77">
        <v>45</v>
      </c>
      <c r="M30" s="77"/>
      <c r="N30" s="72"/>
      <c r="O30" s="79" t="s">
        <v>253</v>
      </c>
      <c r="P30" s="81">
        <v>43689.650555555556</v>
      </c>
      <c r="Q30" s="79" t="s">
        <v>280</v>
      </c>
      <c r="R30" s="79"/>
      <c r="S30" s="79"/>
      <c r="T30" s="79" t="s">
        <v>458</v>
      </c>
      <c r="U30" s="79"/>
      <c r="V30" s="82" t="s">
        <v>529</v>
      </c>
      <c r="W30" s="81">
        <v>43689.650555555556</v>
      </c>
      <c r="X30" s="82" t="s">
        <v>566</v>
      </c>
      <c r="Y30" s="79"/>
      <c r="Z30" s="79"/>
      <c r="AA30" s="85" t="s">
        <v>706</v>
      </c>
      <c r="AB30" s="79"/>
      <c r="AC30" s="79" t="b">
        <v>0</v>
      </c>
      <c r="AD30" s="79">
        <v>0</v>
      </c>
      <c r="AE30" s="85" t="s">
        <v>823</v>
      </c>
      <c r="AF30" s="79" t="b">
        <v>0</v>
      </c>
      <c r="AG30" s="79" t="s">
        <v>828</v>
      </c>
      <c r="AH30" s="79"/>
      <c r="AI30" s="85" t="s">
        <v>823</v>
      </c>
      <c r="AJ30" s="79" t="b">
        <v>0</v>
      </c>
      <c r="AK30" s="79">
        <v>0</v>
      </c>
      <c r="AL30" s="85" t="s">
        <v>790</v>
      </c>
      <c r="AM30" s="79" t="s">
        <v>832</v>
      </c>
      <c r="AN30" s="79" t="b">
        <v>0</v>
      </c>
      <c r="AO30" s="85" t="s">
        <v>790</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21</v>
      </c>
      <c r="BK30" s="49">
        <v>100</v>
      </c>
      <c r="BL30" s="48">
        <v>21</v>
      </c>
    </row>
    <row r="31" spans="1:64" ht="15">
      <c r="A31" s="64" t="s">
        <v>233</v>
      </c>
      <c r="B31" s="64" t="s">
        <v>234</v>
      </c>
      <c r="C31" s="65"/>
      <c r="D31" s="66"/>
      <c r="E31" s="67"/>
      <c r="F31" s="68"/>
      <c r="G31" s="65"/>
      <c r="H31" s="69"/>
      <c r="I31" s="70"/>
      <c r="J31" s="70"/>
      <c r="K31" s="34" t="s">
        <v>65</v>
      </c>
      <c r="L31" s="77">
        <v>46</v>
      </c>
      <c r="M31" s="77"/>
      <c r="N31" s="72"/>
      <c r="O31" s="79" t="s">
        <v>253</v>
      </c>
      <c r="P31" s="81">
        <v>43690.348958333336</v>
      </c>
      <c r="Q31" s="79" t="s">
        <v>281</v>
      </c>
      <c r="R31" s="82" t="s">
        <v>399</v>
      </c>
      <c r="S31" s="79" t="s">
        <v>455</v>
      </c>
      <c r="T31" s="79"/>
      <c r="U31" s="79"/>
      <c r="V31" s="82" t="s">
        <v>530</v>
      </c>
      <c r="W31" s="81">
        <v>43690.348958333336</v>
      </c>
      <c r="X31" s="82" t="s">
        <v>567</v>
      </c>
      <c r="Y31" s="79"/>
      <c r="Z31" s="79"/>
      <c r="AA31" s="85" t="s">
        <v>707</v>
      </c>
      <c r="AB31" s="79"/>
      <c r="AC31" s="79" t="b">
        <v>0</v>
      </c>
      <c r="AD31" s="79">
        <v>0</v>
      </c>
      <c r="AE31" s="85" t="s">
        <v>823</v>
      </c>
      <c r="AF31" s="79" t="b">
        <v>0</v>
      </c>
      <c r="AG31" s="79" t="s">
        <v>828</v>
      </c>
      <c r="AH31" s="79"/>
      <c r="AI31" s="85" t="s">
        <v>823</v>
      </c>
      <c r="AJ31" s="79" t="b">
        <v>0</v>
      </c>
      <c r="AK31" s="79">
        <v>0</v>
      </c>
      <c r="AL31" s="85" t="s">
        <v>708</v>
      </c>
      <c r="AM31" s="79" t="s">
        <v>830</v>
      </c>
      <c r="AN31" s="79" t="b">
        <v>0</v>
      </c>
      <c r="AO31" s="85" t="s">
        <v>708</v>
      </c>
      <c r="AP31" s="79" t="s">
        <v>176</v>
      </c>
      <c r="AQ31" s="79">
        <v>0</v>
      </c>
      <c r="AR31" s="79">
        <v>0</v>
      </c>
      <c r="AS31" s="79"/>
      <c r="AT31" s="79"/>
      <c r="AU31" s="79"/>
      <c r="AV31" s="79"/>
      <c r="AW31" s="79"/>
      <c r="AX31" s="79"/>
      <c r="AY31" s="79"/>
      <c r="AZ31" s="79"/>
      <c r="BA31">
        <v>1</v>
      </c>
      <c r="BB31" s="78" t="str">
        <f>REPLACE(INDEX(GroupVertices[Group],MATCH(Edges25[[#This Row],[Vertex 1]],GroupVertices[Vertex],0)),1,1,"")</f>
        <v>4</v>
      </c>
      <c r="BC31" s="78" t="str">
        <f>REPLACE(INDEX(GroupVertices[Group],MATCH(Edges25[[#This Row],[Vertex 2]],GroupVertices[Vertex],0)),1,1,"")</f>
        <v>4</v>
      </c>
      <c r="BD31" s="48">
        <v>0</v>
      </c>
      <c r="BE31" s="49">
        <v>0</v>
      </c>
      <c r="BF31" s="48">
        <v>0</v>
      </c>
      <c r="BG31" s="49">
        <v>0</v>
      </c>
      <c r="BH31" s="48">
        <v>0</v>
      </c>
      <c r="BI31" s="49">
        <v>0</v>
      </c>
      <c r="BJ31" s="48">
        <v>9</v>
      </c>
      <c r="BK31" s="49">
        <v>100</v>
      </c>
      <c r="BL31" s="48">
        <v>9</v>
      </c>
    </row>
    <row r="32" spans="1:64" ht="15">
      <c r="A32" s="64" t="s">
        <v>234</v>
      </c>
      <c r="B32" s="64" t="s">
        <v>234</v>
      </c>
      <c r="C32" s="65"/>
      <c r="D32" s="66"/>
      <c r="E32" s="67"/>
      <c r="F32" s="68"/>
      <c r="G32" s="65"/>
      <c r="H32" s="69"/>
      <c r="I32" s="70"/>
      <c r="J32" s="70"/>
      <c r="K32" s="34" t="s">
        <v>65</v>
      </c>
      <c r="L32" s="77">
        <v>47</v>
      </c>
      <c r="M32" s="77"/>
      <c r="N32" s="72"/>
      <c r="O32" s="79" t="s">
        <v>176</v>
      </c>
      <c r="P32" s="81">
        <v>43690.34826388889</v>
      </c>
      <c r="Q32" s="79" t="s">
        <v>282</v>
      </c>
      <c r="R32" s="82" t="s">
        <v>399</v>
      </c>
      <c r="S32" s="79" t="s">
        <v>455</v>
      </c>
      <c r="T32" s="79"/>
      <c r="U32" s="79"/>
      <c r="V32" s="82" t="s">
        <v>531</v>
      </c>
      <c r="W32" s="81">
        <v>43690.34826388889</v>
      </c>
      <c r="X32" s="82" t="s">
        <v>568</v>
      </c>
      <c r="Y32" s="79"/>
      <c r="Z32" s="79"/>
      <c r="AA32" s="85" t="s">
        <v>708</v>
      </c>
      <c r="AB32" s="79"/>
      <c r="AC32" s="79" t="b">
        <v>0</v>
      </c>
      <c r="AD32" s="79">
        <v>0</v>
      </c>
      <c r="AE32" s="85" t="s">
        <v>823</v>
      </c>
      <c r="AF32" s="79" t="b">
        <v>0</v>
      </c>
      <c r="AG32" s="79" t="s">
        <v>828</v>
      </c>
      <c r="AH32" s="79"/>
      <c r="AI32" s="85" t="s">
        <v>823</v>
      </c>
      <c r="AJ32" s="79" t="b">
        <v>0</v>
      </c>
      <c r="AK32" s="79">
        <v>0</v>
      </c>
      <c r="AL32" s="85" t="s">
        <v>823</v>
      </c>
      <c r="AM32" s="79" t="s">
        <v>832</v>
      </c>
      <c r="AN32" s="79" t="b">
        <v>0</v>
      </c>
      <c r="AO32" s="85" t="s">
        <v>708</v>
      </c>
      <c r="AP32" s="79" t="s">
        <v>176</v>
      </c>
      <c r="AQ32" s="79">
        <v>0</v>
      </c>
      <c r="AR32" s="79">
        <v>0</v>
      </c>
      <c r="AS32" s="79"/>
      <c r="AT32" s="79"/>
      <c r="AU32" s="79"/>
      <c r="AV32" s="79"/>
      <c r="AW32" s="79"/>
      <c r="AX32" s="79"/>
      <c r="AY32" s="79"/>
      <c r="AZ32" s="79"/>
      <c r="BA32">
        <v>1</v>
      </c>
      <c r="BB32" s="78" t="str">
        <f>REPLACE(INDEX(GroupVertices[Group],MATCH(Edges25[[#This Row],[Vertex 1]],GroupVertices[Vertex],0)),1,1,"")</f>
        <v>4</v>
      </c>
      <c r="BC32" s="78" t="str">
        <f>REPLACE(INDEX(GroupVertices[Group],MATCH(Edges25[[#This Row],[Vertex 2]],GroupVertices[Vertex],0)),1,1,"")</f>
        <v>4</v>
      </c>
      <c r="BD32" s="48">
        <v>0</v>
      </c>
      <c r="BE32" s="49">
        <v>0</v>
      </c>
      <c r="BF32" s="48">
        <v>0</v>
      </c>
      <c r="BG32" s="49">
        <v>0</v>
      </c>
      <c r="BH32" s="48">
        <v>0</v>
      </c>
      <c r="BI32" s="49">
        <v>0</v>
      </c>
      <c r="BJ32" s="48">
        <v>7</v>
      </c>
      <c r="BK32" s="49">
        <v>100</v>
      </c>
      <c r="BL32" s="48">
        <v>7</v>
      </c>
    </row>
    <row r="33" spans="1:64" ht="15">
      <c r="A33" s="64" t="s">
        <v>235</v>
      </c>
      <c r="B33" s="64" t="s">
        <v>234</v>
      </c>
      <c r="C33" s="65"/>
      <c r="D33" s="66"/>
      <c r="E33" s="67"/>
      <c r="F33" s="68"/>
      <c r="G33" s="65"/>
      <c r="H33" s="69"/>
      <c r="I33" s="70"/>
      <c r="J33" s="70"/>
      <c r="K33" s="34" t="s">
        <v>65</v>
      </c>
      <c r="L33" s="77">
        <v>48</v>
      </c>
      <c r="M33" s="77"/>
      <c r="N33" s="72"/>
      <c r="O33" s="79" t="s">
        <v>253</v>
      </c>
      <c r="P33" s="81">
        <v>43690.34908564815</v>
      </c>
      <c r="Q33" s="79" t="s">
        <v>281</v>
      </c>
      <c r="R33" s="82" t="s">
        <v>399</v>
      </c>
      <c r="S33" s="79" t="s">
        <v>455</v>
      </c>
      <c r="T33" s="79"/>
      <c r="U33" s="79"/>
      <c r="V33" s="82" t="s">
        <v>532</v>
      </c>
      <c r="W33" s="81">
        <v>43690.34908564815</v>
      </c>
      <c r="X33" s="82" t="s">
        <v>569</v>
      </c>
      <c r="Y33" s="79"/>
      <c r="Z33" s="79"/>
      <c r="AA33" s="85" t="s">
        <v>709</v>
      </c>
      <c r="AB33" s="79"/>
      <c r="AC33" s="79" t="b">
        <v>0</v>
      </c>
      <c r="AD33" s="79">
        <v>0</v>
      </c>
      <c r="AE33" s="85" t="s">
        <v>823</v>
      </c>
      <c r="AF33" s="79" t="b">
        <v>0</v>
      </c>
      <c r="AG33" s="79" t="s">
        <v>828</v>
      </c>
      <c r="AH33" s="79"/>
      <c r="AI33" s="85" t="s">
        <v>823</v>
      </c>
      <c r="AJ33" s="79" t="b">
        <v>0</v>
      </c>
      <c r="AK33" s="79">
        <v>0</v>
      </c>
      <c r="AL33" s="85" t="s">
        <v>708</v>
      </c>
      <c r="AM33" s="79" t="s">
        <v>832</v>
      </c>
      <c r="AN33" s="79" t="b">
        <v>0</v>
      </c>
      <c r="AO33" s="85" t="s">
        <v>708</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9</v>
      </c>
      <c r="BK33" s="49">
        <v>100</v>
      </c>
      <c r="BL33" s="48">
        <v>9</v>
      </c>
    </row>
    <row r="34" spans="1:64" ht="15">
      <c r="A34" s="64" t="s">
        <v>236</v>
      </c>
      <c r="B34" s="64" t="s">
        <v>241</v>
      </c>
      <c r="C34" s="65"/>
      <c r="D34" s="66"/>
      <c r="E34" s="67"/>
      <c r="F34" s="68"/>
      <c r="G34" s="65"/>
      <c r="H34" s="69"/>
      <c r="I34" s="70"/>
      <c r="J34" s="70"/>
      <c r="K34" s="34" t="s">
        <v>65</v>
      </c>
      <c r="L34" s="77">
        <v>49</v>
      </c>
      <c r="M34" s="77"/>
      <c r="N34" s="72"/>
      <c r="O34" s="79" t="s">
        <v>253</v>
      </c>
      <c r="P34" s="81">
        <v>43677.750069444446</v>
      </c>
      <c r="Q34" s="79" t="s">
        <v>283</v>
      </c>
      <c r="R34" s="79"/>
      <c r="S34" s="79"/>
      <c r="T34" s="79" t="s">
        <v>462</v>
      </c>
      <c r="U34" s="79"/>
      <c r="V34" s="82" t="s">
        <v>533</v>
      </c>
      <c r="W34" s="81">
        <v>43677.750069444446</v>
      </c>
      <c r="X34" s="82" t="s">
        <v>570</v>
      </c>
      <c r="Y34" s="79"/>
      <c r="Z34" s="79"/>
      <c r="AA34" s="85" t="s">
        <v>710</v>
      </c>
      <c r="AB34" s="79"/>
      <c r="AC34" s="79" t="b">
        <v>0</v>
      </c>
      <c r="AD34" s="79">
        <v>0</v>
      </c>
      <c r="AE34" s="85" t="s">
        <v>823</v>
      </c>
      <c r="AF34" s="79" t="b">
        <v>0</v>
      </c>
      <c r="AG34" s="79" t="s">
        <v>828</v>
      </c>
      <c r="AH34" s="79"/>
      <c r="AI34" s="85" t="s">
        <v>823</v>
      </c>
      <c r="AJ34" s="79" t="b">
        <v>0</v>
      </c>
      <c r="AK34" s="79">
        <v>0</v>
      </c>
      <c r="AL34" s="85" t="s">
        <v>732</v>
      </c>
      <c r="AM34" s="79" t="s">
        <v>832</v>
      </c>
      <c r="AN34" s="79" t="b">
        <v>0</v>
      </c>
      <c r="AO34" s="85" t="s">
        <v>732</v>
      </c>
      <c r="AP34" s="79" t="s">
        <v>176</v>
      </c>
      <c r="AQ34" s="79">
        <v>0</v>
      </c>
      <c r="AR34" s="79">
        <v>0</v>
      </c>
      <c r="AS34" s="79"/>
      <c r="AT34" s="79"/>
      <c r="AU34" s="79"/>
      <c r="AV34" s="79"/>
      <c r="AW34" s="79"/>
      <c r="AX34" s="79"/>
      <c r="AY34" s="79"/>
      <c r="AZ34" s="79"/>
      <c r="BA34">
        <v>3</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23</v>
      </c>
      <c r="BK34" s="49">
        <v>100</v>
      </c>
      <c r="BL34" s="48">
        <v>23</v>
      </c>
    </row>
    <row r="35" spans="1:64" ht="15">
      <c r="A35" s="64" t="s">
        <v>236</v>
      </c>
      <c r="B35" s="64" t="s">
        <v>241</v>
      </c>
      <c r="C35" s="65"/>
      <c r="D35" s="66"/>
      <c r="E35" s="67"/>
      <c r="F35" s="68"/>
      <c r="G35" s="65"/>
      <c r="H35" s="69"/>
      <c r="I35" s="70"/>
      <c r="J35" s="70"/>
      <c r="K35" s="34" t="s">
        <v>65</v>
      </c>
      <c r="L35" s="77">
        <v>50</v>
      </c>
      <c r="M35" s="77"/>
      <c r="N35" s="72"/>
      <c r="O35" s="79" t="s">
        <v>253</v>
      </c>
      <c r="P35" s="81">
        <v>43689.647152777776</v>
      </c>
      <c r="Q35" s="79" t="s">
        <v>280</v>
      </c>
      <c r="R35" s="79"/>
      <c r="S35" s="79"/>
      <c r="T35" s="79" t="s">
        <v>458</v>
      </c>
      <c r="U35" s="79"/>
      <c r="V35" s="82" t="s">
        <v>533</v>
      </c>
      <c r="W35" s="81">
        <v>43689.647152777776</v>
      </c>
      <c r="X35" s="82" t="s">
        <v>571</v>
      </c>
      <c r="Y35" s="79"/>
      <c r="Z35" s="79"/>
      <c r="AA35" s="85" t="s">
        <v>711</v>
      </c>
      <c r="AB35" s="79"/>
      <c r="AC35" s="79" t="b">
        <v>0</v>
      </c>
      <c r="AD35" s="79">
        <v>0</v>
      </c>
      <c r="AE35" s="85" t="s">
        <v>823</v>
      </c>
      <c r="AF35" s="79" t="b">
        <v>0</v>
      </c>
      <c r="AG35" s="79" t="s">
        <v>828</v>
      </c>
      <c r="AH35" s="79"/>
      <c r="AI35" s="85" t="s">
        <v>823</v>
      </c>
      <c r="AJ35" s="79" t="b">
        <v>0</v>
      </c>
      <c r="AK35" s="79">
        <v>0</v>
      </c>
      <c r="AL35" s="85" t="s">
        <v>790</v>
      </c>
      <c r="AM35" s="79" t="s">
        <v>831</v>
      </c>
      <c r="AN35" s="79" t="b">
        <v>0</v>
      </c>
      <c r="AO35" s="85" t="s">
        <v>790</v>
      </c>
      <c r="AP35" s="79" t="s">
        <v>176</v>
      </c>
      <c r="AQ35" s="79">
        <v>0</v>
      </c>
      <c r="AR35" s="79">
        <v>0</v>
      </c>
      <c r="AS35" s="79"/>
      <c r="AT35" s="79"/>
      <c r="AU35" s="79"/>
      <c r="AV35" s="79"/>
      <c r="AW35" s="79"/>
      <c r="AX35" s="79"/>
      <c r="AY35" s="79"/>
      <c r="AZ35" s="79"/>
      <c r="BA35">
        <v>3</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21</v>
      </c>
      <c r="BK35" s="49">
        <v>100</v>
      </c>
      <c r="BL35" s="48">
        <v>21</v>
      </c>
    </row>
    <row r="36" spans="1:64" ht="15">
      <c r="A36" s="64" t="s">
        <v>236</v>
      </c>
      <c r="B36" s="64" t="s">
        <v>241</v>
      </c>
      <c r="C36" s="65"/>
      <c r="D36" s="66"/>
      <c r="E36" s="67"/>
      <c r="F36" s="68"/>
      <c r="G36" s="65"/>
      <c r="H36" s="69"/>
      <c r="I36" s="70"/>
      <c r="J36" s="70"/>
      <c r="K36" s="34" t="s">
        <v>65</v>
      </c>
      <c r="L36" s="77">
        <v>51</v>
      </c>
      <c r="M36" s="77"/>
      <c r="N36" s="72"/>
      <c r="O36" s="79" t="s">
        <v>253</v>
      </c>
      <c r="P36" s="81">
        <v>43690.59730324074</v>
      </c>
      <c r="Q36" s="79" t="s">
        <v>284</v>
      </c>
      <c r="R36" s="79"/>
      <c r="S36" s="79"/>
      <c r="T36" s="79" t="s">
        <v>456</v>
      </c>
      <c r="U36" s="79"/>
      <c r="V36" s="82" t="s">
        <v>533</v>
      </c>
      <c r="W36" s="81">
        <v>43690.59730324074</v>
      </c>
      <c r="X36" s="82" t="s">
        <v>572</v>
      </c>
      <c r="Y36" s="79"/>
      <c r="Z36" s="79"/>
      <c r="AA36" s="85" t="s">
        <v>712</v>
      </c>
      <c r="AB36" s="79"/>
      <c r="AC36" s="79" t="b">
        <v>0</v>
      </c>
      <c r="AD36" s="79">
        <v>0</v>
      </c>
      <c r="AE36" s="85" t="s">
        <v>823</v>
      </c>
      <c r="AF36" s="79" t="b">
        <v>0</v>
      </c>
      <c r="AG36" s="79" t="s">
        <v>828</v>
      </c>
      <c r="AH36" s="79"/>
      <c r="AI36" s="85" t="s">
        <v>823</v>
      </c>
      <c r="AJ36" s="79" t="b">
        <v>0</v>
      </c>
      <c r="AK36" s="79">
        <v>0</v>
      </c>
      <c r="AL36" s="85" t="s">
        <v>801</v>
      </c>
      <c r="AM36" s="79" t="s">
        <v>831</v>
      </c>
      <c r="AN36" s="79" t="b">
        <v>0</v>
      </c>
      <c r="AO36" s="85" t="s">
        <v>801</v>
      </c>
      <c r="AP36" s="79" t="s">
        <v>176</v>
      </c>
      <c r="AQ36" s="79">
        <v>0</v>
      </c>
      <c r="AR36" s="79">
        <v>0</v>
      </c>
      <c r="AS36" s="79"/>
      <c r="AT36" s="79"/>
      <c r="AU36" s="79"/>
      <c r="AV36" s="79"/>
      <c r="AW36" s="79"/>
      <c r="AX36" s="79"/>
      <c r="AY36" s="79"/>
      <c r="AZ36" s="79"/>
      <c r="BA36">
        <v>3</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23</v>
      </c>
      <c r="BK36" s="49">
        <v>100</v>
      </c>
      <c r="BL36" s="48">
        <v>23</v>
      </c>
    </row>
    <row r="37" spans="1:64" ht="15">
      <c r="A37" s="64" t="s">
        <v>236</v>
      </c>
      <c r="B37" s="64" t="s">
        <v>241</v>
      </c>
      <c r="C37" s="65"/>
      <c r="D37" s="66"/>
      <c r="E37" s="67"/>
      <c r="F37" s="68"/>
      <c r="G37" s="65"/>
      <c r="H37" s="69"/>
      <c r="I37" s="70"/>
      <c r="J37" s="70"/>
      <c r="K37" s="34" t="s">
        <v>65</v>
      </c>
      <c r="L37" s="77">
        <v>52</v>
      </c>
      <c r="M37" s="77"/>
      <c r="N37" s="72"/>
      <c r="O37" s="79" t="s">
        <v>252</v>
      </c>
      <c r="P37" s="81">
        <v>43690.651504629626</v>
      </c>
      <c r="Q37" s="79" t="s">
        <v>285</v>
      </c>
      <c r="R37" s="79"/>
      <c r="S37" s="79"/>
      <c r="T37" s="79" t="s">
        <v>465</v>
      </c>
      <c r="U37" s="82" t="s">
        <v>476</v>
      </c>
      <c r="V37" s="82" t="s">
        <v>476</v>
      </c>
      <c r="W37" s="81">
        <v>43690.651504629626</v>
      </c>
      <c r="X37" s="82" t="s">
        <v>573</v>
      </c>
      <c r="Y37" s="79"/>
      <c r="Z37" s="79"/>
      <c r="AA37" s="85" t="s">
        <v>713</v>
      </c>
      <c r="AB37" s="85" t="s">
        <v>802</v>
      </c>
      <c r="AC37" s="79" t="b">
        <v>0</v>
      </c>
      <c r="AD37" s="79">
        <v>0</v>
      </c>
      <c r="AE37" s="85" t="s">
        <v>824</v>
      </c>
      <c r="AF37" s="79" t="b">
        <v>0</v>
      </c>
      <c r="AG37" s="79" t="s">
        <v>828</v>
      </c>
      <c r="AH37" s="79"/>
      <c r="AI37" s="85" t="s">
        <v>823</v>
      </c>
      <c r="AJ37" s="79" t="b">
        <v>0</v>
      </c>
      <c r="AK37" s="79">
        <v>0</v>
      </c>
      <c r="AL37" s="85" t="s">
        <v>823</v>
      </c>
      <c r="AM37" s="79" t="s">
        <v>832</v>
      </c>
      <c r="AN37" s="79" t="b">
        <v>0</v>
      </c>
      <c r="AO37" s="85" t="s">
        <v>802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0</v>
      </c>
      <c r="BE37" s="49">
        <v>0</v>
      </c>
      <c r="BF37" s="48">
        <v>0</v>
      </c>
      <c r="BG37" s="49">
        <v>0</v>
      </c>
      <c r="BH37" s="48">
        <v>0</v>
      </c>
      <c r="BI37" s="49">
        <v>0</v>
      </c>
      <c r="BJ37" s="48">
        <v>10</v>
      </c>
      <c r="BK37" s="49">
        <v>100</v>
      </c>
      <c r="BL37" s="48">
        <v>10</v>
      </c>
    </row>
    <row r="38" spans="1:64" ht="15">
      <c r="A38" s="64" t="s">
        <v>237</v>
      </c>
      <c r="B38" s="64" t="s">
        <v>237</v>
      </c>
      <c r="C38" s="65"/>
      <c r="D38" s="66"/>
      <c r="E38" s="67"/>
      <c r="F38" s="68"/>
      <c r="G38" s="65"/>
      <c r="H38" s="69"/>
      <c r="I38" s="70"/>
      <c r="J38" s="70"/>
      <c r="K38" s="34" t="s">
        <v>65</v>
      </c>
      <c r="L38" s="77">
        <v>53</v>
      </c>
      <c r="M38" s="77"/>
      <c r="N38" s="72"/>
      <c r="O38" s="79" t="s">
        <v>176</v>
      </c>
      <c r="P38" s="81">
        <v>43682.758738425924</v>
      </c>
      <c r="Q38" s="79" t="s">
        <v>286</v>
      </c>
      <c r="R38" s="82" t="s">
        <v>400</v>
      </c>
      <c r="S38" s="79" t="s">
        <v>455</v>
      </c>
      <c r="T38" s="79"/>
      <c r="U38" s="79"/>
      <c r="V38" s="82" t="s">
        <v>534</v>
      </c>
      <c r="W38" s="81">
        <v>43682.758738425924</v>
      </c>
      <c r="X38" s="82" t="s">
        <v>574</v>
      </c>
      <c r="Y38" s="79"/>
      <c r="Z38" s="79"/>
      <c r="AA38" s="85" t="s">
        <v>714</v>
      </c>
      <c r="AB38" s="79"/>
      <c r="AC38" s="79" t="b">
        <v>0</v>
      </c>
      <c r="AD38" s="79">
        <v>0</v>
      </c>
      <c r="AE38" s="85" t="s">
        <v>823</v>
      </c>
      <c r="AF38" s="79" t="b">
        <v>0</v>
      </c>
      <c r="AG38" s="79" t="s">
        <v>828</v>
      </c>
      <c r="AH38" s="79"/>
      <c r="AI38" s="85" t="s">
        <v>823</v>
      </c>
      <c r="AJ38" s="79" t="b">
        <v>0</v>
      </c>
      <c r="AK38" s="79">
        <v>0</v>
      </c>
      <c r="AL38" s="85" t="s">
        <v>823</v>
      </c>
      <c r="AM38" s="79" t="s">
        <v>830</v>
      </c>
      <c r="AN38" s="79" t="b">
        <v>0</v>
      </c>
      <c r="AO38" s="85" t="s">
        <v>714</v>
      </c>
      <c r="AP38" s="79" t="s">
        <v>176</v>
      </c>
      <c r="AQ38" s="79">
        <v>0</v>
      </c>
      <c r="AR38" s="79">
        <v>0</v>
      </c>
      <c r="AS38" s="79"/>
      <c r="AT38" s="79"/>
      <c r="AU38" s="79"/>
      <c r="AV38" s="79"/>
      <c r="AW38" s="79"/>
      <c r="AX38" s="79"/>
      <c r="AY38" s="79"/>
      <c r="AZ38" s="79"/>
      <c r="BA38">
        <v>2</v>
      </c>
      <c r="BB38" s="78" t="str">
        <f>REPLACE(INDEX(GroupVertices[Group],MATCH(Edges25[[#This Row],[Vertex 1]],GroupVertices[Vertex],0)),1,1,"")</f>
        <v>3</v>
      </c>
      <c r="BC38" s="78" t="str">
        <f>REPLACE(INDEX(GroupVertices[Group],MATCH(Edges25[[#This Row],[Vertex 2]],GroupVertices[Vertex],0)),1,1,"")</f>
        <v>3</v>
      </c>
      <c r="BD38" s="48">
        <v>0</v>
      </c>
      <c r="BE38" s="49">
        <v>0</v>
      </c>
      <c r="BF38" s="48">
        <v>0</v>
      </c>
      <c r="BG38" s="49">
        <v>0</v>
      </c>
      <c r="BH38" s="48">
        <v>0</v>
      </c>
      <c r="BI38" s="49">
        <v>0</v>
      </c>
      <c r="BJ38" s="48">
        <v>34</v>
      </c>
      <c r="BK38" s="49">
        <v>100</v>
      </c>
      <c r="BL38" s="48">
        <v>34</v>
      </c>
    </row>
    <row r="39" spans="1:64" ht="15">
      <c r="A39" s="64" t="s">
        <v>237</v>
      </c>
      <c r="B39" s="64" t="s">
        <v>237</v>
      </c>
      <c r="C39" s="65"/>
      <c r="D39" s="66"/>
      <c r="E39" s="67"/>
      <c r="F39" s="68"/>
      <c r="G39" s="65"/>
      <c r="H39" s="69"/>
      <c r="I39" s="70"/>
      <c r="J39" s="70"/>
      <c r="K39" s="34" t="s">
        <v>65</v>
      </c>
      <c r="L39" s="77">
        <v>54</v>
      </c>
      <c r="M39" s="77"/>
      <c r="N39" s="72"/>
      <c r="O39" s="79" t="s">
        <v>176</v>
      </c>
      <c r="P39" s="81">
        <v>43690.65447916667</v>
      </c>
      <c r="Q39" s="79" t="s">
        <v>287</v>
      </c>
      <c r="R39" s="82" t="s">
        <v>401</v>
      </c>
      <c r="S39" s="79" t="s">
        <v>455</v>
      </c>
      <c r="T39" s="79"/>
      <c r="U39" s="79"/>
      <c r="V39" s="82" t="s">
        <v>534</v>
      </c>
      <c r="W39" s="81">
        <v>43690.65447916667</v>
      </c>
      <c r="X39" s="82" t="s">
        <v>575</v>
      </c>
      <c r="Y39" s="79"/>
      <c r="Z39" s="79"/>
      <c r="AA39" s="85" t="s">
        <v>715</v>
      </c>
      <c r="AB39" s="79"/>
      <c r="AC39" s="79" t="b">
        <v>0</v>
      </c>
      <c r="AD39" s="79">
        <v>0</v>
      </c>
      <c r="AE39" s="85" t="s">
        <v>823</v>
      </c>
      <c r="AF39" s="79" t="b">
        <v>0</v>
      </c>
      <c r="AG39" s="79" t="s">
        <v>828</v>
      </c>
      <c r="AH39" s="79"/>
      <c r="AI39" s="85" t="s">
        <v>823</v>
      </c>
      <c r="AJ39" s="79" t="b">
        <v>0</v>
      </c>
      <c r="AK39" s="79">
        <v>0</v>
      </c>
      <c r="AL39" s="85" t="s">
        <v>823</v>
      </c>
      <c r="AM39" s="79" t="s">
        <v>834</v>
      </c>
      <c r="AN39" s="79" t="b">
        <v>0</v>
      </c>
      <c r="AO39" s="85" t="s">
        <v>715</v>
      </c>
      <c r="AP39" s="79" t="s">
        <v>176</v>
      </c>
      <c r="AQ39" s="79">
        <v>0</v>
      </c>
      <c r="AR39" s="79">
        <v>0</v>
      </c>
      <c r="AS39" s="79"/>
      <c r="AT39" s="79"/>
      <c r="AU39" s="79"/>
      <c r="AV39" s="79"/>
      <c r="AW39" s="79"/>
      <c r="AX39" s="79"/>
      <c r="AY39" s="79"/>
      <c r="AZ39" s="79"/>
      <c r="BA39">
        <v>2</v>
      </c>
      <c r="BB39" s="78" t="str">
        <f>REPLACE(INDEX(GroupVertices[Group],MATCH(Edges25[[#This Row],[Vertex 1]],GroupVertices[Vertex],0)),1,1,"")</f>
        <v>3</v>
      </c>
      <c r="BC39" s="78" t="str">
        <f>REPLACE(INDEX(GroupVertices[Group],MATCH(Edges25[[#This Row],[Vertex 2]],GroupVertices[Vertex],0)),1,1,"")</f>
        <v>3</v>
      </c>
      <c r="BD39" s="48">
        <v>0</v>
      </c>
      <c r="BE39" s="49">
        <v>0</v>
      </c>
      <c r="BF39" s="48">
        <v>0</v>
      </c>
      <c r="BG39" s="49">
        <v>0</v>
      </c>
      <c r="BH39" s="48">
        <v>0</v>
      </c>
      <c r="BI39" s="49">
        <v>0</v>
      </c>
      <c r="BJ39" s="48">
        <v>9</v>
      </c>
      <c r="BK39" s="49">
        <v>100</v>
      </c>
      <c r="BL39" s="48">
        <v>9</v>
      </c>
    </row>
    <row r="40" spans="1:64" ht="15">
      <c r="A40" s="64" t="s">
        <v>238</v>
      </c>
      <c r="B40" s="64" t="s">
        <v>241</v>
      </c>
      <c r="C40" s="65"/>
      <c r="D40" s="66"/>
      <c r="E40" s="67"/>
      <c r="F40" s="68"/>
      <c r="G40" s="65"/>
      <c r="H40" s="69"/>
      <c r="I40" s="70"/>
      <c r="J40" s="70"/>
      <c r="K40" s="34" t="s">
        <v>65</v>
      </c>
      <c r="L40" s="77">
        <v>55</v>
      </c>
      <c r="M40" s="77"/>
      <c r="N40" s="72"/>
      <c r="O40" s="79" t="s">
        <v>252</v>
      </c>
      <c r="P40" s="81">
        <v>43690.67799768518</v>
      </c>
      <c r="Q40" s="79" t="s">
        <v>288</v>
      </c>
      <c r="R40" s="79"/>
      <c r="S40" s="79"/>
      <c r="T40" s="79"/>
      <c r="U40" s="79"/>
      <c r="V40" s="82" t="s">
        <v>535</v>
      </c>
      <c r="W40" s="81">
        <v>43690.67799768518</v>
      </c>
      <c r="X40" s="82" t="s">
        <v>576</v>
      </c>
      <c r="Y40" s="79"/>
      <c r="Z40" s="79"/>
      <c r="AA40" s="85" t="s">
        <v>716</v>
      </c>
      <c r="AB40" s="85" t="s">
        <v>802</v>
      </c>
      <c r="AC40" s="79" t="b">
        <v>0</v>
      </c>
      <c r="AD40" s="79">
        <v>0</v>
      </c>
      <c r="AE40" s="85" t="s">
        <v>824</v>
      </c>
      <c r="AF40" s="79" t="b">
        <v>0</v>
      </c>
      <c r="AG40" s="79" t="s">
        <v>828</v>
      </c>
      <c r="AH40" s="79"/>
      <c r="AI40" s="85" t="s">
        <v>823</v>
      </c>
      <c r="AJ40" s="79" t="b">
        <v>0</v>
      </c>
      <c r="AK40" s="79">
        <v>0</v>
      </c>
      <c r="AL40" s="85" t="s">
        <v>823</v>
      </c>
      <c r="AM40" s="79" t="s">
        <v>832</v>
      </c>
      <c r="AN40" s="79" t="b">
        <v>0</v>
      </c>
      <c r="AO40" s="85" t="s">
        <v>802</v>
      </c>
      <c r="AP40" s="79" t="s">
        <v>176</v>
      </c>
      <c r="AQ40" s="79">
        <v>0</v>
      </c>
      <c r="AR40" s="79">
        <v>0</v>
      </c>
      <c r="AS40" s="79"/>
      <c r="AT40" s="79"/>
      <c r="AU40" s="79"/>
      <c r="AV40" s="79"/>
      <c r="AW40" s="79"/>
      <c r="AX40" s="79"/>
      <c r="AY40" s="79"/>
      <c r="AZ40" s="79"/>
      <c r="BA40">
        <v>2</v>
      </c>
      <c r="BB40" s="78" t="str">
        <f>REPLACE(INDEX(GroupVertices[Group],MATCH(Edges25[[#This Row],[Vertex 1]],GroupVertices[Vertex],0)),1,1,"")</f>
        <v>1</v>
      </c>
      <c r="BC40" s="78" t="str">
        <f>REPLACE(INDEX(GroupVertices[Group],MATCH(Edges25[[#This Row],[Vertex 2]],GroupVertices[Vertex],0)),1,1,"")</f>
        <v>1</v>
      </c>
      <c r="BD40" s="48">
        <v>0</v>
      </c>
      <c r="BE40" s="49">
        <v>0</v>
      </c>
      <c r="BF40" s="48">
        <v>0</v>
      </c>
      <c r="BG40" s="49">
        <v>0</v>
      </c>
      <c r="BH40" s="48">
        <v>0</v>
      </c>
      <c r="BI40" s="49">
        <v>0</v>
      </c>
      <c r="BJ40" s="48">
        <v>38</v>
      </c>
      <c r="BK40" s="49">
        <v>100</v>
      </c>
      <c r="BL40" s="48">
        <v>38</v>
      </c>
    </row>
    <row r="41" spans="1:64" ht="15">
      <c r="A41" s="64" t="s">
        <v>238</v>
      </c>
      <c r="B41" s="64" t="s">
        <v>241</v>
      </c>
      <c r="C41" s="65"/>
      <c r="D41" s="66"/>
      <c r="E41" s="67"/>
      <c r="F41" s="68"/>
      <c r="G41" s="65"/>
      <c r="H41" s="69"/>
      <c r="I41" s="70"/>
      <c r="J41" s="70"/>
      <c r="K41" s="34" t="s">
        <v>65</v>
      </c>
      <c r="L41" s="77">
        <v>56</v>
      </c>
      <c r="M41" s="77"/>
      <c r="N41" s="72"/>
      <c r="O41" s="79" t="s">
        <v>252</v>
      </c>
      <c r="P41" s="81">
        <v>43690.680439814816</v>
      </c>
      <c r="Q41" s="79" t="s">
        <v>289</v>
      </c>
      <c r="R41" s="82" t="s">
        <v>402</v>
      </c>
      <c r="S41" s="79" t="s">
        <v>454</v>
      </c>
      <c r="T41" s="79"/>
      <c r="U41" s="79"/>
      <c r="V41" s="82" t="s">
        <v>535</v>
      </c>
      <c r="W41" s="81">
        <v>43690.680439814816</v>
      </c>
      <c r="X41" s="82" t="s">
        <v>577</v>
      </c>
      <c r="Y41" s="79"/>
      <c r="Z41" s="79"/>
      <c r="AA41" s="85" t="s">
        <v>717</v>
      </c>
      <c r="AB41" s="85" t="s">
        <v>802</v>
      </c>
      <c r="AC41" s="79" t="b">
        <v>0</v>
      </c>
      <c r="AD41" s="79">
        <v>0</v>
      </c>
      <c r="AE41" s="85" t="s">
        <v>824</v>
      </c>
      <c r="AF41" s="79" t="b">
        <v>0</v>
      </c>
      <c r="AG41" s="79" t="s">
        <v>828</v>
      </c>
      <c r="AH41" s="79"/>
      <c r="AI41" s="85" t="s">
        <v>823</v>
      </c>
      <c r="AJ41" s="79" t="b">
        <v>0</v>
      </c>
      <c r="AK41" s="79">
        <v>0</v>
      </c>
      <c r="AL41" s="85" t="s">
        <v>823</v>
      </c>
      <c r="AM41" s="79" t="s">
        <v>832</v>
      </c>
      <c r="AN41" s="79" t="b">
        <v>1</v>
      </c>
      <c r="AO41" s="85" t="s">
        <v>802</v>
      </c>
      <c r="AP41" s="79" t="s">
        <v>176</v>
      </c>
      <c r="AQ41" s="79">
        <v>0</v>
      </c>
      <c r="AR41" s="79">
        <v>0</v>
      </c>
      <c r="AS41" s="79"/>
      <c r="AT41" s="79"/>
      <c r="AU41" s="79"/>
      <c r="AV41" s="79"/>
      <c r="AW41" s="79"/>
      <c r="AX41" s="79"/>
      <c r="AY41" s="79"/>
      <c r="AZ41" s="79"/>
      <c r="BA41">
        <v>2</v>
      </c>
      <c r="BB41" s="78" t="str">
        <f>REPLACE(INDEX(GroupVertices[Group],MATCH(Edges25[[#This Row],[Vertex 1]],GroupVertices[Vertex],0)),1,1,"")</f>
        <v>1</v>
      </c>
      <c r="BC41" s="78" t="str">
        <f>REPLACE(INDEX(GroupVertices[Group],MATCH(Edges25[[#This Row],[Vertex 2]],GroupVertices[Vertex],0)),1,1,"")</f>
        <v>1</v>
      </c>
      <c r="BD41" s="48">
        <v>0</v>
      </c>
      <c r="BE41" s="49">
        <v>0</v>
      </c>
      <c r="BF41" s="48">
        <v>0</v>
      </c>
      <c r="BG41" s="49">
        <v>0</v>
      </c>
      <c r="BH41" s="48">
        <v>0</v>
      </c>
      <c r="BI41" s="49">
        <v>0</v>
      </c>
      <c r="BJ41" s="48">
        <v>19</v>
      </c>
      <c r="BK41" s="49">
        <v>100</v>
      </c>
      <c r="BL41" s="48">
        <v>19</v>
      </c>
    </row>
    <row r="42" spans="1:64" ht="15">
      <c r="A42" s="64" t="s">
        <v>239</v>
      </c>
      <c r="B42" s="64" t="s">
        <v>241</v>
      </c>
      <c r="C42" s="65"/>
      <c r="D42" s="66"/>
      <c r="E42" s="67"/>
      <c r="F42" s="68"/>
      <c r="G42" s="65"/>
      <c r="H42" s="69"/>
      <c r="I42" s="70"/>
      <c r="J42" s="70"/>
      <c r="K42" s="34" t="s">
        <v>65</v>
      </c>
      <c r="L42" s="77">
        <v>57</v>
      </c>
      <c r="M42" s="77"/>
      <c r="N42" s="72"/>
      <c r="O42" s="79" t="s">
        <v>253</v>
      </c>
      <c r="P42" s="81">
        <v>43690.73954861111</v>
      </c>
      <c r="Q42" s="79" t="s">
        <v>290</v>
      </c>
      <c r="R42" s="82" t="s">
        <v>403</v>
      </c>
      <c r="S42" s="79" t="s">
        <v>455</v>
      </c>
      <c r="T42" s="79" t="s">
        <v>466</v>
      </c>
      <c r="U42" s="82" t="s">
        <v>477</v>
      </c>
      <c r="V42" s="82" t="s">
        <v>477</v>
      </c>
      <c r="W42" s="81">
        <v>43690.73954861111</v>
      </c>
      <c r="X42" s="82" t="s">
        <v>578</v>
      </c>
      <c r="Y42" s="79"/>
      <c r="Z42" s="79"/>
      <c r="AA42" s="85" t="s">
        <v>718</v>
      </c>
      <c r="AB42" s="79"/>
      <c r="AC42" s="79" t="b">
        <v>0</v>
      </c>
      <c r="AD42" s="79">
        <v>0</v>
      </c>
      <c r="AE42" s="85" t="s">
        <v>823</v>
      </c>
      <c r="AF42" s="79" t="b">
        <v>0</v>
      </c>
      <c r="AG42" s="79" t="s">
        <v>828</v>
      </c>
      <c r="AH42" s="79"/>
      <c r="AI42" s="85" t="s">
        <v>823</v>
      </c>
      <c r="AJ42" s="79" t="b">
        <v>0</v>
      </c>
      <c r="AK42" s="79">
        <v>0</v>
      </c>
      <c r="AL42" s="85" t="s">
        <v>724</v>
      </c>
      <c r="AM42" s="79" t="s">
        <v>832</v>
      </c>
      <c r="AN42" s="79" t="b">
        <v>0</v>
      </c>
      <c r="AO42" s="85" t="s">
        <v>724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v>0</v>
      </c>
      <c r="BE42" s="49">
        <v>0</v>
      </c>
      <c r="BF42" s="48">
        <v>0</v>
      </c>
      <c r="BG42" s="49">
        <v>0</v>
      </c>
      <c r="BH42" s="48">
        <v>0</v>
      </c>
      <c r="BI42" s="49">
        <v>0</v>
      </c>
      <c r="BJ42" s="48">
        <v>12</v>
      </c>
      <c r="BK42" s="49">
        <v>100</v>
      </c>
      <c r="BL42" s="48">
        <v>12</v>
      </c>
    </row>
    <row r="43" spans="1:64" ht="15">
      <c r="A43" s="64" t="s">
        <v>240</v>
      </c>
      <c r="B43" s="64" t="s">
        <v>241</v>
      </c>
      <c r="C43" s="65"/>
      <c r="D43" s="66"/>
      <c r="E43" s="67"/>
      <c r="F43" s="68"/>
      <c r="G43" s="65"/>
      <c r="H43" s="69"/>
      <c r="I43" s="70"/>
      <c r="J43" s="70"/>
      <c r="K43" s="34" t="s">
        <v>65</v>
      </c>
      <c r="L43" s="77">
        <v>58</v>
      </c>
      <c r="M43" s="77"/>
      <c r="N43" s="72"/>
      <c r="O43" s="79" t="s">
        <v>252</v>
      </c>
      <c r="P43" s="81">
        <v>43683.85990740741</v>
      </c>
      <c r="Q43" s="79" t="s">
        <v>291</v>
      </c>
      <c r="R43" s="79"/>
      <c r="S43" s="79"/>
      <c r="T43" s="79"/>
      <c r="U43" s="79"/>
      <c r="V43" s="82" t="s">
        <v>536</v>
      </c>
      <c r="W43" s="81">
        <v>43683.85990740741</v>
      </c>
      <c r="X43" s="82" t="s">
        <v>579</v>
      </c>
      <c r="Y43" s="79"/>
      <c r="Z43" s="79"/>
      <c r="AA43" s="85" t="s">
        <v>719</v>
      </c>
      <c r="AB43" s="85" t="s">
        <v>766</v>
      </c>
      <c r="AC43" s="79" t="b">
        <v>0</v>
      </c>
      <c r="AD43" s="79">
        <v>0</v>
      </c>
      <c r="AE43" s="85" t="s">
        <v>824</v>
      </c>
      <c r="AF43" s="79" t="b">
        <v>0</v>
      </c>
      <c r="AG43" s="79" t="s">
        <v>828</v>
      </c>
      <c r="AH43" s="79"/>
      <c r="AI43" s="85" t="s">
        <v>823</v>
      </c>
      <c r="AJ43" s="79" t="b">
        <v>0</v>
      </c>
      <c r="AK43" s="79">
        <v>0</v>
      </c>
      <c r="AL43" s="85" t="s">
        <v>823</v>
      </c>
      <c r="AM43" s="79" t="s">
        <v>831</v>
      </c>
      <c r="AN43" s="79" t="b">
        <v>0</v>
      </c>
      <c r="AO43" s="85" t="s">
        <v>766</v>
      </c>
      <c r="AP43" s="79" t="s">
        <v>176</v>
      </c>
      <c r="AQ43" s="79">
        <v>0</v>
      </c>
      <c r="AR43" s="79">
        <v>0</v>
      </c>
      <c r="AS43" s="79"/>
      <c r="AT43" s="79"/>
      <c r="AU43" s="79"/>
      <c r="AV43" s="79"/>
      <c r="AW43" s="79"/>
      <c r="AX43" s="79"/>
      <c r="AY43" s="79"/>
      <c r="AZ43" s="79"/>
      <c r="BA43">
        <v>5</v>
      </c>
      <c r="BB43" s="78" t="str">
        <f>REPLACE(INDEX(GroupVertices[Group],MATCH(Edges25[[#This Row],[Vertex 1]],GroupVertices[Vertex],0)),1,1,"")</f>
        <v>1</v>
      </c>
      <c r="BC43" s="78" t="str">
        <f>REPLACE(INDEX(GroupVertices[Group],MATCH(Edges25[[#This Row],[Vertex 2]],GroupVertices[Vertex],0)),1,1,"")</f>
        <v>1</v>
      </c>
      <c r="BD43" s="48">
        <v>0</v>
      </c>
      <c r="BE43" s="49">
        <v>0</v>
      </c>
      <c r="BF43" s="48">
        <v>0</v>
      </c>
      <c r="BG43" s="49">
        <v>0</v>
      </c>
      <c r="BH43" s="48">
        <v>0</v>
      </c>
      <c r="BI43" s="49">
        <v>0</v>
      </c>
      <c r="BJ43" s="48">
        <v>28</v>
      </c>
      <c r="BK43" s="49">
        <v>100</v>
      </c>
      <c r="BL43" s="48">
        <v>28</v>
      </c>
    </row>
    <row r="44" spans="1:64" ht="15">
      <c r="A44" s="64" t="s">
        <v>240</v>
      </c>
      <c r="B44" s="64" t="s">
        <v>241</v>
      </c>
      <c r="C44" s="65"/>
      <c r="D44" s="66"/>
      <c r="E44" s="67"/>
      <c r="F44" s="68"/>
      <c r="G44" s="65"/>
      <c r="H44" s="69"/>
      <c r="I44" s="70"/>
      <c r="J44" s="70"/>
      <c r="K44" s="34" t="s">
        <v>65</v>
      </c>
      <c r="L44" s="77">
        <v>59</v>
      </c>
      <c r="M44" s="77"/>
      <c r="N44" s="72"/>
      <c r="O44" s="79" t="s">
        <v>252</v>
      </c>
      <c r="P44" s="81">
        <v>43685.88111111111</v>
      </c>
      <c r="Q44" s="79" t="s">
        <v>292</v>
      </c>
      <c r="R44" s="79"/>
      <c r="S44" s="79"/>
      <c r="T44" s="79"/>
      <c r="U44" s="79"/>
      <c r="V44" s="82" t="s">
        <v>536</v>
      </c>
      <c r="W44" s="81">
        <v>43685.88111111111</v>
      </c>
      <c r="X44" s="82" t="s">
        <v>580</v>
      </c>
      <c r="Y44" s="79"/>
      <c r="Z44" s="79"/>
      <c r="AA44" s="85" t="s">
        <v>720</v>
      </c>
      <c r="AB44" s="85" t="s">
        <v>785</v>
      </c>
      <c r="AC44" s="79" t="b">
        <v>0</v>
      </c>
      <c r="AD44" s="79">
        <v>0</v>
      </c>
      <c r="AE44" s="85" t="s">
        <v>824</v>
      </c>
      <c r="AF44" s="79" t="b">
        <v>0</v>
      </c>
      <c r="AG44" s="79" t="s">
        <v>828</v>
      </c>
      <c r="AH44" s="79"/>
      <c r="AI44" s="85" t="s">
        <v>823</v>
      </c>
      <c r="AJ44" s="79" t="b">
        <v>0</v>
      </c>
      <c r="AK44" s="79">
        <v>0</v>
      </c>
      <c r="AL44" s="85" t="s">
        <v>823</v>
      </c>
      <c r="AM44" s="79" t="s">
        <v>831</v>
      </c>
      <c r="AN44" s="79" t="b">
        <v>0</v>
      </c>
      <c r="AO44" s="85" t="s">
        <v>785</v>
      </c>
      <c r="AP44" s="79" t="s">
        <v>176</v>
      </c>
      <c r="AQ44" s="79">
        <v>0</v>
      </c>
      <c r="AR44" s="79">
        <v>0</v>
      </c>
      <c r="AS44" s="79"/>
      <c r="AT44" s="79"/>
      <c r="AU44" s="79"/>
      <c r="AV44" s="79"/>
      <c r="AW44" s="79"/>
      <c r="AX44" s="79"/>
      <c r="AY44" s="79"/>
      <c r="AZ44" s="79"/>
      <c r="BA44">
        <v>5</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6</v>
      </c>
      <c r="BK44" s="49">
        <v>100</v>
      </c>
      <c r="BL44" s="48">
        <v>6</v>
      </c>
    </row>
    <row r="45" spans="1:64" ht="15">
      <c r="A45" s="64" t="s">
        <v>240</v>
      </c>
      <c r="B45" s="64" t="s">
        <v>241</v>
      </c>
      <c r="C45" s="65"/>
      <c r="D45" s="66"/>
      <c r="E45" s="67"/>
      <c r="F45" s="68"/>
      <c r="G45" s="65"/>
      <c r="H45" s="69"/>
      <c r="I45" s="70"/>
      <c r="J45" s="70"/>
      <c r="K45" s="34" t="s">
        <v>65</v>
      </c>
      <c r="L45" s="77">
        <v>60</v>
      </c>
      <c r="M45" s="77"/>
      <c r="N45" s="72"/>
      <c r="O45" s="79" t="s">
        <v>252</v>
      </c>
      <c r="P45" s="81">
        <v>43689.75145833333</v>
      </c>
      <c r="Q45" s="79" t="s">
        <v>293</v>
      </c>
      <c r="R45" s="79"/>
      <c r="S45" s="79"/>
      <c r="T45" s="79"/>
      <c r="U45" s="79"/>
      <c r="V45" s="82" t="s">
        <v>536</v>
      </c>
      <c r="W45" s="81">
        <v>43689.75145833333</v>
      </c>
      <c r="X45" s="82" t="s">
        <v>581</v>
      </c>
      <c r="Y45" s="79"/>
      <c r="Z45" s="79"/>
      <c r="AA45" s="85" t="s">
        <v>721</v>
      </c>
      <c r="AB45" s="85" t="s">
        <v>788</v>
      </c>
      <c r="AC45" s="79" t="b">
        <v>0</v>
      </c>
      <c r="AD45" s="79">
        <v>0</v>
      </c>
      <c r="AE45" s="85" t="s">
        <v>824</v>
      </c>
      <c r="AF45" s="79" t="b">
        <v>0</v>
      </c>
      <c r="AG45" s="79" t="s">
        <v>828</v>
      </c>
      <c r="AH45" s="79"/>
      <c r="AI45" s="85" t="s">
        <v>823</v>
      </c>
      <c r="AJ45" s="79" t="b">
        <v>0</v>
      </c>
      <c r="AK45" s="79">
        <v>0</v>
      </c>
      <c r="AL45" s="85" t="s">
        <v>823</v>
      </c>
      <c r="AM45" s="79" t="s">
        <v>831</v>
      </c>
      <c r="AN45" s="79" t="b">
        <v>0</v>
      </c>
      <c r="AO45" s="85" t="s">
        <v>788</v>
      </c>
      <c r="AP45" s="79" t="s">
        <v>176</v>
      </c>
      <c r="AQ45" s="79">
        <v>0</v>
      </c>
      <c r="AR45" s="79">
        <v>0</v>
      </c>
      <c r="AS45" s="79"/>
      <c r="AT45" s="79"/>
      <c r="AU45" s="79"/>
      <c r="AV45" s="79"/>
      <c r="AW45" s="79"/>
      <c r="AX45" s="79"/>
      <c r="AY45" s="79"/>
      <c r="AZ45" s="79"/>
      <c r="BA45">
        <v>5</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4</v>
      </c>
      <c r="BK45" s="49">
        <v>100</v>
      </c>
      <c r="BL45" s="48">
        <v>4</v>
      </c>
    </row>
    <row r="46" spans="1:64" ht="15">
      <c r="A46" s="64" t="s">
        <v>240</v>
      </c>
      <c r="B46" s="64" t="s">
        <v>241</v>
      </c>
      <c r="C46" s="65"/>
      <c r="D46" s="66"/>
      <c r="E46" s="67"/>
      <c r="F46" s="68"/>
      <c r="G46" s="65"/>
      <c r="H46" s="69"/>
      <c r="I46" s="70"/>
      <c r="J46" s="70"/>
      <c r="K46" s="34" t="s">
        <v>65</v>
      </c>
      <c r="L46" s="77">
        <v>61</v>
      </c>
      <c r="M46" s="77"/>
      <c r="N46" s="72"/>
      <c r="O46" s="79" t="s">
        <v>252</v>
      </c>
      <c r="P46" s="81">
        <v>43689.822546296295</v>
      </c>
      <c r="Q46" s="79" t="s">
        <v>294</v>
      </c>
      <c r="R46" s="79"/>
      <c r="S46" s="79"/>
      <c r="T46" s="79"/>
      <c r="U46" s="79"/>
      <c r="V46" s="82" t="s">
        <v>536</v>
      </c>
      <c r="W46" s="81">
        <v>43689.822546296295</v>
      </c>
      <c r="X46" s="82" t="s">
        <v>582</v>
      </c>
      <c r="Y46" s="79"/>
      <c r="Z46" s="79"/>
      <c r="AA46" s="85" t="s">
        <v>722</v>
      </c>
      <c r="AB46" s="85" t="s">
        <v>793</v>
      </c>
      <c r="AC46" s="79" t="b">
        <v>0</v>
      </c>
      <c r="AD46" s="79">
        <v>0</v>
      </c>
      <c r="AE46" s="85" t="s">
        <v>824</v>
      </c>
      <c r="AF46" s="79" t="b">
        <v>0</v>
      </c>
      <c r="AG46" s="79" t="s">
        <v>828</v>
      </c>
      <c r="AH46" s="79"/>
      <c r="AI46" s="85" t="s">
        <v>823</v>
      </c>
      <c r="AJ46" s="79" t="b">
        <v>0</v>
      </c>
      <c r="AK46" s="79">
        <v>0</v>
      </c>
      <c r="AL46" s="85" t="s">
        <v>823</v>
      </c>
      <c r="AM46" s="79" t="s">
        <v>831</v>
      </c>
      <c r="AN46" s="79" t="b">
        <v>0</v>
      </c>
      <c r="AO46" s="85" t="s">
        <v>793</v>
      </c>
      <c r="AP46" s="79" t="s">
        <v>176</v>
      </c>
      <c r="AQ46" s="79">
        <v>0</v>
      </c>
      <c r="AR46" s="79">
        <v>0</v>
      </c>
      <c r="AS46" s="79"/>
      <c r="AT46" s="79"/>
      <c r="AU46" s="79"/>
      <c r="AV46" s="79"/>
      <c r="AW46" s="79"/>
      <c r="AX46" s="79"/>
      <c r="AY46" s="79"/>
      <c r="AZ46" s="79"/>
      <c r="BA46">
        <v>5</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4</v>
      </c>
      <c r="BK46" s="49">
        <v>100</v>
      </c>
      <c r="BL46" s="48">
        <v>4</v>
      </c>
    </row>
    <row r="47" spans="1:64" ht="15">
      <c r="A47" s="64" t="s">
        <v>240</v>
      </c>
      <c r="B47" s="64" t="s">
        <v>241</v>
      </c>
      <c r="C47" s="65"/>
      <c r="D47" s="66"/>
      <c r="E47" s="67"/>
      <c r="F47" s="68"/>
      <c r="G47" s="65"/>
      <c r="H47" s="69"/>
      <c r="I47" s="70"/>
      <c r="J47" s="70"/>
      <c r="K47" s="34" t="s">
        <v>65</v>
      </c>
      <c r="L47" s="77">
        <v>62</v>
      </c>
      <c r="M47" s="77"/>
      <c r="N47" s="72"/>
      <c r="O47" s="79" t="s">
        <v>252</v>
      </c>
      <c r="P47" s="81">
        <v>43690.752905092595</v>
      </c>
      <c r="Q47" s="79" t="s">
        <v>295</v>
      </c>
      <c r="R47" s="79"/>
      <c r="S47" s="79"/>
      <c r="T47" s="79"/>
      <c r="U47" s="79"/>
      <c r="V47" s="82" t="s">
        <v>536</v>
      </c>
      <c r="W47" s="81">
        <v>43690.752905092595</v>
      </c>
      <c r="X47" s="82" t="s">
        <v>583</v>
      </c>
      <c r="Y47" s="79"/>
      <c r="Z47" s="79"/>
      <c r="AA47" s="85" t="s">
        <v>723</v>
      </c>
      <c r="AB47" s="85" t="s">
        <v>803</v>
      </c>
      <c r="AC47" s="79" t="b">
        <v>0</v>
      </c>
      <c r="AD47" s="79">
        <v>0</v>
      </c>
      <c r="AE47" s="85" t="s">
        <v>824</v>
      </c>
      <c r="AF47" s="79" t="b">
        <v>0</v>
      </c>
      <c r="AG47" s="79" t="s">
        <v>828</v>
      </c>
      <c r="AH47" s="79"/>
      <c r="AI47" s="85" t="s">
        <v>823</v>
      </c>
      <c r="AJ47" s="79" t="b">
        <v>0</v>
      </c>
      <c r="AK47" s="79">
        <v>0</v>
      </c>
      <c r="AL47" s="85" t="s">
        <v>823</v>
      </c>
      <c r="AM47" s="79" t="s">
        <v>831</v>
      </c>
      <c r="AN47" s="79" t="b">
        <v>0</v>
      </c>
      <c r="AO47" s="85" t="s">
        <v>803</v>
      </c>
      <c r="AP47" s="79" t="s">
        <v>176</v>
      </c>
      <c r="AQ47" s="79">
        <v>0</v>
      </c>
      <c r="AR47" s="79">
        <v>0</v>
      </c>
      <c r="AS47" s="79"/>
      <c r="AT47" s="79"/>
      <c r="AU47" s="79"/>
      <c r="AV47" s="79"/>
      <c r="AW47" s="79"/>
      <c r="AX47" s="79"/>
      <c r="AY47" s="79"/>
      <c r="AZ47" s="79"/>
      <c r="BA47">
        <v>5</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2</v>
      </c>
      <c r="BK47" s="49">
        <v>100</v>
      </c>
      <c r="BL47" s="48">
        <v>2</v>
      </c>
    </row>
    <row r="48" spans="1:64" ht="15">
      <c r="A48" s="64" t="s">
        <v>241</v>
      </c>
      <c r="B48" s="64" t="s">
        <v>241</v>
      </c>
      <c r="C48" s="65"/>
      <c r="D48" s="66"/>
      <c r="E48" s="67"/>
      <c r="F48" s="68"/>
      <c r="G48" s="65"/>
      <c r="H48" s="69"/>
      <c r="I48" s="70"/>
      <c r="J48" s="70"/>
      <c r="K48" s="34" t="s">
        <v>65</v>
      </c>
      <c r="L48" s="77">
        <v>63</v>
      </c>
      <c r="M48" s="77"/>
      <c r="N48" s="72"/>
      <c r="O48" s="79" t="s">
        <v>176</v>
      </c>
      <c r="P48" s="81">
        <v>43646.70778935185</v>
      </c>
      <c r="Q48" s="79" t="s">
        <v>296</v>
      </c>
      <c r="R48" s="82" t="s">
        <v>403</v>
      </c>
      <c r="S48" s="79" t="s">
        <v>455</v>
      </c>
      <c r="T48" s="79" t="s">
        <v>466</v>
      </c>
      <c r="U48" s="82" t="s">
        <v>477</v>
      </c>
      <c r="V48" s="82" t="s">
        <v>477</v>
      </c>
      <c r="W48" s="81">
        <v>43646.70778935185</v>
      </c>
      <c r="X48" s="82" t="s">
        <v>584</v>
      </c>
      <c r="Y48" s="79"/>
      <c r="Z48" s="79"/>
      <c r="AA48" s="85" t="s">
        <v>724</v>
      </c>
      <c r="AB48" s="79"/>
      <c r="AC48" s="79" t="b">
        <v>0</v>
      </c>
      <c r="AD48" s="79">
        <v>29</v>
      </c>
      <c r="AE48" s="85" t="s">
        <v>823</v>
      </c>
      <c r="AF48" s="79" t="b">
        <v>0</v>
      </c>
      <c r="AG48" s="79" t="s">
        <v>828</v>
      </c>
      <c r="AH48" s="79"/>
      <c r="AI48" s="85" t="s">
        <v>823</v>
      </c>
      <c r="AJ48" s="79" t="b">
        <v>0</v>
      </c>
      <c r="AK48" s="79">
        <v>28</v>
      </c>
      <c r="AL48" s="85" t="s">
        <v>823</v>
      </c>
      <c r="AM48" s="79" t="s">
        <v>831</v>
      </c>
      <c r="AN48" s="79" t="b">
        <v>0</v>
      </c>
      <c r="AO48" s="85" t="s">
        <v>724</v>
      </c>
      <c r="AP48" s="79" t="s">
        <v>836</v>
      </c>
      <c r="AQ48" s="79">
        <v>0</v>
      </c>
      <c r="AR48" s="79">
        <v>0</v>
      </c>
      <c r="AS48" s="79"/>
      <c r="AT48" s="79"/>
      <c r="AU48" s="79"/>
      <c r="AV48" s="79"/>
      <c r="AW48" s="79"/>
      <c r="AX48" s="79"/>
      <c r="AY48" s="79"/>
      <c r="AZ48" s="79"/>
      <c r="BA48">
        <v>85</v>
      </c>
      <c r="BB48" s="78" t="str">
        <f>REPLACE(INDEX(GroupVertices[Group],MATCH(Edges25[[#This Row],[Vertex 1]],GroupVertices[Vertex],0)),1,1,"")</f>
        <v>1</v>
      </c>
      <c r="BC48" s="78" t="str">
        <f>REPLACE(INDEX(GroupVertices[Group],MATCH(Edges25[[#This Row],[Vertex 2]],GroupVertices[Vertex],0)),1,1,"")</f>
        <v>1</v>
      </c>
      <c r="BD48" s="48">
        <v>0</v>
      </c>
      <c r="BE48" s="49">
        <v>0</v>
      </c>
      <c r="BF48" s="48">
        <v>0</v>
      </c>
      <c r="BG48" s="49">
        <v>0</v>
      </c>
      <c r="BH48" s="48">
        <v>0</v>
      </c>
      <c r="BI48" s="49">
        <v>0</v>
      </c>
      <c r="BJ48" s="48">
        <v>10</v>
      </c>
      <c r="BK48" s="49">
        <v>100</v>
      </c>
      <c r="BL48" s="48">
        <v>10</v>
      </c>
    </row>
    <row r="49" spans="1:64" ht="15">
      <c r="A49" s="64" t="s">
        <v>241</v>
      </c>
      <c r="B49" s="64" t="s">
        <v>241</v>
      </c>
      <c r="C49" s="65"/>
      <c r="D49" s="66"/>
      <c r="E49" s="67"/>
      <c r="F49" s="68"/>
      <c r="G49" s="65"/>
      <c r="H49" s="69"/>
      <c r="I49" s="70"/>
      <c r="J49" s="70"/>
      <c r="K49" s="34" t="s">
        <v>65</v>
      </c>
      <c r="L49" s="77">
        <v>64</v>
      </c>
      <c r="M49" s="77"/>
      <c r="N49" s="72"/>
      <c r="O49" s="79" t="s">
        <v>176</v>
      </c>
      <c r="P49" s="81">
        <v>43677.516875</v>
      </c>
      <c r="Q49" s="79" t="s">
        <v>297</v>
      </c>
      <c r="R49" s="79"/>
      <c r="S49" s="79"/>
      <c r="T49" s="79" t="s">
        <v>456</v>
      </c>
      <c r="U49" s="82" t="s">
        <v>478</v>
      </c>
      <c r="V49" s="82" t="s">
        <v>478</v>
      </c>
      <c r="W49" s="81">
        <v>43677.516875</v>
      </c>
      <c r="X49" s="82" t="s">
        <v>585</v>
      </c>
      <c r="Y49" s="79"/>
      <c r="Z49" s="79"/>
      <c r="AA49" s="85" t="s">
        <v>725</v>
      </c>
      <c r="AB49" s="79"/>
      <c r="AC49" s="79" t="b">
        <v>0</v>
      </c>
      <c r="AD49" s="79">
        <v>2</v>
      </c>
      <c r="AE49" s="85" t="s">
        <v>823</v>
      </c>
      <c r="AF49" s="79" t="b">
        <v>0</v>
      </c>
      <c r="AG49" s="79" t="s">
        <v>828</v>
      </c>
      <c r="AH49" s="79"/>
      <c r="AI49" s="85" t="s">
        <v>823</v>
      </c>
      <c r="AJ49" s="79" t="b">
        <v>0</v>
      </c>
      <c r="AK49" s="79">
        <v>1</v>
      </c>
      <c r="AL49" s="85" t="s">
        <v>823</v>
      </c>
      <c r="AM49" s="79" t="s">
        <v>835</v>
      </c>
      <c r="AN49" s="79" t="b">
        <v>0</v>
      </c>
      <c r="AO49" s="85" t="s">
        <v>725</v>
      </c>
      <c r="AP49" s="79" t="s">
        <v>176</v>
      </c>
      <c r="AQ49" s="79">
        <v>0</v>
      </c>
      <c r="AR49" s="79">
        <v>0</v>
      </c>
      <c r="AS49" s="79"/>
      <c r="AT49" s="79"/>
      <c r="AU49" s="79"/>
      <c r="AV49" s="79"/>
      <c r="AW49" s="79"/>
      <c r="AX49" s="79"/>
      <c r="AY49" s="79"/>
      <c r="AZ49" s="79"/>
      <c r="BA49">
        <v>85</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24</v>
      </c>
      <c r="BK49" s="49">
        <v>100</v>
      </c>
      <c r="BL49" s="48">
        <v>24</v>
      </c>
    </row>
    <row r="50" spans="1:64" ht="15">
      <c r="A50" s="64" t="s">
        <v>241</v>
      </c>
      <c r="B50" s="64" t="s">
        <v>241</v>
      </c>
      <c r="C50" s="65"/>
      <c r="D50" s="66"/>
      <c r="E50" s="67"/>
      <c r="F50" s="68"/>
      <c r="G50" s="65"/>
      <c r="H50" s="69"/>
      <c r="I50" s="70"/>
      <c r="J50" s="70"/>
      <c r="K50" s="34" t="s">
        <v>65</v>
      </c>
      <c r="L50" s="77">
        <v>65</v>
      </c>
      <c r="M50" s="77"/>
      <c r="N50" s="72"/>
      <c r="O50" s="79" t="s">
        <v>176</v>
      </c>
      <c r="P50" s="81">
        <v>43677.542719907404</v>
      </c>
      <c r="Q50" s="79" t="s">
        <v>298</v>
      </c>
      <c r="R50" s="79"/>
      <c r="S50" s="79"/>
      <c r="T50" s="79" t="s">
        <v>462</v>
      </c>
      <c r="U50" s="82" t="s">
        <v>479</v>
      </c>
      <c r="V50" s="82" t="s">
        <v>479</v>
      </c>
      <c r="W50" s="81">
        <v>43677.542719907404</v>
      </c>
      <c r="X50" s="82" t="s">
        <v>586</v>
      </c>
      <c r="Y50" s="79"/>
      <c r="Z50" s="79"/>
      <c r="AA50" s="85" t="s">
        <v>726</v>
      </c>
      <c r="AB50" s="79"/>
      <c r="AC50" s="79" t="b">
        <v>0</v>
      </c>
      <c r="AD50" s="79">
        <v>0</v>
      </c>
      <c r="AE50" s="85" t="s">
        <v>823</v>
      </c>
      <c r="AF50" s="79" t="b">
        <v>0</v>
      </c>
      <c r="AG50" s="79" t="s">
        <v>828</v>
      </c>
      <c r="AH50" s="79"/>
      <c r="AI50" s="85" t="s">
        <v>823</v>
      </c>
      <c r="AJ50" s="79" t="b">
        <v>0</v>
      </c>
      <c r="AK50" s="79">
        <v>0</v>
      </c>
      <c r="AL50" s="85" t="s">
        <v>823</v>
      </c>
      <c r="AM50" s="79" t="s">
        <v>835</v>
      </c>
      <c r="AN50" s="79" t="b">
        <v>0</v>
      </c>
      <c r="AO50" s="85" t="s">
        <v>726</v>
      </c>
      <c r="AP50" s="79" t="s">
        <v>176</v>
      </c>
      <c r="AQ50" s="79">
        <v>0</v>
      </c>
      <c r="AR50" s="79">
        <v>0</v>
      </c>
      <c r="AS50" s="79"/>
      <c r="AT50" s="79"/>
      <c r="AU50" s="79"/>
      <c r="AV50" s="79"/>
      <c r="AW50" s="79"/>
      <c r="AX50" s="79"/>
      <c r="AY50" s="79"/>
      <c r="AZ50" s="79"/>
      <c r="BA50">
        <v>85</v>
      </c>
      <c r="BB50" s="78" t="str">
        <f>REPLACE(INDEX(GroupVertices[Group],MATCH(Edges25[[#This Row],[Vertex 1]],GroupVertices[Vertex],0)),1,1,"")</f>
        <v>1</v>
      </c>
      <c r="BC50" s="78" t="str">
        <f>REPLACE(INDEX(GroupVertices[Group],MATCH(Edges25[[#This Row],[Vertex 2]],GroupVertices[Vertex],0)),1,1,"")</f>
        <v>1</v>
      </c>
      <c r="BD50" s="48">
        <v>0</v>
      </c>
      <c r="BE50" s="49">
        <v>0</v>
      </c>
      <c r="BF50" s="48">
        <v>0</v>
      </c>
      <c r="BG50" s="49">
        <v>0</v>
      </c>
      <c r="BH50" s="48">
        <v>0</v>
      </c>
      <c r="BI50" s="49">
        <v>0</v>
      </c>
      <c r="BJ50" s="48">
        <v>12</v>
      </c>
      <c r="BK50" s="49">
        <v>100</v>
      </c>
      <c r="BL50" s="48">
        <v>12</v>
      </c>
    </row>
    <row r="51" spans="1:64" ht="15">
      <c r="A51" s="64" t="s">
        <v>241</v>
      </c>
      <c r="B51" s="64" t="s">
        <v>241</v>
      </c>
      <c r="C51" s="65"/>
      <c r="D51" s="66"/>
      <c r="E51" s="67"/>
      <c r="F51" s="68"/>
      <c r="G51" s="65"/>
      <c r="H51" s="69"/>
      <c r="I51" s="70"/>
      <c r="J51" s="70"/>
      <c r="K51" s="34" t="s">
        <v>65</v>
      </c>
      <c r="L51" s="77">
        <v>66</v>
      </c>
      <c r="M51" s="77"/>
      <c r="N51" s="72"/>
      <c r="O51" s="79" t="s">
        <v>176</v>
      </c>
      <c r="P51" s="81">
        <v>43677.58366898148</v>
      </c>
      <c r="Q51" s="79" t="s">
        <v>299</v>
      </c>
      <c r="R51" s="79"/>
      <c r="S51" s="79"/>
      <c r="T51" s="79" t="s">
        <v>456</v>
      </c>
      <c r="U51" s="82" t="s">
        <v>480</v>
      </c>
      <c r="V51" s="82" t="s">
        <v>480</v>
      </c>
      <c r="W51" s="81">
        <v>43677.58366898148</v>
      </c>
      <c r="X51" s="82" t="s">
        <v>587</v>
      </c>
      <c r="Y51" s="79"/>
      <c r="Z51" s="79"/>
      <c r="AA51" s="85" t="s">
        <v>727</v>
      </c>
      <c r="AB51" s="79"/>
      <c r="AC51" s="79" t="b">
        <v>0</v>
      </c>
      <c r="AD51" s="79">
        <v>2</v>
      </c>
      <c r="AE51" s="85" t="s">
        <v>823</v>
      </c>
      <c r="AF51" s="79" t="b">
        <v>0</v>
      </c>
      <c r="AG51" s="79" t="s">
        <v>828</v>
      </c>
      <c r="AH51" s="79"/>
      <c r="AI51" s="85" t="s">
        <v>823</v>
      </c>
      <c r="AJ51" s="79" t="b">
        <v>0</v>
      </c>
      <c r="AK51" s="79">
        <v>0</v>
      </c>
      <c r="AL51" s="85" t="s">
        <v>823</v>
      </c>
      <c r="AM51" s="79" t="s">
        <v>835</v>
      </c>
      <c r="AN51" s="79" t="b">
        <v>0</v>
      </c>
      <c r="AO51" s="85" t="s">
        <v>727</v>
      </c>
      <c r="AP51" s="79" t="s">
        <v>176</v>
      </c>
      <c r="AQ51" s="79">
        <v>0</v>
      </c>
      <c r="AR51" s="79">
        <v>0</v>
      </c>
      <c r="AS51" s="79"/>
      <c r="AT51" s="79"/>
      <c r="AU51" s="79"/>
      <c r="AV51" s="79"/>
      <c r="AW51" s="79"/>
      <c r="AX51" s="79"/>
      <c r="AY51" s="79"/>
      <c r="AZ51" s="79"/>
      <c r="BA51">
        <v>85</v>
      </c>
      <c r="BB51" s="78" t="str">
        <f>REPLACE(INDEX(GroupVertices[Group],MATCH(Edges25[[#This Row],[Vertex 1]],GroupVertices[Vertex],0)),1,1,"")</f>
        <v>1</v>
      </c>
      <c r="BC51" s="78" t="str">
        <f>REPLACE(INDEX(GroupVertices[Group],MATCH(Edges25[[#This Row],[Vertex 2]],GroupVertices[Vertex],0)),1,1,"")</f>
        <v>1</v>
      </c>
      <c r="BD51" s="48">
        <v>0</v>
      </c>
      <c r="BE51" s="49">
        <v>0</v>
      </c>
      <c r="BF51" s="48">
        <v>0</v>
      </c>
      <c r="BG51" s="49">
        <v>0</v>
      </c>
      <c r="BH51" s="48">
        <v>0</v>
      </c>
      <c r="BI51" s="49">
        <v>0</v>
      </c>
      <c r="BJ51" s="48">
        <v>23</v>
      </c>
      <c r="BK51" s="49">
        <v>100</v>
      </c>
      <c r="BL51" s="48">
        <v>23</v>
      </c>
    </row>
    <row r="52" spans="1:64" ht="15">
      <c r="A52" s="64" t="s">
        <v>241</v>
      </c>
      <c r="B52" s="64" t="s">
        <v>241</v>
      </c>
      <c r="C52" s="65"/>
      <c r="D52" s="66"/>
      <c r="E52" s="67"/>
      <c r="F52" s="68"/>
      <c r="G52" s="65"/>
      <c r="H52" s="69"/>
      <c r="I52" s="70"/>
      <c r="J52" s="70"/>
      <c r="K52" s="34" t="s">
        <v>65</v>
      </c>
      <c r="L52" s="77">
        <v>67</v>
      </c>
      <c r="M52" s="77"/>
      <c r="N52" s="72"/>
      <c r="O52" s="79" t="s">
        <v>176</v>
      </c>
      <c r="P52" s="81">
        <v>43677.6703587963</v>
      </c>
      <c r="Q52" s="79" t="s">
        <v>300</v>
      </c>
      <c r="R52" s="79"/>
      <c r="S52" s="79"/>
      <c r="T52" s="79" t="s">
        <v>458</v>
      </c>
      <c r="U52" s="82" t="s">
        <v>481</v>
      </c>
      <c r="V52" s="82" t="s">
        <v>481</v>
      </c>
      <c r="W52" s="81">
        <v>43677.6703587963</v>
      </c>
      <c r="X52" s="82" t="s">
        <v>588</v>
      </c>
      <c r="Y52" s="79"/>
      <c r="Z52" s="79"/>
      <c r="AA52" s="85" t="s">
        <v>728</v>
      </c>
      <c r="AB52" s="79"/>
      <c r="AC52" s="79" t="b">
        <v>0</v>
      </c>
      <c r="AD52" s="79">
        <v>3</v>
      </c>
      <c r="AE52" s="85" t="s">
        <v>823</v>
      </c>
      <c r="AF52" s="79" t="b">
        <v>0</v>
      </c>
      <c r="AG52" s="79" t="s">
        <v>828</v>
      </c>
      <c r="AH52" s="79"/>
      <c r="AI52" s="85" t="s">
        <v>823</v>
      </c>
      <c r="AJ52" s="79" t="b">
        <v>0</v>
      </c>
      <c r="AK52" s="79">
        <v>1</v>
      </c>
      <c r="AL52" s="85" t="s">
        <v>823</v>
      </c>
      <c r="AM52" s="79" t="s">
        <v>835</v>
      </c>
      <c r="AN52" s="79" t="b">
        <v>0</v>
      </c>
      <c r="AO52" s="85" t="s">
        <v>728</v>
      </c>
      <c r="AP52" s="79" t="s">
        <v>176</v>
      </c>
      <c r="AQ52" s="79">
        <v>0</v>
      </c>
      <c r="AR52" s="79">
        <v>0</v>
      </c>
      <c r="AS52" s="79"/>
      <c r="AT52" s="79"/>
      <c r="AU52" s="79"/>
      <c r="AV52" s="79"/>
      <c r="AW52" s="79"/>
      <c r="AX52" s="79"/>
      <c r="AY52" s="79"/>
      <c r="AZ52" s="79"/>
      <c r="BA52">
        <v>85</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25</v>
      </c>
      <c r="BK52" s="49">
        <v>100</v>
      </c>
      <c r="BL52" s="48">
        <v>25</v>
      </c>
    </row>
    <row r="53" spans="1:64" ht="15">
      <c r="A53" s="64" t="s">
        <v>241</v>
      </c>
      <c r="B53" s="64" t="s">
        <v>241</v>
      </c>
      <c r="C53" s="65"/>
      <c r="D53" s="66"/>
      <c r="E53" s="67"/>
      <c r="F53" s="68"/>
      <c r="G53" s="65"/>
      <c r="H53" s="69"/>
      <c r="I53" s="70"/>
      <c r="J53" s="70"/>
      <c r="K53" s="34" t="s">
        <v>65</v>
      </c>
      <c r="L53" s="77">
        <v>68</v>
      </c>
      <c r="M53" s="77"/>
      <c r="N53" s="72"/>
      <c r="O53" s="79" t="s">
        <v>176</v>
      </c>
      <c r="P53" s="81">
        <v>43677.687627314815</v>
      </c>
      <c r="Q53" s="79" t="s">
        <v>301</v>
      </c>
      <c r="R53" s="82" t="s">
        <v>404</v>
      </c>
      <c r="S53" s="79" t="s">
        <v>455</v>
      </c>
      <c r="T53" s="79" t="s">
        <v>456</v>
      </c>
      <c r="U53" s="79"/>
      <c r="V53" s="82" t="s">
        <v>537</v>
      </c>
      <c r="W53" s="81">
        <v>43677.687627314815</v>
      </c>
      <c r="X53" s="82" t="s">
        <v>589</v>
      </c>
      <c r="Y53" s="79"/>
      <c r="Z53" s="79"/>
      <c r="AA53" s="85" t="s">
        <v>729</v>
      </c>
      <c r="AB53" s="79"/>
      <c r="AC53" s="79" t="b">
        <v>0</v>
      </c>
      <c r="AD53" s="79">
        <v>1</v>
      </c>
      <c r="AE53" s="85" t="s">
        <v>823</v>
      </c>
      <c r="AF53" s="79" t="b">
        <v>0</v>
      </c>
      <c r="AG53" s="79" t="s">
        <v>828</v>
      </c>
      <c r="AH53" s="79"/>
      <c r="AI53" s="85" t="s">
        <v>823</v>
      </c>
      <c r="AJ53" s="79" t="b">
        <v>0</v>
      </c>
      <c r="AK53" s="79">
        <v>0</v>
      </c>
      <c r="AL53" s="85" t="s">
        <v>823</v>
      </c>
      <c r="AM53" s="79" t="s">
        <v>835</v>
      </c>
      <c r="AN53" s="79" t="b">
        <v>0</v>
      </c>
      <c r="AO53" s="85" t="s">
        <v>729</v>
      </c>
      <c r="AP53" s="79" t="s">
        <v>176</v>
      </c>
      <c r="AQ53" s="79">
        <v>0</v>
      </c>
      <c r="AR53" s="79">
        <v>0</v>
      </c>
      <c r="AS53" s="79"/>
      <c r="AT53" s="79"/>
      <c r="AU53" s="79"/>
      <c r="AV53" s="79"/>
      <c r="AW53" s="79"/>
      <c r="AX53" s="79"/>
      <c r="AY53" s="79"/>
      <c r="AZ53" s="79"/>
      <c r="BA53">
        <v>85</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10</v>
      </c>
      <c r="BK53" s="49">
        <v>100</v>
      </c>
      <c r="BL53" s="48">
        <v>10</v>
      </c>
    </row>
    <row r="54" spans="1:64" ht="15">
      <c r="A54" s="64" t="s">
        <v>241</v>
      </c>
      <c r="B54" s="64" t="s">
        <v>241</v>
      </c>
      <c r="C54" s="65"/>
      <c r="D54" s="66"/>
      <c r="E54" s="67"/>
      <c r="F54" s="68"/>
      <c r="G54" s="65"/>
      <c r="H54" s="69"/>
      <c r="I54" s="70"/>
      <c r="J54" s="70"/>
      <c r="K54" s="34" t="s">
        <v>65</v>
      </c>
      <c r="L54" s="77">
        <v>69</v>
      </c>
      <c r="M54" s="77"/>
      <c r="N54" s="72"/>
      <c r="O54" s="79" t="s">
        <v>176</v>
      </c>
      <c r="P54" s="81">
        <v>43677.70862268518</v>
      </c>
      <c r="Q54" s="79" t="s">
        <v>302</v>
      </c>
      <c r="R54" s="82" t="s">
        <v>405</v>
      </c>
      <c r="S54" s="79" t="s">
        <v>455</v>
      </c>
      <c r="T54" s="79" t="s">
        <v>458</v>
      </c>
      <c r="U54" s="79"/>
      <c r="V54" s="82" t="s">
        <v>537</v>
      </c>
      <c r="W54" s="81">
        <v>43677.70862268518</v>
      </c>
      <c r="X54" s="82" t="s">
        <v>590</v>
      </c>
      <c r="Y54" s="79"/>
      <c r="Z54" s="79"/>
      <c r="AA54" s="85" t="s">
        <v>730</v>
      </c>
      <c r="AB54" s="79"/>
      <c r="AC54" s="79" t="b">
        <v>0</v>
      </c>
      <c r="AD54" s="79">
        <v>0</v>
      </c>
      <c r="AE54" s="85" t="s">
        <v>823</v>
      </c>
      <c r="AF54" s="79" t="b">
        <v>0</v>
      </c>
      <c r="AG54" s="79" t="s">
        <v>828</v>
      </c>
      <c r="AH54" s="79"/>
      <c r="AI54" s="85" t="s">
        <v>823</v>
      </c>
      <c r="AJ54" s="79" t="b">
        <v>0</v>
      </c>
      <c r="AK54" s="79">
        <v>0</v>
      </c>
      <c r="AL54" s="85" t="s">
        <v>823</v>
      </c>
      <c r="AM54" s="79" t="s">
        <v>835</v>
      </c>
      <c r="AN54" s="79" t="b">
        <v>0</v>
      </c>
      <c r="AO54" s="85" t="s">
        <v>730</v>
      </c>
      <c r="AP54" s="79" t="s">
        <v>176</v>
      </c>
      <c r="AQ54" s="79">
        <v>0</v>
      </c>
      <c r="AR54" s="79">
        <v>0</v>
      </c>
      <c r="AS54" s="79"/>
      <c r="AT54" s="79"/>
      <c r="AU54" s="79"/>
      <c r="AV54" s="79"/>
      <c r="AW54" s="79"/>
      <c r="AX54" s="79"/>
      <c r="AY54" s="79"/>
      <c r="AZ54" s="79"/>
      <c r="BA54">
        <v>85</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12</v>
      </c>
      <c r="BK54" s="49">
        <v>100</v>
      </c>
      <c r="BL54" s="48">
        <v>12</v>
      </c>
    </row>
    <row r="55" spans="1:64" ht="15">
      <c r="A55" s="64" t="s">
        <v>241</v>
      </c>
      <c r="B55" s="64" t="s">
        <v>241</v>
      </c>
      <c r="C55" s="65"/>
      <c r="D55" s="66"/>
      <c r="E55" s="67"/>
      <c r="F55" s="68"/>
      <c r="G55" s="65"/>
      <c r="H55" s="69"/>
      <c r="I55" s="70"/>
      <c r="J55" s="70"/>
      <c r="K55" s="34" t="s">
        <v>65</v>
      </c>
      <c r="L55" s="77">
        <v>70</v>
      </c>
      <c r="M55" s="77"/>
      <c r="N55" s="72"/>
      <c r="O55" s="79" t="s">
        <v>176</v>
      </c>
      <c r="P55" s="81">
        <v>43677.72951388889</v>
      </c>
      <c r="Q55" s="79" t="s">
        <v>303</v>
      </c>
      <c r="R55" s="82" t="s">
        <v>406</v>
      </c>
      <c r="S55" s="79" t="s">
        <v>455</v>
      </c>
      <c r="T55" s="79" t="s">
        <v>467</v>
      </c>
      <c r="U55" s="79"/>
      <c r="V55" s="82" t="s">
        <v>537</v>
      </c>
      <c r="W55" s="81">
        <v>43677.72951388889</v>
      </c>
      <c r="X55" s="82" t="s">
        <v>591</v>
      </c>
      <c r="Y55" s="79"/>
      <c r="Z55" s="79"/>
      <c r="AA55" s="85" t="s">
        <v>731</v>
      </c>
      <c r="AB55" s="79"/>
      <c r="AC55" s="79" t="b">
        <v>0</v>
      </c>
      <c r="AD55" s="79">
        <v>3</v>
      </c>
      <c r="AE55" s="85" t="s">
        <v>823</v>
      </c>
      <c r="AF55" s="79" t="b">
        <v>0</v>
      </c>
      <c r="AG55" s="79" t="s">
        <v>828</v>
      </c>
      <c r="AH55" s="79"/>
      <c r="AI55" s="85" t="s">
        <v>823</v>
      </c>
      <c r="AJ55" s="79" t="b">
        <v>0</v>
      </c>
      <c r="AK55" s="79">
        <v>1</v>
      </c>
      <c r="AL55" s="85" t="s">
        <v>823</v>
      </c>
      <c r="AM55" s="79" t="s">
        <v>835</v>
      </c>
      <c r="AN55" s="79" t="b">
        <v>0</v>
      </c>
      <c r="AO55" s="85" t="s">
        <v>731</v>
      </c>
      <c r="AP55" s="79" t="s">
        <v>176</v>
      </c>
      <c r="AQ55" s="79">
        <v>0</v>
      </c>
      <c r="AR55" s="79">
        <v>0</v>
      </c>
      <c r="AS55" s="79"/>
      <c r="AT55" s="79"/>
      <c r="AU55" s="79"/>
      <c r="AV55" s="79"/>
      <c r="AW55" s="79"/>
      <c r="AX55" s="79"/>
      <c r="AY55" s="79"/>
      <c r="AZ55" s="79"/>
      <c r="BA55">
        <v>85</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9</v>
      </c>
      <c r="BK55" s="49">
        <v>100</v>
      </c>
      <c r="BL55" s="48">
        <v>9</v>
      </c>
    </row>
    <row r="56" spans="1:64" ht="15">
      <c r="A56" s="64" t="s">
        <v>241</v>
      </c>
      <c r="B56" s="64" t="s">
        <v>241</v>
      </c>
      <c r="C56" s="65"/>
      <c r="D56" s="66"/>
      <c r="E56" s="67"/>
      <c r="F56" s="68"/>
      <c r="G56" s="65"/>
      <c r="H56" s="69"/>
      <c r="I56" s="70"/>
      <c r="J56" s="70"/>
      <c r="K56" s="34" t="s">
        <v>65</v>
      </c>
      <c r="L56" s="77">
        <v>71</v>
      </c>
      <c r="M56" s="77"/>
      <c r="N56" s="72"/>
      <c r="O56" s="79" t="s">
        <v>176</v>
      </c>
      <c r="P56" s="81">
        <v>43677.7471875</v>
      </c>
      <c r="Q56" s="79" t="s">
        <v>304</v>
      </c>
      <c r="R56" s="79"/>
      <c r="S56" s="79"/>
      <c r="T56" s="79" t="s">
        <v>462</v>
      </c>
      <c r="U56" s="82" t="s">
        <v>482</v>
      </c>
      <c r="V56" s="82" t="s">
        <v>482</v>
      </c>
      <c r="W56" s="81">
        <v>43677.7471875</v>
      </c>
      <c r="X56" s="82" t="s">
        <v>592</v>
      </c>
      <c r="Y56" s="79"/>
      <c r="Z56" s="79"/>
      <c r="AA56" s="85" t="s">
        <v>732</v>
      </c>
      <c r="AB56" s="79"/>
      <c r="AC56" s="79" t="b">
        <v>0</v>
      </c>
      <c r="AD56" s="79">
        <v>2</v>
      </c>
      <c r="AE56" s="85" t="s">
        <v>823</v>
      </c>
      <c r="AF56" s="79" t="b">
        <v>0</v>
      </c>
      <c r="AG56" s="79" t="s">
        <v>828</v>
      </c>
      <c r="AH56" s="79"/>
      <c r="AI56" s="85" t="s">
        <v>823</v>
      </c>
      <c r="AJ56" s="79" t="b">
        <v>0</v>
      </c>
      <c r="AK56" s="79">
        <v>1</v>
      </c>
      <c r="AL56" s="85" t="s">
        <v>823</v>
      </c>
      <c r="AM56" s="79" t="s">
        <v>835</v>
      </c>
      <c r="AN56" s="79" t="b">
        <v>0</v>
      </c>
      <c r="AO56" s="85" t="s">
        <v>732</v>
      </c>
      <c r="AP56" s="79" t="s">
        <v>176</v>
      </c>
      <c r="AQ56" s="79">
        <v>0</v>
      </c>
      <c r="AR56" s="79">
        <v>0</v>
      </c>
      <c r="AS56" s="79"/>
      <c r="AT56" s="79"/>
      <c r="AU56" s="79"/>
      <c r="AV56" s="79"/>
      <c r="AW56" s="79"/>
      <c r="AX56" s="79"/>
      <c r="AY56" s="79"/>
      <c r="AZ56" s="79"/>
      <c r="BA56">
        <v>85</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22</v>
      </c>
      <c r="BK56" s="49">
        <v>100</v>
      </c>
      <c r="BL56" s="48">
        <v>22</v>
      </c>
    </row>
    <row r="57" spans="1:64" ht="15">
      <c r="A57" s="64" t="s">
        <v>241</v>
      </c>
      <c r="B57" s="64" t="s">
        <v>241</v>
      </c>
      <c r="C57" s="65"/>
      <c r="D57" s="66"/>
      <c r="E57" s="67"/>
      <c r="F57" s="68"/>
      <c r="G57" s="65"/>
      <c r="H57" s="69"/>
      <c r="I57" s="70"/>
      <c r="J57" s="70"/>
      <c r="K57" s="34" t="s">
        <v>65</v>
      </c>
      <c r="L57" s="77">
        <v>72</v>
      </c>
      <c r="M57" s="77"/>
      <c r="N57" s="72"/>
      <c r="O57" s="79" t="s">
        <v>176</v>
      </c>
      <c r="P57" s="81">
        <v>43677.75027777778</v>
      </c>
      <c r="Q57" s="79" t="s">
        <v>305</v>
      </c>
      <c r="R57" s="82" t="s">
        <v>407</v>
      </c>
      <c r="S57" s="79" t="s">
        <v>455</v>
      </c>
      <c r="T57" s="79" t="s">
        <v>468</v>
      </c>
      <c r="U57" s="79"/>
      <c r="V57" s="82" t="s">
        <v>537</v>
      </c>
      <c r="W57" s="81">
        <v>43677.75027777778</v>
      </c>
      <c r="X57" s="82" t="s">
        <v>593</v>
      </c>
      <c r="Y57" s="79"/>
      <c r="Z57" s="79"/>
      <c r="AA57" s="85" t="s">
        <v>733</v>
      </c>
      <c r="AB57" s="79"/>
      <c r="AC57" s="79" t="b">
        <v>0</v>
      </c>
      <c r="AD57" s="79">
        <v>1</v>
      </c>
      <c r="AE57" s="85" t="s">
        <v>823</v>
      </c>
      <c r="AF57" s="79" t="b">
        <v>0</v>
      </c>
      <c r="AG57" s="79" t="s">
        <v>828</v>
      </c>
      <c r="AH57" s="79"/>
      <c r="AI57" s="85" t="s">
        <v>823</v>
      </c>
      <c r="AJ57" s="79" t="b">
        <v>0</v>
      </c>
      <c r="AK57" s="79">
        <v>0</v>
      </c>
      <c r="AL57" s="85" t="s">
        <v>823</v>
      </c>
      <c r="AM57" s="79" t="s">
        <v>835</v>
      </c>
      <c r="AN57" s="79" t="b">
        <v>0</v>
      </c>
      <c r="AO57" s="85" t="s">
        <v>733</v>
      </c>
      <c r="AP57" s="79" t="s">
        <v>176</v>
      </c>
      <c r="AQ57" s="79">
        <v>0</v>
      </c>
      <c r="AR57" s="79">
        <v>0</v>
      </c>
      <c r="AS57" s="79"/>
      <c r="AT57" s="79"/>
      <c r="AU57" s="79"/>
      <c r="AV57" s="79"/>
      <c r="AW57" s="79"/>
      <c r="AX57" s="79"/>
      <c r="AY57" s="79"/>
      <c r="AZ57" s="79"/>
      <c r="BA57">
        <v>85</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6</v>
      </c>
      <c r="BK57" s="49">
        <v>100</v>
      </c>
      <c r="BL57" s="48">
        <v>6</v>
      </c>
    </row>
    <row r="58" spans="1:64" ht="15">
      <c r="A58" s="64" t="s">
        <v>241</v>
      </c>
      <c r="B58" s="64" t="s">
        <v>241</v>
      </c>
      <c r="C58" s="65"/>
      <c r="D58" s="66"/>
      <c r="E58" s="67"/>
      <c r="F58" s="68"/>
      <c r="G58" s="65"/>
      <c r="H58" s="69"/>
      <c r="I58" s="70"/>
      <c r="J58" s="70"/>
      <c r="K58" s="34" t="s">
        <v>65</v>
      </c>
      <c r="L58" s="77">
        <v>73</v>
      </c>
      <c r="M58" s="77"/>
      <c r="N58" s="72"/>
      <c r="O58" s="79" t="s">
        <v>176</v>
      </c>
      <c r="P58" s="81">
        <v>43677.77118055556</v>
      </c>
      <c r="Q58" s="79" t="s">
        <v>306</v>
      </c>
      <c r="R58" s="82" t="s">
        <v>396</v>
      </c>
      <c r="S58" s="79" t="s">
        <v>455</v>
      </c>
      <c r="T58" s="79" t="s">
        <v>461</v>
      </c>
      <c r="U58" s="79"/>
      <c r="V58" s="82" t="s">
        <v>537</v>
      </c>
      <c r="W58" s="81">
        <v>43677.77118055556</v>
      </c>
      <c r="X58" s="82" t="s">
        <v>594</v>
      </c>
      <c r="Y58" s="79"/>
      <c r="Z58" s="79"/>
      <c r="AA58" s="85" t="s">
        <v>734</v>
      </c>
      <c r="AB58" s="79"/>
      <c r="AC58" s="79" t="b">
        <v>0</v>
      </c>
      <c r="AD58" s="79">
        <v>2</v>
      </c>
      <c r="AE58" s="85" t="s">
        <v>823</v>
      </c>
      <c r="AF58" s="79" t="b">
        <v>0</v>
      </c>
      <c r="AG58" s="79" t="s">
        <v>828</v>
      </c>
      <c r="AH58" s="79"/>
      <c r="AI58" s="85" t="s">
        <v>823</v>
      </c>
      <c r="AJ58" s="79" t="b">
        <v>0</v>
      </c>
      <c r="AK58" s="79">
        <v>1</v>
      </c>
      <c r="AL58" s="85" t="s">
        <v>823</v>
      </c>
      <c r="AM58" s="79" t="s">
        <v>835</v>
      </c>
      <c r="AN58" s="79" t="b">
        <v>0</v>
      </c>
      <c r="AO58" s="85" t="s">
        <v>734</v>
      </c>
      <c r="AP58" s="79" t="s">
        <v>176</v>
      </c>
      <c r="AQ58" s="79">
        <v>0</v>
      </c>
      <c r="AR58" s="79">
        <v>0</v>
      </c>
      <c r="AS58" s="79"/>
      <c r="AT58" s="79"/>
      <c r="AU58" s="79"/>
      <c r="AV58" s="79"/>
      <c r="AW58" s="79"/>
      <c r="AX58" s="79"/>
      <c r="AY58" s="79"/>
      <c r="AZ58" s="79"/>
      <c r="BA58">
        <v>85</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7</v>
      </c>
      <c r="BK58" s="49">
        <v>100</v>
      </c>
      <c r="BL58" s="48">
        <v>7</v>
      </c>
    </row>
    <row r="59" spans="1:64" ht="15">
      <c r="A59" s="64" t="s">
        <v>241</v>
      </c>
      <c r="B59" s="64" t="s">
        <v>241</v>
      </c>
      <c r="C59" s="65"/>
      <c r="D59" s="66"/>
      <c r="E59" s="67"/>
      <c r="F59" s="68"/>
      <c r="G59" s="65"/>
      <c r="H59" s="69"/>
      <c r="I59" s="70"/>
      <c r="J59" s="70"/>
      <c r="K59" s="34" t="s">
        <v>65</v>
      </c>
      <c r="L59" s="77">
        <v>74</v>
      </c>
      <c r="M59" s="77"/>
      <c r="N59" s="72"/>
      <c r="O59" s="79" t="s">
        <v>176</v>
      </c>
      <c r="P59" s="81">
        <v>43677.86071759259</v>
      </c>
      <c r="Q59" s="79" t="s">
        <v>307</v>
      </c>
      <c r="R59" s="82" t="s">
        <v>408</v>
      </c>
      <c r="S59" s="79" t="s">
        <v>455</v>
      </c>
      <c r="T59" s="79" t="s">
        <v>462</v>
      </c>
      <c r="U59" s="79"/>
      <c r="V59" s="82" t="s">
        <v>537</v>
      </c>
      <c r="W59" s="81">
        <v>43677.86071759259</v>
      </c>
      <c r="X59" s="82" t="s">
        <v>595</v>
      </c>
      <c r="Y59" s="79"/>
      <c r="Z59" s="79"/>
      <c r="AA59" s="85" t="s">
        <v>735</v>
      </c>
      <c r="AB59" s="79"/>
      <c r="AC59" s="79" t="b">
        <v>0</v>
      </c>
      <c r="AD59" s="79">
        <v>5</v>
      </c>
      <c r="AE59" s="85" t="s">
        <v>823</v>
      </c>
      <c r="AF59" s="79" t="b">
        <v>0</v>
      </c>
      <c r="AG59" s="79" t="s">
        <v>828</v>
      </c>
      <c r="AH59" s="79"/>
      <c r="AI59" s="85" t="s">
        <v>823</v>
      </c>
      <c r="AJ59" s="79" t="b">
        <v>0</v>
      </c>
      <c r="AK59" s="79">
        <v>1</v>
      </c>
      <c r="AL59" s="85" t="s">
        <v>823</v>
      </c>
      <c r="AM59" s="79" t="s">
        <v>835</v>
      </c>
      <c r="AN59" s="79" t="b">
        <v>0</v>
      </c>
      <c r="AO59" s="85" t="s">
        <v>735</v>
      </c>
      <c r="AP59" s="79" t="s">
        <v>176</v>
      </c>
      <c r="AQ59" s="79">
        <v>0</v>
      </c>
      <c r="AR59" s="79">
        <v>0</v>
      </c>
      <c r="AS59" s="79"/>
      <c r="AT59" s="79"/>
      <c r="AU59" s="79"/>
      <c r="AV59" s="79"/>
      <c r="AW59" s="79"/>
      <c r="AX59" s="79"/>
      <c r="AY59" s="79"/>
      <c r="AZ59" s="79"/>
      <c r="BA59">
        <v>85</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6</v>
      </c>
      <c r="BK59" s="49">
        <v>100</v>
      </c>
      <c r="BL59" s="48">
        <v>6</v>
      </c>
    </row>
    <row r="60" spans="1:64" ht="15">
      <c r="A60" s="64" t="s">
        <v>241</v>
      </c>
      <c r="B60" s="64" t="s">
        <v>241</v>
      </c>
      <c r="C60" s="65"/>
      <c r="D60" s="66"/>
      <c r="E60" s="67"/>
      <c r="F60" s="68"/>
      <c r="G60" s="65"/>
      <c r="H60" s="69"/>
      <c r="I60" s="70"/>
      <c r="J60" s="70"/>
      <c r="K60" s="34" t="s">
        <v>65</v>
      </c>
      <c r="L60" s="77">
        <v>75</v>
      </c>
      <c r="M60" s="77"/>
      <c r="N60" s="72"/>
      <c r="O60" s="79" t="s">
        <v>176</v>
      </c>
      <c r="P60" s="81">
        <v>43678.61791666667</v>
      </c>
      <c r="Q60" s="79" t="s">
        <v>308</v>
      </c>
      <c r="R60" s="82" t="s">
        <v>409</v>
      </c>
      <c r="S60" s="79" t="s">
        <v>455</v>
      </c>
      <c r="T60" s="79" t="s">
        <v>456</v>
      </c>
      <c r="U60" s="79"/>
      <c r="V60" s="82" t="s">
        <v>537</v>
      </c>
      <c r="W60" s="81">
        <v>43678.61791666667</v>
      </c>
      <c r="X60" s="82" t="s">
        <v>596</v>
      </c>
      <c r="Y60" s="79"/>
      <c r="Z60" s="79"/>
      <c r="AA60" s="85" t="s">
        <v>736</v>
      </c>
      <c r="AB60" s="79"/>
      <c r="AC60" s="79" t="b">
        <v>0</v>
      </c>
      <c r="AD60" s="79">
        <v>0</v>
      </c>
      <c r="AE60" s="85" t="s">
        <v>823</v>
      </c>
      <c r="AF60" s="79" t="b">
        <v>0</v>
      </c>
      <c r="AG60" s="79" t="s">
        <v>828</v>
      </c>
      <c r="AH60" s="79"/>
      <c r="AI60" s="85" t="s">
        <v>823</v>
      </c>
      <c r="AJ60" s="79" t="b">
        <v>0</v>
      </c>
      <c r="AK60" s="79">
        <v>1</v>
      </c>
      <c r="AL60" s="85" t="s">
        <v>823</v>
      </c>
      <c r="AM60" s="79" t="s">
        <v>835</v>
      </c>
      <c r="AN60" s="79" t="b">
        <v>0</v>
      </c>
      <c r="AO60" s="85" t="s">
        <v>736</v>
      </c>
      <c r="AP60" s="79" t="s">
        <v>176</v>
      </c>
      <c r="AQ60" s="79">
        <v>0</v>
      </c>
      <c r="AR60" s="79">
        <v>0</v>
      </c>
      <c r="AS60" s="79"/>
      <c r="AT60" s="79"/>
      <c r="AU60" s="79"/>
      <c r="AV60" s="79"/>
      <c r="AW60" s="79"/>
      <c r="AX60" s="79"/>
      <c r="AY60" s="79"/>
      <c r="AZ60" s="79"/>
      <c r="BA60">
        <v>85</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9</v>
      </c>
      <c r="BK60" s="49">
        <v>100</v>
      </c>
      <c r="BL60" s="48">
        <v>9</v>
      </c>
    </row>
    <row r="61" spans="1:64" ht="15">
      <c r="A61" s="64" t="s">
        <v>241</v>
      </c>
      <c r="B61" s="64" t="s">
        <v>241</v>
      </c>
      <c r="C61" s="65"/>
      <c r="D61" s="66"/>
      <c r="E61" s="67"/>
      <c r="F61" s="68"/>
      <c r="G61" s="65"/>
      <c r="H61" s="69"/>
      <c r="I61" s="70"/>
      <c r="J61" s="70"/>
      <c r="K61" s="34" t="s">
        <v>65</v>
      </c>
      <c r="L61" s="77">
        <v>76</v>
      </c>
      <c r="M61" s="77"/>
      <c r="N61" s="72"/>
      <c r="O61" s="79" t="s">
        <v>176</v>
      </c>
      <c r="P61" s="81">
        <v>43678.63489583333</v>
      </c>
      <c r="Q61" s="79" t="s">
        <v>309</v>
      </c>
      <c r="R61" s="79"/>
      <c r="S61" s="79"/>
      <c r="T61" s="79" t="s">
        <v>456</v>
      </c>
      <c r="U61" s="82" t="s">
        <v>483</v>
      </c>
      <c r="V61" s="82" t="s">
        <v>483</v>
      </c>
      <c r="W61" s="81">
        <v>43678.63489583333</v>
      </c>
      <c r="X61" s="82" t="s">
        <v>597</v>
      </c>
      <c r="Y61" s="79"/>
      <c r="Z61" s="79"/>
      <c r="AA61" s="85" t="s">
        <v>737</v>
      </c>
      <c r="AB61" s="79"/>
      <c r="AC61" s="79" t="b">
        <v>0</v>
      </c>
      <c r="AD61" s="79">
        <v>1</v>
      </c>
      <c r="AE61" s="85" t="s">
        <v>823</v>
      </c>
      <c r="AF61" s="79" t="b">
        <v>0</v>
      </c>
      <c r="AG61" s="79" t="s">
        <v>828</v>
      </c>
      <c r="AH61" s="79"/>
      <c r="AI61" s="85" t="s">
        <v>823</v>
      </c>
      <c r="AJ61" s="79" t="b">
        <v>0</v>
      </c>
      <c r="AK61" s="79">
        <v>1</v>
      </c>
      <c r="AL61" s="85" t="s">
        <v>823</v>
      </c>
      <c r="AM61" s="79" t="s">
        <v>835</v>
      </c>
      <c r="AN61" s="79" t="b">
        <v>0</v>
      </c>
      <c r="AO61" s="85" t="s">
        <v>737</v>
      </c>
      <c r="AP61" s="79" t="s">
        <v>176</v>
      </c>
      <c r="AQ61" s="79">
        <v>0</v>
      </c>
      <c r="AR61" s="79">
        <v>0</v>
      </c>
      <c r="AS61" s="79"/>
      <c r="AT61" s="79"/>
      <c r="AU61" s="79"/>
      <c r="AV61" s="79"/>
      <c r="AW61" s="79"/>
      <c r="AX61" s="79"/>
      <c r="AY61" s="79"/>
      <c r="AZ61" s="79"/>
      <c r="BA61">
        <v>85</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26</v>
      </c>
      <c r="BK61" s="49">
        <v>100</v>
      </c>
      <c r="BL61" s="48">
        <v>26</v>
      </c>
    </row>
    <row r="62" spans="1:64" ht="15">
      <c r="A62" s="64" t="s">
        <v>241</v>
      </c>
      <c r="B62" s="64" t="s">
        <v>241</v>
      </c>
      <c r="C62" s="65"/>
      <c r="D62" s="66"/>
      <c r="E62" s="67"/>
      <c r="F62" s="68"/>
      <c r="G62" s="65"/>
      <c r="H62" s="69"/>
      <c r="I62" s="70"/>
      <c r="J62" s="70"/>
      <c r="K62" s="34" t="s">
        <v>65</v>
      </c>
      <c r="L62" s="77">
        <v>77</v>
      </c>
      <c r="M62" s="77"/>
      <c r="N62" s="72"/>
      <c r="O62" s="79" t="s">
        <v>176</v>
      </c>
      <c r="P62" s="81">
        <v>43678.64596064815</v>
      </c>
      <c r="Q62" s="79" t="s">
        <v>310</v>
      </c>
      <c r="R62" s="82" t="s">
        <v>410</v>
      </c>
      <c r="S62" s="79" t="s">
        <v>455</v>
      </c>
      <c r="T62" s="79" t="s">
        <v>458</v>
      </c>
      <c r="U62" s="79"/>
      <c r="V62" s="82" t="s">
        <v>537</v>
      </c>
      <c r="W62" s="81">
        <v>43678.64596064815</v>
      </c>
      <c r="X62" s="82" t="s">
        <v>598</v>
      </c>
      <c r="Y62" s="79"/>
      <c r="Z62" s="79"/>
      <c r="AA62" s="85" t="s">
        <v>738</v>
      </c>
      <c r="AB62" s="79"/>
      <c r="AC62" s="79" t="b">
        <v>0</v>
      </c>
      <c r="AD62" s="79">
        <v>1</v>
      </c>
      <c r="AE62" s="85" t="s">
        <v>823</v>
      </c>
      <c r="AF62" s="79" t="b">
        <v>0</v>
      </c>
      <c r="AG62" s="79" t="s">
        <v>828</v>
      </c>
      <c r="AH62" s="79"/>
      <c r="AI62" s="85" t="s">
        <v>823</v>
      </c>
      <c r="AJ62" s="79" t="b">
        <v>0</v>
      </c>
      <c r="AK62" s="79">
        <v>0</v>
      </c>
      <c r="AL62" s="85" t="s">
        <v>823</v>
      </c>
      <c r="AM62" s="79" t="s">
        <v>835</v>
      </c>
      <c r="AN62" s="79" t="b">
        <v>0</v>
      </c>
      <c r="AO62" s="85" t="s">
        <v>738</v>
      </c>
      <c r="AP62" s="79" t="s">
        <v>176</v>
      </c>
      <c r="AQ62" s="79">
        <v>0</v>
      </c>
      <c r="AR62" s="79">
        <v>0</v>
      </c>
      <c r="AS62" s="79"/>
      <c r="AT62" s="79"/>
      <c r="AU62" s="79"/>
      <c r="AV62" s="79"/>
      <c r="AW62" s="79"/>
      <c r="AX62" s="79"/>
      <c r="AY62" s="79"/>
      <c r="AZ62" s="79"/>
      <c r="BA62">
        <v>85</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8</v>
      </c>
      <c r="BK62" s="49">
        <v>100</v>
      </c>
      <c r="BL62" s="48">
        <v>8</v>
      </c>
    </row>
    <row r="63" spans="1:64" ht="15">
      <c r="A63" s="64" t="s">
        <v>241</v>
      </c>
      <c r="B63" s="64" t="s">
        <v>241</v>
      </c>
      <c r="C63" s="65"/>
      <c r="D63" s="66"/>
      <c r="E63" s="67"/>
      <c r="F63" s="68"/>
      <c r="G63" s="65"/>
      <c r="H63" s="69"/>
      <c r="I63" s="70"/>
      <c r="J63" s="70"/>
      <c r="K63" s="34" t="s">
        <v>65</v>
      </c>
      <c r="L63" s="77">
        <v>78</v>
      </c>
      <c r="M63" s="77"/>
      <c r="N63" s="72"/>
      <c r="O63" s="79" t="s">
        <v>176</v>
      </c>
      <c r="P63" s="81">
        <v>43678.66701388889</v>
      </c>
      <c r="Q63" s="79" t="s">
        <v>311</v>
      </c>
      <c r="R63" s="82" t="s">
        <v>411</v>
      </c>
      <c r="S63" s="79" t="s">
        <v>455</v>
      </c>
      <c r="T63" s="79" t="s">
        <v>467</v>
      </c>
      <c r="U63" s="79"/>
      <c r="V63" s="82" t="s">
        <v>537</v>
      </c>
      <c r="W63" s="81">
        <v>43678.66701388889</v>
      </c>
      <c r="X63" s="82" t="s">
        <v>599</v>
      </c>
      <c r="Y63" s="79"/>
      <c r="Z63" s="79"/>
      <c r="AA63" s="85" t="s">
        <v>739</v>
      </c>
      <c r="AB63" s="79"/>
      <c r="AC63" s="79" t="b">
        <v>0</v>
      </c>
      <c r="AD63" s="79">
        <v>1</v>
      </c>
      <c r="AE63" s="85" t="s">
        <v>823</v>
      </c>
      <c r="AF63" s="79" t="b">
        <v>0</v>
      </c>
      <c r="AG63" s="79" t="s">
        <v>828</v>
      </c>
      <c r="AH63" s="79"/>
      <c r="AI63" s="85" t="s">
        <v>823</v>
      </c>
      <c r="AJ63" s="79" t="b">
        <v>0</v>
      </c>
      <c r="AK63" s="79">
        <v>0</v>
      </c>
      <c r="AL63" s="85" t="s">
        <v>823</v>
      </c>
      <c r="AM63" s="79" t="s">
        <v>835</v>
      </c>
      <c r="AN63" s="79" t="b">
        <v>0</v>
      </c>
      <c r="AO63" s="85" t="s">
        <v>739</v>
      </c>
      <c r="AP63" s="79" t="s">
        <v>176</v>
      </c>
      <c r="AQ63" s="79">
        <v>0</v>
      </c>
      <c r="AR63" s="79">
        <v>0</v>
      </c>
      <c r="AS63" s="79"/>
      <c r="AT63" s="79"/>
      <c r="AU63" s="79"/>
      <c r="AV63" s="79"/>
      <c r="AW63" s="79"/>
      <c r="AX63" s="79"/>
      <c r="AY63" s="79"/>
      <c r="AZ63" s="79"/>
      <c r="BA63">
        <v>85</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8</v>
      </c>
      <c r="BK63" s="49">
        <v>100</v>
      </c>
      <c r="BL63" s="48">
        <v>8</v>
      </c>
    </row>
    <row r="64" spans="1:64" ht="15">
      <c r="A64" s="64" t="s">
        <v>241</v>
      </c>
      <c r="B64" s="64" t="s">
        <v>241</v>
      </c>
      <c r="C64" s="65"/>
      <c r="D64" s="66"/>
      <c r="E64" s="67"/>
      <c r="F64" s="68"/>
      <c r="G64" s="65"/>
      <c r="H64" s="69"/>
      <c r="I64" s="70"/>
      <c r="J64" s="70"/>
      <c r="K64" s="34" t="s">
        <v>65</v>
      </c>
      <c r="L64" s="77">
        <v>79</v>
      </c>
      <c r="M64" s="77"/>
      <c r="N64" s="72"/>
      <c r="O64" s="79" t="s">
        <v>176</v>
      </c>
      <c r="P64" s="81">
        <v>43678.687627314815</v>
      </c>
      <c r="Q64" s="79" t="s">
        <v>312</v>
      </c>
      <c r="R64" s="82" t="s">
        <v>412</v>
      </c>
      <c r="S64" s="79" t="s">
        <v>455</v>
      </c>
      <c r="T64" s="79" t="s">
        <v>456</v>
      </c>
      <c r="U64" s="79"/>
      <c r="V64" s="82" t="s">
        <v>537</v>
      </c>
      <c r="W64" s="81">
        <v>43678.687627314815</v>
      </c>
      <c r="X64" s="82" t="s">
        <v>600</v>
      </c>
      <c r="Y64" s="79"/>
      <c r="Z64" s="79"/>
      <c r="AA64" s="85" t="s">
        <v>740</v>
      </c>
      <c r="AB64" s="79"/>
      <c r="AC64" s="79" t="b">
        <v>0</v>
      </c>
      <c r="AD64" s="79">
        <v>3</v>
      </c>
      <c r="AE64" s="85" t="s">
        <v>823</v>
      </c>
      <c r="AF64" s="79" t="b">
        <v>0</v>
      </c>
      <c r="AG64" s="79" t="s">
        <v>828</v>
      </c>
      <c r="AH64" s="79"/>
      <c r="AI64" s="85" t="s">
        <v>823</v>
      </c>
      <c r="AJ64" s="79" t="b">
        <v>0</v>
      </c>
      <c r="AK64" s="79">
        <v>1</v>
      </c>
      <c r="AL64" s="85" t="s">
        <v>823</v>
      </c>
      <c r="AM64" s="79" t="s">
        <v>835</v>
      </c>
      <c r="AN64" s="79" t="b">
        <v>0</v>
      </c>
      <c r="AO64" s="85" t="s">
        <v>740</v>
      </c>
      <c r="AP64" s="79" t="s">
        <v>176</v>
      </c>
      <c r="AQ64" s="79">
        <v>0</v>
      </c>
      <c r="AR64" s="79">
        <v>0</v>
      </c>
      <c r="AS64" s="79"/>
      <c r="AT64" s="79"/>
      <c r="AU64" s="79"/>
      <c r="AV64" s="79"/>
      <c r="AW64" s="79"/>
      <c r="AX64" s="79"/>
      <c r="AY64" s="79"/>
      <c r="AZ64" s="79"/>
      <c r="BA64">
        <v>85</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9</v>
      </c>
      <c r="BK64" s="49">
        <v>100</v>
      </c>
      <c r="BL64" s="48">
        <v>9</v>
      </c>
    </row>
    <row r="65" spans="1:64" ht="15">
      <c r="A65" s="64" t="s">
        <v>241</v>
      </c>
      <c r="B65" s="64" t="s">
        <v>241</v>
      </c>
      <c r="C65" s="65"/>
      <c r="D65" s="66"/>
      <c r="E65" s="67"/>
      <c r="F65" s="68"/>
      <c r="G65" s="65"/>
      <c r="H65" s="69"/>
      <c r="I65" s="70"/>
      <c r="J65" s="70"/>
      <c r="K65" s="34" t="s">
        <v>65</v>
      </c>
      <c r="L65" s="77">
        <v>80</v>
      </c>
      <c r="M65" s="77"/>
      <c r="N65" s="72"/>
      <c r="O65" s="79" t="s">
        <v>176</v>
      </c>
      <c r="P65" s="81">
        <v>43678.70862268518</v>
      </c>
      <c r="Q65" s="79" t="s">
        <v>313</v>
      </c>
      <c r="R65" s="82" t="s">
        <v>413</v>
      </c>
      <c r="S65" s="79" t="s">
        <v>455</v>
      </c>
      <c r="T65" s="79" t="s">
        <v>469</v>
      </c>
      <c r="U65" s="79"/>
      <c r="V65" s="82" t="s">
        <v>537</v>
      </c>
      <c r="W65" s="81">
        <v>43678.70862268518</v>
      </c>
      <c r="X65" s="82" t="s">
        <v>601</v>
      </c>
      <c r="Y65" s="79"/>
      <c r="Z65" s="79"/>
      <c r="AA65" s="85" t="s">
        <v>741</v>
      </c>
      <c r="AB65" s="79"/>
      <c r="AC65" s="79" t="b">
        <v>0</v>
      </c>
      <c r="AD65" s="79">
        <v>2</v>
      </c>
      <c r="AE65" s="85" t="s">
        <v>823</v>
      </c>
      <c r="AF65" s="79" t="b">
        <v>0</v>
      </c>
      <c r="AG65" s="79" t="s">
        <v>828</v>
      </c>
      <c r="AH65" s="79"/>
      <c r="AI65" s="85" t="s">
        <v>823</v>
      </c>
      <c r="AJ65" s="79" t="b">
        <v>0</v>
      </c>
      <c r="AK65" s="79">
        <v>0</v>
      </c>
      <c r="AL65" s="85" t="s">
        <v>823</v>
      </c>
      <c r="AM65" s="79" t="s">
        <v>835</v>
      </c>
      <c r="AN65" s="79" t="b">
        <v>0</v>
      </c>
      <c r="AO65" s="85" t="s">
        <v>741</v>
      </c>
      <c r="AP65" s="79" t="s">
        <v>176</v>
      </c>
      <c r="AQ65" s="79">
        <v>0</v>
      </c>
      <c r="AR65" s="79">
        <v>0</v>
      </c>
      <c r="AS65" s="79"/>
      <c r="AT65" s="79"/>
      <c r="AU65" s="79"/>
      <c r="AV65" s="79"/>
      <c r="AW65" s="79"/>
      <c r="AX65" s="79"/>
      <c r="AY65" s="79"/>
      <c r="AZ65" s="79"/>
      <c r="BA65">
        <v>85</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8</v>
      </c>
      <c r="BK65" s="49">
        <v>100</v>
      </c>
      <c r="BL65" s="48">
        <v>8</v>
      </c>
    </row>
    <row r="66" spans="1:64" ht="15">
      <c r="A66" s="64" t="s">
        <v>241</v>
      </c>
      <c r="B66" s="64" t="s">
        <v>241</v>
      </c>
      <c r="C66" s="65"/>
      <c r="D66" s="66"/>
      <c r="E66" s="67"/>
      <c r="F66" s="68"/>
      <c r="G66" s="65"/>
      <c r="H66" s="69"/>
      <c r="I66" s="70"/>
      <c r="J66" s="70"/>
      <c r="K66" s="34" t="s">
        <v>65</v>
      </c>
      <c r="L66" s="77">
        <v>81</v>
      </c>
      <c r="M66" s="77"/>
      <c r="N66" s="72"/>
      <c r="O66" s="79" t="s">
        <v>176</v>
      </c>
      <c r="P66" s="81">
        <v>43678.70863425926</v>
      </c>
      <c r="Q66" s="79" t="s">
        <v>314</v>
      </c>
      <c r="R66" s="79"/>
      <c r="S66" s="79"/>
      <c r="T66" s="79" t="s">
        <v>456</v>
      </c>
      <c r="U66" s="82" t="s">
        <v>484</v>
      </c>
      <c r="V66" s="82" t="s">
        <v>484</v>
      </c>
      <c r="W66" s="81">
        <v>43678.70863425926</v>
      </c>
      <c r="X66" s="82" t="s">
        <v>602</v>
      </c>
      <c r="Y66" s="79"/>
      <c r="Z66" s="79"/>
      <c r="AA66" s="85" t="s">
        <v>742</v>
      </c>
      <c r="AB66" s="79"/>
      <c r="AC66" s="79" t="b">
        <v>0</v>
      </c>
      <c r="AD66" s="79">
        <v>1</v>
      </c>
      <c r="AE66" s="85" t="s">
        <v>823</v>
      </c>
      <c r="AF66" s="79" t="b">
        <v>0</v>
      </c>
      <c r="AG66" s="79" t="s">
        <v>828</v>
      </c>
      <c r="AH66" s="79"/>
      <c r="AI66" s="85" t="s">
        <v>823</v>
      </c>
      <c r="AJ66" s="79" t="b">
        <v>0</v>
      </c>
      <c r="AK66" s="79">
        <v>0</v>
      </c>
      <c r="AL66" s="85" t="s">
        <v>823</v>
      </c>
      <c r="AM66" s="79" t="s">
        <v>835</v>
      </c>
      <c r="AN66" s="79" t="b">
        <v>0</v>
      </c>
      <c r="AO66" s="85" t="s">
        <v>742</v>
      </c>
      <c r="AP66" s="79" t="s">
        <v>176</v>
      </c>
      <c r="AQ66" s="79">
        <v>0</v>
      </c>
      <c r="AR66" s="79">
        <v>0</v>
      </c>
      <c r="AS66" s="79"/>
      <c r="AT66" s="79"/>
      <c r="AU66" s="79"/>
      <c r="AV66" s="79"/>
      <c r="AW66" s="79"/>
      <c r="AX66" s="79"/>
      <c r="AY66" s="79"/>
      <c r="AZ66" s="79"/>
      <c r="BA66">
        <v>85</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30</v>
      </c>
      <c r="BK66" s="49">
        <v>100</v>
      </c>
      <c r="BL66" s="48">
        <v>30</v>
      </c>
    </row>
    <row r="67" spans="1:64" ht="15">
      <c r="A67" s="64" t="s">
        <v>241</v>
      </c>
      <c r="B67" s="64" t="s">
        <v>241</v>
      </c>
      <c r="C67" s="65"/>
      <c r="D67" s="66"/>
      <c r="E67" s="67"/>
      <c r="F67" s="68"/>
      <c r="G67" s="65"/>
      <c r="H67" s="69"/>
      <c r="I67" s="70"/>
      <c r="J67" s="70"/>
      <c r="K67" s="34" t="s">
        <v>65</v>
      </c>
      <c r="L67" s="77">
        <v>82</v>
      </c>
      <c r="M67" s="77"/>
      <c r="N67" s="72"/>
      <c r="O67" s="79" t="s">
        <v>176</v>
      </c>
      <c r="P67" s="81">
        <v>43678.729525462964</v>
      </c>
      <c r="Q67" s="79" t="s">
        <v>315</v>
      </c>
      <c r="R67" s="82" t="s">
        <v>414</v>
      </c>
      <c r="S67" s="79" t="s">
        <v>455</v>
      </c>
      <c r="T67" s="79" t="s">
        <v>461</v>
      </c>
      <c r="U67" s="79"/>
      <c r="V67" s="82" t="s">
        <v>537</v>
      </c>
      <c r="W67" s="81">
        <v>43678.729525462964</v>
      </c>
      <c r="X67" s="82" t="s">
        <v>603</v>
      </c>
      <c r="Y67" s="79"/>
      <c r="Z67" s="79"/>
      <c r="AA67" s="85" t="s">
        <v>743</v>
      </c>
      <c r="AB67" s="79"/>
      <c r="AC67" s="79" t="b">
        <v>0</v>
      </c>
      <c r="AD67" s="79">
        <v>1</v>
      </c>
      <c r="AE67" s="85" t="s">
        <v>823</v>
      </c>
      <c r="AF67" s="79" t="b">
        <v>0</v>
      </c>
      <c r="AG67" s="79" t="s">
        <v>828</v>
      </c>
      <c r="AH67" s="79"/>
      <c r="AI67" s="85" t="s">
        <v>823</v>
      </c>
      <c r="AJ67" s="79" t="b">
        <v>0</v>
      </c>
      <c r="AK67" s="79">
        <v>0</v>
      </c>
      <c r="AL67" s="85" t="s">
        <v>823</v>
      </c>
      <c r="AM67" s="79" t="s">
        <v>835</v>
      </c>
      <c r="AN67" s="79" t="b">
        <v>0</v>
      </c>
      <c r="AO67" s="85" t="s">
        <v>743</v>
      </c>
      <c r="AP67" s="79" t="s">
        <v>176</v>
      </c>
      <c r="AQ67" s="79">
        <v>0</v>
      </c>
      <c r="AR67" s="79">
        <v>0</v>
      </c>
      <c r="AS67" s="79"/>
      <c r="AT67" s="79"/>
      <c r="AU67" s="79"/>
      <c r="AV67" s="79"/>
      <c r="AW67" s="79"/>
      <c r="AX67" s="79"/>
      <c r="AY67" s="79"/>
      <c r="AZ67" s="79"/>
      <c r="BA67">
        <v>85</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7</v>
      </c>
      <c r="BK67" s="49">
        <v>100</v>
      </c>
      <c r="BL67" s="48">
        <v>7</v>
      </c>
    </row>
    <row r="68" spans="1:64" ht="15">
      <c r="A68" s="64" t="s">
        <v>241</v>
      </c>
      <c r="B68" s="64" t="s">
        <v>241</v>
      </c>
      <c r="C68" s="65"/>
      <c r="D68" s="66"/>
      <c r="E68" s="67"/>
      <c r="F68" s="68"/>
      <c r="G68" s="65"/>
      <c r="H68" s="69"/>
      <c r="I68" s="70"/>
      <c r="J68" s="70"/>
      <c r="K68" s="34" t="s">
        <v>65</v>
      </c>
      <c r="L68" s="77">
        <v>83</v>
      </c>
      <c r="M68" s="77"/>
      <c r="N68" s="72"/>
      <c r="O68" s="79" t="s">
        <v>176</v>
      </c>
      <c r="P68" s="81">
        <v>43678.79199074074</v>
      </c>
      <c r="Q68" s="79" t="s">
        <v>316</v>
      </c>
      <c r="R68" s="79"/>
      <c r="S68" s="79"/>
      <c r="T68" s="79" t="s">
        <v>458</v>
      </c>
      <c r="U68" s="82" t="s">
        <v>485</v>
      </c>
      <c r="V68" s="82" t="s">
        <v>485</v>
      </c>
      <c r="W68" s="81">
        <v>43678.79199074074</v>
      </c>
      <c r="X68" s="82" t="s">
        <v>604</v>
      </c>
      <c r="Y68" s="79"/>
      <c r="Z68" s="79"/>
      <c r="AA68" s="85" t="s">
        <v>744</v>
      </c>
      <c r="AB68" s="79"/>
      <c r="AC68" s="79" t="b">
        <v>0</v>
      </c>
      <c r="AD68" s="79">
        <v>7</v>
      </c>
      <c r="AE68" s="85" t="s">
        <v>823</v>
      </c>
      <c r="AF68" s="79" t="b">
        <v>0</v>
      </c>
      <c r="AG68" s="79" t="s">
        <v>828</v>
      </c>
      <c r="AH68" s="79"/>
      <c r="AI68" s="85" t="s">
        <v>823</v>
      </c>
      <c r="AJ68" s="79" t="b">
        <v>0</v>
      </c>
      <c r="AK68" s="79">
        <v>2</v>
      </c>
      <c r="AL68" s="85" t="s">
        <v>823</v>
      </c>
      <c r="AM68" s="79" t="s">
        <v>835</v>
      </c>
      <c r="AN68" s="79" t="b">
        <v>0</v>
      </c>
      <c r="AO68" s="85" t="s">
        <v>744</v>
      </c>
      <c r="AP68" s="79" t="s">
        <v>176</v>
      </c>
      <c r="AQ68" s="79">
        <v>0</v>
      </c>
      <c r="AR68" s="79">
        <v>0</v>
      </c>
      <c r="AS68" s="79"/>
      <c r="AT68" s="79"/>
      <c r="AU68" s="79"/>
      <c r="AV68" s="79"/>
      <c r="AW68" s="79"/>
      <c r="AX68" s="79"/>
      <c r="AY68" s="79"/>
      <c r="AZ68" s="79"/>
      <c r="BA68">
        <v>85</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33</v>
      </c>
      <c r="BK68" s="49">
        <v>100</v>
      </c>
      <c r="BL68" s="48">
        <v>33</v>
      </c>
    </row>
    <row r="69" spans="1:64" ht="15">
      <c r="A69" s="64" t="s">
        <v>241</v>
      </c>
      <c r="B69" s="64" t="s">
        <v>241</v>
      </c>
      <c r="C69" s="65"/>
      <c r="D69" s="66"/>
      <c r="E69" s="67"/>
      <c r="F69" s="68"/>
      <c r="G69" s="65"/>
      <c r="H69" s="69"/>
      <c r="I69" s="70"/>
      <c r="J69" s="70"/>
      <c r="K69" s="34" t="s">
        <v>65</v>
      </c>
      <c r="L69" s="77">
        <v>84</v>
      </c>
      <c r="M69" s="77"/>
      <c r="N69" s="72"/>
      <c r="O69" s="79" t="s">
        <v>176</v>
      </c>
      <c r="P69" s="81">
        <v>43678.80909722222</v>
      </c>
      <c r="Q69" s="79" t="s">
        <v>317</v>
      </c>
      <c r="R69" s="82" t="s">
        <v>415</v>
      </c>
      <c r="S69" s="79" t="s">
        <v>455</v>
      </c>
      <c r="T69" s="79" t="s">
        <v>462</v>
      </c>
      <c r="U69" s="79"/>
      <c r="V69" s="82" t="s">
        <v>537</v>
      </c>
      <c r="W69" s="81">
        <v>43678.80909722222</v>
      </c>
      <c r="X69" s="82" t="s">
        <v>605</v>
      </c>
      <c r="Y69" s="79"/>
      <c r="Z69" s="79"/>
      <c r="AA69" s="85" t="s">
        <v>745</v>
      </c>
      <c r="AB69" s="79"/>
      <c r="AC69" s="79" t="b">
        <v>0</v>
      </c>
      <c r="AD69" s="79">
        <v>2</v>
      </c>
      <c r="AE69" s="85" t="s">
        <v>823</v>
      </c>
      <c r="AF69" s="79" t="b">
        <v>0</v>
      </c>
      <c r="AG69" s="79" t="s">
        <v>828</v>
      </c>
      <c r="AH69" s="79"/>
      <c r="AI69" s="85" t="s">
        <v>823</v>
      </c>
      <c r="AJ69" s="79" t="b">
        <v>0</v>
      </c>
      <c r="AK69" s="79">
        <v>0</v>
      </c>
      <c r="AL69" s="85" t="s">
        <v>823</v>
      </c>
      <c r="AM69" s="79" t="s">
        <v>835</v>
      </c>
      <c r="AN69" s="79" t="b">
        <v>0</v>
      </c>
      <c r="AO69" s="85" t="s">
        <v>745</v>
      </c>
      <c r="AP69" s="79" t="s">
        <v>176</v>
      </c>
      <c r="AQ69" s="79">
        <v>0</v>
      </c>
      <c r="AR69" s="79">
        <v>0</v>
      </c>
      <c r="AS69" s="79"/>
      <c r="AT69" s="79"/>
      <c r="AU69" s="79"/>
      <c r="AV69" s="79"/>
      <c r="AW69" s="79"/>
      <c r="AX69" s="79"/>
      <c r="AY69" s="79"/>
      <c r="AZ69" s="79"/>
      <c r="BA69">
        <v>85</v>
      </c>
      <c r="BB69" s="78" t="str">
        <f>REPLACE(INDEX(GroupVertices[Group],MATCH(Edges25[[#This Row],[Vertex 1]],GroupVertices[Vertex],0)),1,1,"")</f>
        <v>1</v>
      </c>
      <c r="BC69" s="78" t="str">
        <f>REPLACE(INDEX(GroupVertices[Group],MATCH(Edges25[[#This Row],[Vertex 2]],GroupVertices[Vertex],0)),1,1,"")</f>
        <v>1</v>
      </c>
      <c r="BD69" s="48">
        <v>0</v>
      </c>
      <c r="BE69" s="49">
        <v>0</v>
      </c>
      <c r="BF69" s="48">
        <v>0</v>
      </c>
      <c r="BG69" s="49">
        <v>0</v>
      </c>
      <c r="BH69" s="48">
        <v>0</v>
      </c>
      <c r="BI69" s="49">
        <v>0</v>
      </c>
      <c r="BJ69" s="48">
        <v>10</v>
      </c>
      <c r="BK69" s="49">
        <v>100</v>
      </c>
      <c r="BL69" s="48">
        <v>10</v>
      </c>
    </row>
    <row r="70" spans="1:64" ht="15">
      <c r="A70" s="64" t="s">
        <v>241</v>
      </c>
      <c r="B70" s="64" t="s">
        <v>241</v>
      </c>
      <c r="C70" s="65"/>
      <c r="D70" s="66"/>
      <c r="E70" s="67"/>
      <c r="F70" s="68"/>
      <c r="G70" s="65"/>
      <c r="H70" s="69"/>
      <c r="I70" s="70"/>
      <c r="J70" s="70"/>
      <c r="K70" s="34" t="s">
        <v>65</v>
      </c>
      <c r="L70" s="77">
        <v>85</v>
      </c>
      <c r="M70" s="77"/>
      <c r="N70" s="72"/>
      <c r="O70" s="79" t="s">
        <v>176</v>
      </c>
      <c r="P70" s="81">
        <v>43679.6709837963</v>
      </c>
      <c r="Q70" s="79" t="s">
        <v>318</v>
      </c>
      <c r="R70" s="82" t="s">
        <v>416</v>
      </c>
      <c r="S70" s="79" t="s">
        <v>455</v>
      </c>
      <c r="T70" s="79"/>
      <c r="U70" s="79"/>
      <c r="V70" s="82" t="s">
        <v>537</v>
      </c>
      <c r="W70" s="81">
        <v>43679.6709837963</v>
      </c>
      <c r="X70" s="82" t="s">
        <v>606</v>
      </c>
      <c r="Y70" s="79"/>
      <c r="Z70" s="79"/>
      <c r="AA70" s="85" t="s">
        <v>746</v>
      </c>
      <c r="AB70" s="79"/>
      <c r="AC70" s="79" t="b">
        <v>0</v>
      </c>
      <c r="AD70" s="79">
        <v>1</v>
      </c>
      <c r="AE70" s="85" t="s">
        <v>823</v>
      </c>
      <c r="AF70" s="79" t="b">
        <v>0</v>
      </c>
      <c r="AG70" s="79" t="s">
        <v>828</v>
      </c>
      <c r="AH70" s="79"/>
      <c r="AI70" s="85" t="s">
        <v>823</v>
      </c>
      <c r="AJ70" s="79" t="b">
        <v>0</v>
      </c>
      <c r="AK70" s="79">
        <v>0</v>
      </c>
      <c r="AL70" s="85" t="s">
        <v>823</v>
      </c>
      <c r="AM70" s="79" t="s">
        <v>835</v>
      </c>
      <c r="AN70" s="79" t="b">
        <v>0</v>
      </c>
      <c r="AO70" s="85" t="s">
        <v>746</v>
      </c>
      <c r="AP70" s="79" t="s">
        <v>176</v>
      </c>
      <c r="AQ70" s="79">
        <v>0</v>
      </c>
      <c r="AR70" s="79">
        <v>0</v>
      </c>
      <c r="AS70" s="79"/>
      <c r="AT70" s="79"/>
      <c r="AU70" s="79"/>
      <c r="AV70" s="79"/>
      <c r="AW70" s="79"/>
      <c r="AX70" s="79"/>
      <c r="AY70" s="79"/>
      <c r="AZ70" s="79"/>
      <c r="BA70">
        <v>85</v>
      </c>
      <c r="BB70" s="78" t="str">
        <f>REPLACE(INDEX(GroupVertices[Group],MATCH(Edges25[[#This Row],[Vertex 1]],GroupVertices[Vertex],0)),1,1,"")</f>
        <v>1</v>
      </c>
      <c r="BC70" s="78" t="str">
        <f>REPLACE(INDEX(GroupVertices[Group],MATCH(Edges25[[#This Row],[Vertex 2]],GroupVertices[Vertex],0)),1,1,"")</f>
        <v>1</v>
      </c>
      <c r="BD70" s="48">
        <v>0</v>
      </c>
      <c r="BE70" s="49">
        <v>0</v>
      </c>
      <c r="BF70" s="48">
        <v>0</v>
      </c>
      <c r="BG70" s="49">
        <v>0</v>
      </c>
      <c r="BH70" s="48">
        <v>0</v>
      </c>
      <c r="BI70" s="49">
        <v>0</v>
      </c>
      <c r="BJ70" s="48">
        <v>10</v>
      </c>
      <c r="BK70" s="49">
        <v>100</v>
      </c>
      <c r="BL70" s="48">
        <v>10</v>
      </c>
    </row>
    <row r="71" spans="1:64" ht="15">
      <c r="A71" s="64" t="s">
        <v>241</v>
      </c>
      <c r="B71" s="64" t="s">
        <v>241</v>
      </c>
      <c r="C71" s="65"/>
      <c r="D71" s="66"/>
      <c r="E71" s="67"/>
      <c r="F71" s="68"/>
      <c r="G71" s="65"/>
      <c r="H71" s="69"/>
      <c r="I71" s="70"/>
      <c r="J71" s="70"/>
      <c r="K71" s="34" t="s">
        <v>65</v>
      </c>
      <c r="L71" s="77">
        <v>86</v>
      </c>
      <c r="M71" s="77"/>
      <c r="N71" s="72"/>
      <c r="O71" s="79" t="s">
        <v>176</v>
      </c>
      <c r="P71" s="81">
        <v>43679.79194444444</v>
      </c>
      <c r="Q71" s="79" t="s">
        <v>319</v>
      </c>
      <c r="R71" s="82" t="s">
        <v>417</v>
      </c>
      <c r="S71" s="79" t="s">
        <v>455</v>
      </c>
      <c r="T71" s="79" t="s">
        <v>467</v>
      </c>
      <c r="U71" s="79"/>
      <c r="V71" s="82" t="s">
        <v>537</v>
      </c>
      <c r="W71" s="81">
        <v>43679.79194444444</v>
      </c>
      <c r="X71" s="82" t="s">
        <v>607</v>
      </c>
      <c r="Y71" s="79"/>
      <c r="Z71" s="79"/>
      <c r="AA71" s="85" t="s">
        <v>747</v>
      </c>
      <c r="AB71" s="79"/>
      <c r="AC71" s="79" t="b">
        <v>0</v>
      </c>
      <c r="AD71" s="79">
        <v>0</v>
      </c>
      <c r="AE71" s="85" t="s">
        <v>823</v>
      </c>
      <c r="AF71" s="79" t="b">
        <v>0</v>
      </c>
      <c r="AG71" s="79" t="s">
        <v>828</v>
      </c>
      <c r="AH71" s="79"/>
      <c r="AI71" s="85" t="s">
        <v>823</v>
      </c>
      <c r="AJ71" s="79" t="b">
        <v>0</v>
      </c>
      <c r="AK71" s="79">
        <v>0</v>
      </c>
      <c r="AL71" s="85" t="s">
        <v>823</v>
      </c>
      <c r="AM71" s="79" t="s">
        <v>835</v>
      </c>
      <c r="AN71" s="79" t="b">
        <v>0</v>
      </c>
      <c r="AO71" s="85" t="s">
        <v>747</v>
      </c>
      <c r="AP71" s="79" t="s">
        <v>176</v>
      </c>
      <c r="AQ71" s="79">
        <v>0</v>
      </c>
      <c r="AR71" s="79">
        <v>0</v>
      </c>
      <c r="AS71" s="79"/>
      <c r="AT71" s="79"/>
      <c r="AU71" s="79"/>
      <c r="AV71" s="79"/>
      <c r="AW71" s="79"/>
      <c r="AX71" s="79"/>
      <c r="AY71" s="79"/>
      <c r="AZ71" s="79"/>
      <c r="BA71">
        <v>85</v>
      </c>
      <c r="BB71" s="78" t="str">
        <f>REPLACE(INDEX(GroupVertices[Group],MATCH(Edges25[[#This Row],[Vertex 1]],GroupVertices[Vertex],0)),1,1,"")</f>
        <v>1</v>
      </c>
      <c r="BC71" s="78" t="str">
        <f>REPLACE(INDEX(GroupVertices[Group],MATCH(Edges25[[#This Row],[Vertex 2]],GroupVertices[Vertex],0)),1,1,"")</f>
        <v>1</v>
      </c>
      <c r="BD71" s="48">
        <v>0</v>
      </c>
      <c r="BE71" s="49">
        <v>0</v>
      </c>
      <c r="BF71" s="48">
        <v>0</v>
      </c>
      <c r="BG71" s="49">
        <v>0</v>
      </c>
      <c r="BH71" s="48">
        <v>0</v>
      </c>
      <c r="BI71" s="49">
        <v>0</v>
      </c>
      <c r="BJ71" s="48">
        <v>6</v>
      </c>
      <c r="BK71" s="49">
        <v>100</v>
      </c>
      <c r="BL71" s="48">
        <v>6</v>
      </c>
    </row>
    <row r="72" spans="1:64" ht="15">
      <c r="A72" s="64" t="s">
        <v>241</v>
      </c>
      <c r="B72" s="64" t="s">
        <v>241</v>
      </c>
      <c r="C72" s="65"/>
      <c r="D72" s="66"/>
      <c r="E72" s="67"/>
      <c r="F72" s="68"/>
      <c r="G72" s="65"/>
      <c r="H72" s="69"/>
      <c r="I72" s="70"/>
      <c r="J72" s="70"/>
      <c r="K72" s="34" t="s">
        <v>65</v>
      </c>
      <c r="L72" s="77">
        <v>87</v>
      </c>
      <c r="M72" s="77"/>
      <c r="N72" s="72"/>
      <c r="O72" s="79" t="s">
        <v>176</v>
      </c>
      <c r="P72" s="81">
        <v>43682.549525462964</v>
      </c>
      <c r="Q72" s="79" t="s">
        <v>320</v>
      </c>
      <c r="R72" s="79"/>
      <c r="S72" s="79"/>
      <c r="T72" s="79" t="s">
        <v>459</v>
      </c>
      <c r="U72" s="82" t="s">
        <v>486</v>
      </c>
      <c r="V72" s="82" t="s">
        <v>486</v>
      </c>
      <c r="W72" s="81">
        <v>43682.549525462964</v>
      </c>
      <c r="X72" s="82" t="s">
        <v>608</v>
      </c>
      <c r="Y72" s="79"/>
      <c r="Z72" s="79"/>
      <c r="AA72" s="85" t="s">
        <v>748</v>
      </c>
      <c r="AB72" s="79"/>
      <c r="AC72" s="79" t="b">
        <v>0</v>
      </c>
      <c r="AD72" s="79">
        <v>1</v>
      </c>
      <c r="AE72" s="85" t="s">
        <v>823</v>
      </c>
      <c r="AF72" s="79" t="b">
        <v>0</v>
      </c>
      <c r="AG72" s="79" t="s">
        <v>828</v>
      </c>
      <c r="AH72" s="79"/>
      <c r="AI72" s="85" t="s">
        <v>823</v>
      </c>
      <c r="AJ72" s="79" t="b">
        <v>0</v>
      </c>
      <c r="AK72" s="79">
        <v>0</v>
      </c>
      <c r="AL72" s="85" t="s">
        <v>823</v>
      </c>
      <c r="AM72" s="79" t="s">
        <v>835</v>
      </c>
      <c r="AN72" s="79" t="b">
        <v>0</v>
      </c>
      <c r="AO72" s="85" t="s">
        <v>748</v>
      </c>
      <c r="AP72" s="79" t="s">
        <v>176</v>
      </c>
      <c r="AQ72" s="79">
        <v>0</v>
      </c>
      <c r="AR72" s="79">
        <v>0</v>
      </c>
      <c r="AS72" s="79"/>
      <c r="AT72" s="79"/>
      <c r="AU72" s="79"/>
      <c r="AV72" s="79"/>
      <c r="AW72" s="79"/>
      <c r="AX72" s="79"/>
      <c r="AY72" s="79"/>
      <c r="AZ72" s="79"/>
      <c r="BA72">
        <v>85</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53</v>
      </c>
      <c r="BK72" s="49">
        <v>100</v>
      </c>
      <c r="BL72" s="48">
        <v>53</v>
      </c>
    </row>
    <row r="73" spans="1:64" ht="15">
      <c r="A73" s="64" t="s">
        <v>241</v>
      </c>
      <c r="B73" s="64" t="s">
        <v>241</v>
      </c>
      <c r="C73" s="65"/>
      <c r="D73" s="66"/>
      <c r="E73" s="67"/>
      <c r="F73" s="68"/>
      <c r="G73" s="65"/>
      <c r="H73" s="69"/>
      <c r="I73" s="70"/>
      <c r="J73" s="70"/>
      <c r="K73" s="34" t="s">
        <v>65</v>
      </c>
      <c r="L73" s="77">
        <v>88</v>
      </c>
      <c r="M73" s="77"/>
      <c r="N73" s="72"/>
      <c r="O73" s="79" t="s">
        <v>176</v>
      </c>
      <c r="P73" s="81">
        <v>43682.59583333333</v>
      </c>
      <c r="Q73" s="79" t="s">
        <v>321</v>
      </c>
      <c r="R73" s="82" t="s">
        <v>418</v>
      </c>
      <c r="S73" s="79" t="s">
        <v>455</v>
      </c>
      <c r="T73" s="79"/>
      <c r="U73" s="79"/>
      <c r="V73" s="82" t="s">
        <v>537</v>
      </c>
      <c r="W73" s="81">
        <v>43682.59583333333</v>
      </c>
      <c r="X73" s="82" t="s">
        <v>609</v>
      </c>
      <c r="Y73" s="79"/>
      <c r="Z73" s="79"/>
      <c r="AA73" s="85" t="s">
        <v>749</v>
      </c>
      <c r="AB73" s="79"/>
      <c r="AC73" s="79" t="b">
        <v>0</v>
      </c>
      <c r="AD73" s="79">
        <v>1</v>
      </c>
      <c r="AE73" s="85" t="s">
        <v>823</v>
      </c>
      <c r="AF73" s="79" t="b">
        <v>0</v>
      </c>
      <c r="AG73" s="79" t="s">
        <v>828</v>
      </c>
      <c r="AH73" s="79"/>
      <c r="AI73" s="85" t="s">
        <v>823</v>
      </c>
      <c r="AJ73" s="79" t="b">
        <v>0</v>
      </c>
      <c r="AK73" s="79">
        <v>0</v>
      </c>
      <c r="AL73" s="85" t="s">
        <v>823</v>
      </c>
      <c r="AM73" s="79" t="s">
        <v>835</v>
      </c>
      <c r="AN73" s="79" t="b">
        <v>0</v>
      </c>
      <c r="AO73" s="85" t="s">
        <v>749</v>
      </c>
      <c r="AP73" s="79" t="s">
        <v>176</v>
      </c>
      <c r="AQ73" s="79">
        <v>0</v>
      </c>
      <c r="AR73" s="79">
        <v>0</v>
      </c>
      <c r="AS73" s="79"/>
      <c r="AT73" s="79"/>
      <c r="AU73" s="79"/>
      <c r="AV73" s="79"/>
      <c r="AW73" s="79"/>
      <c r="AX73" s="79"/>
      <c r="AY73" s="79"/>
      <c r="AZ73" s="79"/>
      <c r="BA73">
        <v>85</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33</v>
      </c>
      <c r="BK73" s="49">
        <v>100</v>
      </c>
      <c r="BL73" s="48">
        <v>33</v>
      </c>
    </row>
    <row r="74" spans="1:64" ht="15">
      <c r="A74" s="64" t="s">
        <v>241</v>
      </c>
      <c r="B74" s="64" t="s">
        <v>241</v>
      </c>
      <c r="C74" s="65"/>
      <c r="D74" s="66"/>
      <c r="E74" s="67"/>
      <c r="F74" s="68"/>
      <c r="G74" s="65"/>
      <c r="H74" s="69"/>
      <c r="I74" s="70"/>
      <c r="J74" s="70"/>
      <c r="K74" s="34" t="s">
        <v>65</v>
      </c>
      <c r="L74" s="77">
        <v>89</v>
      </c>
      <c r="M74" s="77"/>
      <c r="N74" s="72"/>
      <c r="O74" s="79" t="s">
        <v>176</v>
      </c>
      <c r="P74" s="81">
        <v>43682.645949074074</v>
      </c>
      <c r="Q74" s="79" t="s">
        <v>322</v>
      </c>
      <c r="R74" s="82" t="s">
        <v>419</v>
      </c>
      <c r="S74" s="79" t="s">
        <v>455</v>
      </c>
      <c r="T74" s="79"/>
      <c r="U74" s="79"/>
      <c r="V74" s="82" t="s">
        <v>537</v>
      </c>
      <c r="W74" s="81">
        <v>43682.645949074074</v>
      </c>
      <c r="X74" s="82" t="s">
        <v>610</v>
      </c>
      <c r="Y74" s="79"/>
      <c r="Z74" s="79"/>
      <c r="AA74" s="85" t="s">
        <v>750</v>
      </c>
      <c r="AB74" s="79"/>
      <c r="AC74" s="79" t="b">
        <v>0</v>
      </c>
      <c r="AD74" s="79">
        <v>2</v>
      </c>
      <c r="AE74" s="85" t="s">
        <v>823</v>
      </c>
      <c r="AF74" s="79" t="b">
        <v>0</v>
      </c>
      <c r="AG74" s="79" t="s">
        <v>828</v>
      </c>
      <c r="AH74" s="79"/>
      <c r="AI74" s="85" t="s">
        <v>823</v>
      </c>
      <c r="AJ74" s="79" t="b">
        <v>0</v>
      </c>
      <c r="AK74" s="79">
        <v>0</v>
      </c>
      <c r="AL74" s="85" t="s">
        <v>823</v>
      </c>
      <c r="AM74" s="79" t="s">
        <v>835</v>
      </c>
      <c r="AN74" s="79" t="b">
        <v>0</v>
      </c>
      <c r="AO74" s="85" t="s">
        <v>750</v>
      </c>
      <c r="AP74" s="79" t="s">
        <v>176</v>
      </c>
      <c r="AQ74" s="79">
        <v>0</v>
      </c>
      <c r="AR74" s="79">
        <v>0</v>
      </c>
      <c r="AS74" s="79"/>
      <c r="AT74" s="79"/>
      <c r="AU74" s="79"/>
      <c r="AV74" s="79"/>
      <c r="AW74" s="79"/>
      <c r="AX74" s="79"/>
      <c r="AY74" s="79"/>
      <c r="AZ74" s="79"/>
      <c r="BA74">
        <v>85</v>
      </c>
      <c r="BB74" s="78" t="str">
        <f>REPLACE(INDEX(GroupVertices[Group],MATCH(Edges25[[#This Row],[Vertex 1]],GroupVertices[Vertex],0)),1,1,"")</f>
        <v>1</v>
      </c>
      <c r="BC74" s="78" t="str">
        <f>REPLACE(INDEX(GroupVertices[Group],MATCH(Edges25[[#This Row],[Vertex 2]],GroupVertices[Vertex],0)),1,1,"")</f>
        <v>1</v>
      </c>
      <c r="BD74" s="48">
        <v>0</v>
      </c>
      <c r="BE74" s="49">
        <v>0</v>
      </c>
      <c r="BF74" s="48">
        <v>0</v>
      </c>
      <c r="BG74" s="49">
        <v>0</v>
      </c>
      <c r="BH74" s="48">
        <v>0</v>
      </c>
      <c r="BI74" s="49">
        <v>0</v>
      </c>
      <c r="BJ74" s="48">
        <v>121</v>
      </c>
      <c r="BK74" s="49">
        <v>100</v>
      </c>
      <c r="BL74" s="48">
        <v>121</v>
      </c>
    </row>
    <row r="75" spans="1:64" ht="15">
      <c r="A75" s="64" t="s">
        <v>241</v>
      </c>
      <c r="B75" s="64" t="s">
        <v>241</v>
      </c>
      <c r="C75" s="65"/>
      <c r="D75" s="66"/>
      <c r="E75" s="67"/>
      <c r="F75" s="68"/>
      <c r="G75" s="65"/>
      <c r="H75" s="69"/>
      <c r="I75" s="70"/>
      <c r="J75" s="70"/>
      <c r="K75" s="34" t="s">
        <v>65</v>
      </c>
      <c r="L75" s="77">
        <v>90</v>
      </c>
      <c r="M75" s="77"/>
      <c r="N75" s="72"/>
      <c r="O75" s="79" t="s">
        <v>176</v>
      </c>
      <c r="P75" s="81">
        <v>43682.68792824074</v>
      </c>
      <c r="Q75" s="79" t="s">
        <v>323</v>
      </c>
      <c r="R75" s="82" t="s">
        <v>400</v>
      </c>
      <c r="S75" s="79" t="s">
        <v>455</v>
      </c>
      <c r="T75" s="79"/>
      <c r="U75" s="79"/>
      <c r="V75" s="82" t="s">
        <v>537</v>
      </c>
      <c r="W75" s="81">
        <v>43682.68792824074</v>
      </c>
      <c r="X75" s="82" t="s">
        <v>611</v>
      </c>
      <c r="Y75" s="79"/>
      <c r="Z75" s="79"/>
      <c r="AA75" s="85" t="s">
        <v>751</v>
      </c>
      <c r="AB75" s="79"/>
      <c r="AC75" s="79" t="b">
        <v>0</v>
      </c>
      <c r="AD75" s="79">
        <v>2</v>
      </c>
      <c r="AE75" s="85" t="s">
        <v>823</v>
      </c>
      <c r="AF75" s="79" t="b">
        <v>0</v>
      </c>
      <c r="AG75" s="79" t="s">
        <v>828</v>
      </c>
      <c r="AH75" s="79"/>
      <c r="AI75" s="85" t="s">
        <v>823</v>
      </c>
      <c r="AJ75" s="79" t="b">
        <v>0</v>
      </c>
      <c r="AK75" s="79">
        <v>0</v>
      </c>
      <c r="AL75" s="85" t="s">
        <v>823</v>
      </c>
      <c r="AM75" s="79" t="s">
        <v>835</v>
      </c>
      <c r="AN75" s="79" t="b">
        <v>0</v>
      </c>
      <c r="AO75" s="85" t="s">
        <v>751</v>
      </c>
      <c r="AP75" s="79" t="s">
        <v>176</v>
      </c>
      <c r="AQ75" s="79">
        <v>0</v>
      </c>
      <c r="AR75" s="79">
        <v>0</v>
      </c>
      <c r="AS75" s="79"/>
      <c r="AT75" s="79"/>
      <c r="AU75" s="79"/>
      <c r="AV75" s="79"/>
      <c r="AW75" s="79"/>
      <c r="AX75" s="79"/>
      <c r="AY75" s="79"/>
      <c r="AZ75" s="79"/>
      <c r="BA75">
        <v>85</v>
      </c>
      <c r="BB75" s="78" t="str">
        <f>REPLACE(INDEX(GroupVertices[Group],MATCH(Edges25[[#This Row],[Vertex 1]],GroupVertices[Vertex],0)),1,1,"")</f>
        <v>1</v>
      </c>
      <c r="BC75" s="78" t="str">
        <f>REPLACE(INDEX(GroupVertices[Group],MATCH(Edges25[[#This Row],[Vertex 2]],GroupVertices[Vertex],0)),1,1,"")</f>
        <v>1</v>
      </c>
      <c r="BD75" s="48">
        <v>0</v>
      </c>
      <c r="BE75" s="49">
        <v>0</v>
      </c>
      <c r="BF75" s="48">
        <v>0</v>
      </c>
      <c r="BG75" s="49">
        <v>0</v>
      </c>
      <c r="BH75" s="48">
        <v>0</v>
      </c>
      <c r="BI75" s="49">
        <v>0</v>
      </c>
      <c r="BJ75" s="48">
        <v>62</v>
      </c>
      <c r="BK75" s="49">
        <v>100</v>
      </c>
      <c r="BL75" s="48">
        <v>62</v>
      </c>
    </row>
    <row r="76" spans="1:64" ht="15">
      <c r="A76" s="64" t="s">
        <v>241</v>
      </c>
      <c r="B76" s="64" t="s">
        <v>241</v>
      </c>
      <c r="C76" s="65"/>
      <c r="D76" s="66"/>
      <c r="E76" s="67"/>
      <c r="F76" s="68"/>
      <c r="G76" s="65"/>
      <c r="H76" s="69"/>
      <c r="I76" s="70"/>
      <c r="J76" s="70"/>
      <c r="K76" s="34" t="s">
        <v>65</v>
      </c>
      <c r="L76" s="77">
        <v>91</v>
      </c>
      <c r="M76" s="77"/>
      <c r="N76" s="72"/>
      <c r="O76" s="79" t="s">
        <v>176</v>
      </c>
      <c r="P76" s="81">
        <v>43682.72949074074</v>
      </c>
      <c r="Q76" s="79" t="s">
        <v>324</v>
      </c>
      <c r="R76" s="82" t="s">
        <v>420</v>
      </c>
      <c r="S76" s="79" t="s">
        <v>455</v>
      </c>
      <c r="T76" s="79"/>
      <c r="U76" s="79"/>
      <c r="V76" s="82" t="s">
        <v>537</v>
      </c>
      <c r="W76" s="81">
        <v>43682.72949074074</v>
      </c>
      <c r="X76" s="82" t="s">
        <v>612</v>
      </c>
      <c r="Y76" s="79"/>
      <c r="Z76" s="79"/>
      <c r="AA76" s="85" t="s">
        <v>752</v>
      </c>
      <c r="AB76" s="79"/>
      <c r="AC76" s="79" t="b">
        <v>0</v>
      </c>
      <c r="AD76" s="79">
        <v>3</v>
      </c>
      <c r="AE76" s="85" t="s">
        <v>823</v>
      </c>
      <c r="AF76" s="79" t="b">
        <v>0</v>
      </c>
      <c r="AG76" s="79" t="s">
        <v>828</v>
      </c>
      <c r="AH76" s="79"/>
      <c r="AI76" s="85" t="s">
        <v>823</v>
      </c>
      <c r="AJ76" s="79" t="b">
        <v>0</v>
      </c>
      <c r="AK76" s="79">
        <v>0</v>
      </c>
      <c r="AL76" s="85" t="s">
        <v>823</v>
      </c>
      <c r="AM76" s="79" t="s">
        <v>835</v>
      </c>
      <c r="AN76" s="79" t="b">
        <v>0</v>
      </c>
      <c r="AO76" s="85" t="s">
        <v>752</v>
      </c>
      <c r="AP76" s="79" t="s">
        <v>176</v>
      </c>
      <c r="AQ76" s="79">
        <v>0</v>
      </c>
      <c r="AR76" s="79">
        <v>0</v>
      </c>
      <c r="AS76" s="79"/>
      <c r="AT76" s="79"/>
      <c r="AU76" s="79"/>
      <c r="AV76" s="79"/>
      <c r="AW76" s="79"/>
      <c r="AX76" s="79"/>
      <c r="AY76" s="79"/>
      <c r="AZ76" s="79"/>
      <c r="BA76">
        <v>85</v>
      </c>
      <c r="BB76" s="78" t="str">
        <f>REPLACE(INDEX(GroupVertices[Group],MATCH(Edges25[[#This Row],[Vertex 1]],GroupVertices[Vertex],0)),1,1,"")</f>
        <v>1</v>
      </c>
      <c r="BC76" s="78" t="str">
        <f>REPLACE(INDEX(GroupVertices[Group],MATCH(Edges25[[#This Row],[Vertex 2]],GroupVertices[Vertex],0)),1,1,"")</f>
        <v>1</v>
      </c>
      <c r="BD76" s="48">
        <v>0</v>
      </c>
      <c r="BE76" s="49">
        <v>0</v>
      </c>
      <c r="BF76" s="48">
        <v>0</v>
      </c>
      <c r="BG76" s="49">
        <v>0</v>
      </c>
      <c r="BH76" s="48">
        <v>0</v>
      </c>
      <c r="BI76" s="49">
        <v>0</v>
      </c>
      <c r="BJ76" s="48">
        <v>56</v>
      </c>
      <c r="BK76" s="49">
        <v>100</v>
      </c>
      <c r="BL76" s="48">
        <v>56</v>
      </c>
    </row>
    <row r="77" spans="1:64" ht="15">
      <c r="A77" s="64" t="s">
        <v>241</v>
      </c>
      <c r="B77" s="64" t="s">
        <v>241</v>
      </c>
      <c r="C77" s="65"/>
      <c r="D77" s="66"/>
      <c r="E77" s="67"/>
      <c r="F77" s="68"/>
      <c r="G77" s="65"/>
      <c r="H77" s="69"/>
      <c r="I77" s="70"/>
      <c r="J77" s="70"/>
      <c r="K77" s="34" t="s">
        <v>65</v>
      </c>
      <c r="L77" s="77">
        <v>92</v>
      </c>
      <c r="M77" s="77"/>
      <c r="N77" s="72"/>
      <c r="O77" s="79" t="s">
        <v>176</v>
      </c>
      <c r="P77" s="81">
        <v>43682.77113425926</v>
      </c>
      <c r="Q77" s="79" t="s">
        <v>325</v>
      </c>
      <c r="R77" s="82" t="s">
        <v>421</v>
      </c>
      <c r="S77" s="79" t="s">
        <v>455</v>
      </c>
      <c r="T77" s="79"/>
      <c r="U77" s="79"/>
      <c r="V77" s="82" t="s">
        <v>537</v>
      </c>
      <c r="W77" s="81">
        <v>43682.77113425926</v>
      </c>
      <c r="X77" s="82" t="s">
        <v>613</v>
      </c>
      <c r="Y77" s="79"/>
      <c r="Z77" s="79"/>
      <c r="AA77" s="85" t="s">
        <v>753</v>
      </c>
      <c r="AB77" s="79"/>
      <c r="AC77" s="79" t="b">
        <v>0</v>
      </c>
      <c r="AD77" s="79">
        <v>0</v>
      </c>
      <c r="AE77" s="85" t="s">
        <v>823</v>
      </c>
      <c r="AF77" s="79" t="b">
        <v>0</v>
      </c>
      <c r="AG77" s="79" t="s">
        <v>828</v>
      </c>
      <c r="AH77" s="79"/>
      <c r="AI77" s="85" t="s">
        <v>823</v>
      </c>
      <c r="AJ77" s="79" t="b">
        <v>0</v>
      </c>
      <c r="AK77" s="79">
        <v>0</v>
      </c>
      <c r="AL77" s="85" t="s">
        <v>823</v>
      </c>
      <c r="AM77" s="79" t="s">
        <v>835</v>
      </c>
      <c r="AN77" s="79" t="b">
        <v>0</v>
      </c>
      <c r="AO77" s="85" t="s">
        <v>753</v>
      </c>
      <c r="AP77" s="79" t="s">
        <v>176</v>
      </c>
      <c r="AQ77" s="79">
        <v>0</v>
      </c>
      <c r="AR77" s="79">
        <v>0</v>
      </c>
      <c r="AS77" s="79"/>
      <c r="AT77" s="79"/>
      <c r="AU77" s="79"/>
      <c r="AV77" s="79"/>
      <c r="AW77" s="79"/>
      <c r="AX77" s="79"/>
      <c r="AY77" s="79"/>
      <c r="AZ77" s="79"/>
      <c r="BA77">
        <v>85</v>
      </c>
      <c r="BB77" s="78" t="str">
        <f>REPLACE(INDEX(GroupVertices[Group],MATCH(Edges25[[#This Row],[Vertex 1]],GroupVertices[Vertex],0)),1,1,"")</f>
        <v>1</v>
      </c>
      <c r="BC77" s="78" t="str">
        <f>REPLACE(INDEX(GroupVertices[Group],MATCH(Edges25[[#This Row],[Vertex 2]],GroupVertices[Vertex],0)),1,1,"")</f>
        <v>1</v>
      </c>
      <c r="BD77" s="48">
        <v>0</v>
      </c>
      <c r="BE77" s="49">
        <v>0</v>
      </c>
      <c r="BF77" s="48">
        <v>0</v>
      </c>
      <c r="BG77" s="49">
        <v>0</v>
      </c>
      <c r="BH77" s="48">
        <v>0</v>
      </c>
      <c r="BI77" s="49">
        <v>0</v>
      </c>
      <c r="BJ77" s="48">
        <v>57</v>
      </c>
      <c r="BK77" s="49">
        <v>100</v>
      </c>
      <c r="BL77" s="48">
        <v>57</v>
      </c>
    </row>
    <row r="78" spans="1:64" ht="15">
      <c r="A78" s="64" t="s">
        <v>241</v>
      </c>
      <c r="B78" s="64" t="s">
        <v>241</v>
      </c>
      <c r="C78" s="65"/>
      <c r="D78" s="66"/>
      <c r="E78" s="67"/>
      <c r="F78" s="68"/>
      <c r="G78" s="65"/>
      <c r="H78" s="69"/>
      <c r="I78" s="70"/>
      <c r="J78" s="70"/>
      <c r="K78" s="34" t="s">
        <v>65</v>
      </c>
      <c r="L78" s="77">
        <v>93</v>
      </c>
      <c r="M78" s="77"/>
      <c r="N78" s="72"/>
      <c r="O78" s="79" t="s">
        <v>176</v>
      </c>
      <c r="P78" s="81">
        <v>43682.774375</v>
      </c>
      <c r="Q78" s="79" t="s">
        <v>326</v>
      </c>
      <c r="R78" s="79"/>
      <c r="S78" s="79"/>
      <c r="T78" s="79" t="s">
        <v>470</v>
      </c>
      <c r="U78" s="82" t="s">
        <v>487</v>
      </c>
      <c r="V78" s="82" t="s">
        <v>487</v>
      </c>
      <c r="W78" s="81">
        <v>43682.774375</v>
      </c>
      <c r="X78" s="82" t="s">
        <v>614</v>
      </c>
      <c r="Y78" s="79"/>
      <c r="Z78" s="79"/>
      <c r="AA78" s="85" t="s">
        <v>754</v>
      </c>
      <c r="AB78" s="79"/>
      <c r="AC78" s="79" t="b">
        <v>0</v>
      </c>
      <c r="AD78" s="79">
        <v>0</v>
      </c>
      <c r="AE78" s="85" t="s">
        <v>823</v>
      </c>
      <c r="AF78" s="79" t="b">
        <v>0</v>
      </c>
      <c r="AG78" s="79" t="s">
        <v>828</v>
      </c>
      <c r="AH78" s="79"/>
      <c r="AI78" s="85" t="s">
        <v>823</v>
      </c>
      <c r="AJ78" s="79" t="b">
        <v>0</v>
      </c>
      <c r="AK78" s="79">
        <v>0</v>
      </c>
      <c r="AL78" s="85" t="s">
        <v>823</v>
      </c>
      <c r="AM78" s="79" t="s">
        <v>835</v>
      </c>
      <c r="AN78" s="79" t="b">
        <v>0</v>
      </c>
      <c r="AO78" s="85" t="s">
        <v>754</v>
      </c>
      <c r="AP78" s="79" t="s">
        <v>176</v>
      </c>
      <c r="AQ78" s="79">
        <v>0</v>
      </c>
      <c r="AR78" s="79">
        <v>0</v>
      </c>
      <c r="AS78" s="79"/>
      <c r="AT78" s="79"/>
      <c r="AU78" s="79"/>
      <c r="AV78" s="79"/>
      <c r="AW78" s="79"/>
      <c r="AX78" s="79"/>
      <c r="AY78" s="79"/>
      <c r="AZ78" s="79"/>
      <c r="BA78">
        <v>85</v>
      </c>
      <c r="BB78" s="78" t="str">
        <f>REPLACE(INDEX(GroupVertices[Group],MATCH(Edges25[[#This Row],[Vertex 1]],GroupVertices[Vertex],0)),1,1,"")</f>
        <v>1</v>
      </c>
      <c r="BC78" s="78" t="str">
        <f>REPLACE(INDEX(GroupVertices[Group],MATCH(Edges25[[#This Row],[Vertex 2]],GroupVertices[Vertex],0)),1,1,"")</f>
        <v>1</v>
      </c>
      <c r="BD78" s="48">
        <v>0</v>
      </c>
      <c r="BE78" s="49">
        <v>0</v>
      </c>
      <c r="BF78" s="48">
        <v>0</v>
      </c>
      <c r="BG78" s="49">
        <v>0</v>
      </c>
      <c r="BH78" s="48">
        <v>0</v>
      </c>
      <c r="BI78" s="49">
        <v>0</v>
      </c>
      <c r="BJ78" s="48">
        <v>102</v>
      </c>
      <c r="BK78" s="49">
        <v>100</v>
      </c>
      <c r="BL78" s="48">
        <v>102</v>
      </c>
    </row>
    <row r="79" spans="1:64" ht="15">
      <c r="A79" s="64" t="s">
        <v>241</v>
      </c>
      <c r="B79" s="64" t="s">
        <v>241</v>
      </c>
      <c r="C79" s="65"/>
      <c r="D79" s="66"/>
      <c r="E79" s="67"/>
      <c r="F79" s="68"/>
      <c r="G79" s="65"/>
      <c r="H79" s="69"/>
      <c r="I79" s="70"/>
      <c r="J79" s="70"/>
      <c r="K79" s="34" t="s">
        <v>65</v>
      </c>
      <c r="L79" s="77">
        <v>94</v>
      </c>
      <c r="M79" s="77"/>
      <c r="N79" s="72"/>
      <c r="O79" s="79" t="s">
        <v>176</v>
      </c>
      <c r="P79" s="81">
        <v>43682.79530092593</v>
      </c>
      <c r="Q79" s="79" t="s">
        <v>327</v>
      </c>
      <c r="R79" s="79"/>
      <c r="S79" s="79"/>
      <c r="T79" s="79" t="s">
        <v>470</v>
      </c>
      <c r="U79" s="82" t="s">
        <v>488</v>
      </c>
      <c r="V79" s="82" t="s">
        <v>488</v>
      </c>
      <c r="W79" s="81">
        <v>43682.79530092593</v>
      </c>
      <c r="X79" s="82" t="s">
        <v>615</v>
      </c>
      <c r="Y79" s="79"/>
      <c r="Z79" s="79"/>
      <c r="AA79" s="85" t="s">
        <v>755</v>
      </c>
      <c r="AB79" s="79"/>
      <c r="AC79" s="79" t="b">
        <v>0</v>
      </c>
      <c r="AD79" s="79">
        <v>0</v>
      </c>
      <c r="AE79" s="85" t="s">
        <v>823</v>
      </c>
      <c r="AF79" s="79" t="b">
        <v>0</v>
      </c>
      <c r="AG79" s="79" t="s">
        <v>828</v>
      </c>
      <c r="AH79" s="79"/>
      <c r="AI79" s="85" t="s">
        <v>823</v>
      </c>
      <c r="AJ79" s="79" t="b">
        <v>0</v>
      </c>
      <c r="AK79" s="79">
        <v>0</v>
      </c>
      <c r="AL79" s="85" t="s">
        <v>823</v>
      </c>
      <c r="AM79" s="79" t="s">
        <v>835</v>
      </c>
      <c r="AN79" s="79" t="b">
        <v>0</v>
      </c>
      <c r="AO79" s="85" t="s">
        <v>755</v>
      </c>
      <c r="AP79" s="79" t="s">
        <v>176</v>
      </c>
      <c r="AQ79" s="79">
        <v>0</v>
      </c>
      <c r="AR79" s="79">
        <v>0</v>
      </c>
      <c r="AS79" s="79"/>
      <c r="AT79" s="79"/>
      <c r="AU79" s="79"/>
      <c r="AV79" s="79"/>
      <c r="AW79" s="79"/>
      <c r="AX79" s="79"/>
      <c r="AY79" s="79"/>
      <c r="AZ79" s="79"/>
      <c r="BA79">
        <v>85</v>
      </c>
      <c r="BB79" s="78" t="str">
        <f>REPLACE(INDEX(GroupVertices[Group],MATCH(Edges25[[#This Row],[Vertex 1]],GroupVertices[Vertex],0)),1,1,"")</f>
        <v>1</v>
      </c>
      <c r="BC79" s="78" t="str">
        <f>REPLACE(INDEX(GroupVertices[Group],MATCH(Edges25[[#This Row],[Vertex 2]],GroupVertices[Vertex],0)),1,1,"")</f>
        <v>1</v>
      </c>
      <c r="BD79" s="48">
        <v>0</v>
      </c>
      <c r="BE79" s="49">
        <v>0</v>
      </c>
      <c r="BF79" s="48">
        <v>0</v>
      </c>
      <c r="BG79" s="49">
        <v>0</v>
      </c>
      <c r="BH79" s="48">
        <v>0</v>
      </c>
      <c r="BI79" s="49">
        <v>0</v>
      </c>
      <c r="BJ79" s="48">
        <v>130</v>
      </c>
      <c r="BK79" s="49">
        <v>100</v>
      </c>
      <c r="BL79" s="48">
        <v>130</v>
      </c>
    </row>
    <row r="80" spans="1:64" ht="15">
      <c r="A80" s="64" t="s">
        <v>241</v>
      </c>
      <c r="B80" s="64" t="s">
        <v>241</v>
      </c>
      <c r="C80" s="65"/>
      <c r="D80" s="66"/>
      <c r="E80" s="67"/>
      <c r="F80" s="68"/>
      <c r="G80" s="65"/>
      <c r="H80" s="69"/>
      <c r="I80" s="70"/>
      <c r="J80" s="70"/>
      <c r="K80" s="34" t="s">
        <v>65</v>
      </c>
      <c r="L80" s="77">
        <v>95</v>
      </c>
      <c r="M80" s="77"/>
      <c r="N80" s="72"/>
      <c r="O80" s="79" t="s">
        <v>176</v>
      </c>
      <c r="P80" s="81">
        <v>43682.79759259259</v>
      </c>
      <c r="Q80" s="79" t="s">
        <v>328</v>
      </c>
      <c r="R80" s="79"/>
      <c r="S80" s="79"/>
      <c r="T80" s="79" t="s">
        <v>459</v>
      </c>
      <c r="U80" s="82" t="s">
        <v>489</v>
      </c>
      <c r="V80" s="82" t="s">
        <v>489</v>
      </c>
      <c r="W80" s="81">
        <v>43682.79759259259</v>
      </c>
      <c r="X80" s="82" t="s">
        <v>616</v>
      </c>
      <c r="Y80" s="79"/>
      <c r="Z80" s="79"/>
      <c r="AA80" s="85" t="s">
        <v>756</v>
      </c>
      <c r="AB80" s="79"/>
      <c r="AC80" s="79" t="b">
        <v>0</v>
      </c>
      <c r="AD80" s="79">
        <v>0</v>
      </c>
      <c r="AE80" s="85" t="s">
        <v>823</v>
      </c>
      <c r="AF80" s="79" t="b">
        <v>0</v>
      </c>
      <c r="AG80" s="79" t="s">
        <v>828</v>
      </c>
      <c r="AH80" s="79"/>
      <c r="AI80" s="85" t="s">
        <v>823</v>
      </c>
      <c r="AJ80" s="79" t="b">
        <v>0</v>
      </c>
      <c r="AK80" s="79">
        <v>0</v>
      </c>
      <c r="AL80" s="85" t="s">
        <v>823</v>
      </c>
      <c r="AM80" s="79" t="s">
        <v>835</v>
      </c>
      <c r="AN80" s="79" t="b">
        <v>0</v>
      </c>
      <c r="AO80" s="85" t="s">
        <v>756</v>
      </c>
      <c r="AP80" s="79" t="s">
        <v>176</v>
      </c>
      <c r="AQ80" s="79">
        <v>0</v>
      </c>
      <c r="AR80" s="79">
        <v>0</v>
      </c>
      <c r="AS80" s="79"/>
      <c r="AT80" s="79"/>
      <c r="AU80" s="79"/>
      <c r="AV80" s="79"/>
      <c r="AW80" s="79"/>
      <c r="AX80" s="79"/>
      <c r="AY80" s="79"/>
      <c r="AZ80" s="79"/>
      <c r="BA80">
        <v>85</v>
      </c>
      <c r="BB80" s="78" t="str">
        <f>REPLACE(INDEX(GroupVertices[Group],MATCH(Edges25[[#This Row],[Vertex 1]],GroupVertices[Vertex],0)),1,1,"")</f>
        <v>1</v>
      </c>
      <c r="BC80" s="78" t="str">
        <f>REPLACE(INDEX(GroupVertices[Group],MATCH(Edges25[[#This Row],[Vertex 2]],GroupVertices[Vertex],0)),1,1,"")</f>
        <v>1</v>
      </c>
      <c r="BD80" s="48">
        <v>0</v>
      </c>
      <c r="BE80" s="49">
        <v>0</v>
      </c>
      <c r="BF80" s="48">
        <v>0</v>
      </c>
      <c r="BG80" s="49">
        <v>0</v>
      </c>
      <c r="BH80" s="48">
        <v>0</v>
      </c>
      <c r="BI80" s="49">
        <v>0</v>
      </c>
      <c r="BJ80" s="48">
        <v>83</v>
      </c>
      <c r="BK80" s="49">
        <v>100</v>
      </c>
      <c r="BL80" s="48">
        <v>83</v>
      </c>
    </row>
    <row r="81" spans="1:64" ht="15">
      <c r="A81" s="64" t="s">
        <v>241</v>
      </c>
      <c r="B81" s="64" t="s">
        <v>241</v>
      </c>
      <c r="C81" s="65"/>
      <c r="D81" s="66"/>
      <c r="E81" s="67"/>
      <c r="F81" s="68"/>
      <c r="G81" s="65"/>
      <c r="H81" s="69"/>
      <c r="I81" s="70"/>
      <c r="J81" s="70"/>
      <c r="K81" s="34" t="s">
        <v>65</v>
      </c>
      <c r="L81" s="77">
        <v>96</v>
      </c>
      <c r="M81" s="77"/>
      <c r="N81" s="72"/>
      <c r="O81" s="79" t="s">
        <v>176</v>
      </c>
      <c r="P81" s="81">
        <v>43682.81601851852</v>
      </c>
      <c r="Q81" s="79" t="s">
        <v>329</v>
      </c>
      <c r="R81" s="79"/>
      <c r="S81" s="79"/>
      <c r="T81" s="79" t="s">
        <v>471</v>
      </c>
      <c r="U81" s="82" t="s">
        <v>490</v>
      </c>
      <c r="V81" s="82" t="s">
        <v>490</v>
      </c>
      <c r="W81" s="81">
        <v>43682.81601851852</v>
      </c>
      <c r="X81" s="82" t="s">
        <v>617</v>
      </c>
      <c r="Y81" s="79"/>
      <c r="Z81" s="79"/>
      <c r="AA81" s="85" t="s">
        <v>757</v>
      </c>
      <c r="AB81" s="79"/>
      <c r="AC81" s="79" t="b">
        <v>0</v>
      </c>
      <c r="AD81" s="79">
        <v>5</v>
      </c>
      <c r="AE81" s="85" t="s">
        <v>823</v>
      </c>
      <c r="AF81" s="79" t="b">
        <v>0</v>
      </c>
      <c r="AG81" s="79" t="s">
        <v>828</v>
      </c>
      <c r="AH81" s="79"/>
      <c r="AI81" s="85" t="s">
        <v>823</v>
      </c>
      <c r="AJ81" s="79" t="b">
        <v>0</v>
      </c>
      <c r="AK81" s="79">
        <v>1</v>
      </c>
      <c r="AL81" s="85" t="s">
        <v>823</v>
      </c>
      <c r="AM81" s="79" t="s">
        <v>835</v>
      </c>
      <c r="AN81" s="79" t="b">
        <v>0</v>
      </c>
      <c r="AO81" s="85" t="s">
        <v>757</v>
      </c>
      <c r="AP81" s="79" t="s">
        <v>176</v>
      </c>
      <c r="AQ81" s="79">
        <v>0</v>
      </c>
      <c r="AR81" s="79">
        <v>0</v>
      </c>
      <c r="AS81" s="79"/>
      <c r="AT81" s="79"/>
      <c r="AU81" s="79"/>
      <c r="AV81" s="79"/>
      <c r="AW81" s="79"/>
      <c r="AX81" s="79"/>
      <c r="AY81" s="79"/>
      <c r="AZ81" s="79"/>
      <c r="BA81">
        <v>85</v>
      </c>
      <c r="BB81" s="78" t="str">
        <f>REPLACE(INDEX(GroupVertices[Group],MATCH(Edges25[[#This Row],[Vertex 1]],GroupVertices[Vertex],0)),1,1,"")</f>
        <v>1</v>
      </c>
      <c r="BC81" s="78" t="str">
        <f>REPLACE(INDEX(GroupVertices[Group],MATCH(Edges25[[#This Row],[Vertex 2]],GroupVertices[Vertex],0)),1,1,"")</f>
        <v>1</v>
      </c>
      <c r="BD81" s="48">
        <v>0</v>
      </c>
      <c r="BE81" s="49">
        <v>0</v>
      </c>
      <c r="BF81" s="48">
        <v>0</v>
      </c>
      <c r="BG81" s="49">
        <v>0</v>
      </c>
      <c r="BH81" s="48">
        <v>0</v>
      </c>
      <c r="BI81" s="49">
        <v>0</v>
      </c>
      <c r="BJ81" s="48">
        <v>127</v>
      </c>
      <c r="BK81" s="49">
        <v>100</v>
      </c>
      <c r="BL81" s="48">
        <v>127</v>
      </c>
    </row>
    <row r="82" spans="1:64" ht="15">
      <c r="A82" s="64" t="s">
        <v>241</v>
      </c>
      <c r="B82" s="64" t="s">
        <v>241</v>
      </c>
      <c r="C82" s="65"/>
      <c r="D82" s="66"/>
      <c r="E82" s="67"/>
      <c r="F82" s="68"/>
      <c r="G82" s="65"/>
      <c r="H82" s="69"/>
      <c r="I82" s="70"/>
      <c r="J82" s="70"/>
      <c r="K82" s="34" t="s">
        <v>65</v>
      </c>
      <c r="L82" s="77">
        <v>97</v>
      </c>
      <c r="M82" s="77"/>
      <c r="N82" s="72"/>
      <c r="O82" s="79" t="s">
        <v>176</v>
      </c>
      <c r="P82" s="81">
        <v>43682.88201388889</v>
      </c>
      <c r="Q82" s="79" t="s">
        <v>330</v>
      </c>
      <c r="R82" s="82" t="s">
        <v>422</v>
      </c>
      <c r="S82" s="79" t="s">
        <v>455</v>
      </c>
      <c r="T82" s="79"/>
      <c r="U82" s="79"/>
      <c r="V82" s="82" t="s">
        <v>537</v>
      </c>
      <c r="W82" s="81">
        <v>43682.88201388889</v>
      </c>
      <c r="X82" s="82" t="s">
        <v>618</v>
      </c>
      <c r="Y82" s="79"/>
      <c r="Z82" s="79"/>
      <c r="AA82" s="85" t="s">
        <v>758</v>
      </c>
      <c r="AB82" s="79"/>
      <c r="AC82" s="79" t="b">
        <v>0</v>
      </c>
      <c r="AD82" s="79">
        <v>0</v>
      </c>
      <c r="AE82" s="85" t="s">
        <v>823</v>
      </c>
      <c r="AF82" s="79" t="b">
        <v>0</v>
      </c>
      <c r="AG82" s="79" t="s">
        <v>828</v>
      </c>
      <c r="AH82" s="79"/>
      <c r="AI82" s="85" t="s">
        <v>823</v>
      </c>
      <c r="AJ82" s="79" t="b">
        <v>0</v>
      </c>
      <c r="AK82" s="79">
        <v>0</v>
      </c>
      <c r="AL82" s="85" t="s">
        <v>823</v>
      </c>
      <c r="AM82" s="79" t="s">
        <v>835</v>
      </c>
      <c r="AN82" s="79" t="b">
        <v>0</v>
      </c>
      <c r="AO82" s="85" t="s">
        <v>758</v>
      </c>
      <c r="AP82" s="79" t="s">
        <v>176</v>
      </c>
      <c r="AQ82" s="79">
        <v>0</v>
      </c>
      <c r="AR82" s="79">
        <v>0</v>
      </c>
      <c r="AS82" s="79"/>
      <c r="AT82" s="79"/>
      <c r="AU82" s="79"/>
      <c r="AV82" s="79"/>
      <c r="AW82" s="79"/>
      <c r="AX82" s="79"/>
      <c r="AY82" s="79"/>
      <c r="AZ82" s="79"/>
      <c r="BA82">
        <v>85</v>
      </c>
      <c r="BB82" s="78" t="str">
        <f>REPLACE(INDEX(GroupVertices[Group],MATCH(Edges25[[#This Row],[Vertex 1]],GroupVertices[Vertex],0)),1,1,"")</f>
        <v>1</v>
      </c>
      <c r="BC82" s="78" t="str">
        <f>REPLACE(INDEX(GroupVertices[Group],MATCH(Edges25[[#This Row],[Vertex 2]],GroupVertices[Vertex],0)),1,1,"")</f>
        <v>1</v>
      </c>
      <c r="BD82" s="48">
        <v>0</v>
      </c>
      <c r="BE82" s="49">
        <v>0</v>
      </c>
      <c r="BF82" s="48">
        <v>0</v>
      </c>
      <c r="BG82" s="49">
        <v>0</v>
      </c>
      <c r="BH82" s="48">
        <v>0</v>
      </c>
      <c r="BI82" s="49">
        <v>0</v>
      </c>
      <c r="BJ82" s="48">
        <v>15</v>
      </c>
      <c r="BK82" s="49">
        <v>100</v>
      </c>
      <c r="BL82" s="48">
        <v>15</v>
      </c>
    </row>
    <row r="83" spans="1:64" ht="15">
      <c r="A83" s="64" t="s">
        <v>241</v>
      </c>
      <c r="B83" s="64" t="s">
        <v>241</v>
      </c>
      <c r="C83" s="65"/>
      <c r="D83" s="66"/>
      <c r="E83" s="67"/>
      <c r="F83" s="68"/>
      <c r="G83" s="65"/>
      <c r="H83" s="69"/>
      <c r="I83" s="70"/>
      <c r="J83" s="70"/>
      <c r="K83" s="34" t="s">
        <v>65</v>
      </c>
      <c r="L83" s="77">
        <v>98</v>
      </c>
      <c r="M83" s="77"/>
      <c r="N83" s="72"/>
      <c r="O83" s="79" t="s">
        <v>176</v>
      </c>
      <c r="P83" s="81">
        <v>43683.58909722222</v>
      </c>
      <c r="Q83" s="79" t="s">
        <v>331</v>
      </c>
      <c r="R83" s="79"/>
      <c r="S83" s="79"/>
      <c r="T83" s="79" t="s">
        <v>470</v>
      </c>
      <c r="U83" s="82" t="s">
        <v>491</v>
      </c>
      <c r="V83" s="82" t="s">
        <v>491</v>
      </c>
      <c r="W83" s="81">
        <v>43683.58909722222</v>
      </c>
      <c r="X83" s="82" t="s">
        <v>619</v>
      </c>
      <c r="Y83" s="79"/>
      <c r="Z83" s="79"/>
      <c r="AA83" s="85" t="s">
        <v>759</v>
      </c>
      <c r="AB83" s="79"/>
      <c r="AC83" s="79" t="b">
        <v>0</v>
      </c>
      <c r="AD83" s="79">
        <v>2</v>
      </c>
      <c r="AE83" s="85" t="s">
        <v>823</v>
      </c>
      <c r="AF83" s="79" t="b">
        <v>0</v>
      </c>
      <c r="AG83" s="79" t="s">
        <v>828</v>
      </c>
      <c r="AH83" s="79"/>
      <c r="AI83" s="85" t="s">
        <v>823</v>
      </c>
      <c r="AJ83" s="79" t="b">
        <v>0</v>
      </c>
      <c r="AK83" s="79">
        <v>0</v>
      </c>
      <c r="AL83" s="85" t="s">
        <v>823</v>
      </c>
      <c r="AM83" s="79" t="s">
        <v>835</v>
      </c>
      <c r="AN83" s="79" t="b">
        <v>0</v>
      </c>
      <c r="AO83" s="85" t="s">
        <v>759</v>
      </c>
      <c r="AP83" s="79" t="s">
        <v>176</v>
      </c>
      <c r="AQ83" s="79">
        <v>0</v>
      </c>
      <c r="AR83" s="79">
        <v>0</v>
      </c>
      <c r="AS83" s="79"/>
      <c r="AT83" s="79"/>
      <c r="AU83" s="79"/>
      <c r="AV83" s="79"/>
      <c r="AW83" s="79"/>
      <c r="AX83" s="79"/>
      <c r="AY83" s="79"/>
      <c r="AZ83" s="79"/>
      <c r="BA83">
        <v>85</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87</v>
      </c>
      <c r="BK83" s="49">
        <v>100</v>
      </c>
      <c r="BL83" s="48">
        <v>87</v>
      </c>
    </row>
    <row r="84" spans="1:64" ht="15">
      <c r="A84" s="64" t="s">
        <v>241</v>
      </c>
      <c r="B84" s="64" t="s">
        <v>241</v>
      </c>
      <c r="C84" s="65"/>
      <c r="D84" s="66"/>
      <c r="E84" s="67"/>
      <c r="F84" s="68"/>
      <c r="G84" s="65"/>
      <c r="H84" s="69"/>
      <c r="I84" s="70"/>
      <c r="J84" s="70"/>
      <c r="K84" s="34" t="s">
        <v>65</v>
      </c>
      <c r="L84" s="77">
        <v>99</v>
      </c>
      <c r="M84" s="77"/>
      <c r="N84" s="72"/>
      <c r="O84" s="79" t="s">
        <v>176</v>
      </c>
      <c r="P84" s="81">
        <v>43683.64601851852</v>
      </c>
      <c r="Q84" s="79" t="s">
        <v>332</v>
      </c>
      <c r="R84" s="79"/>
      <c r="S84" s="79"/>
      <c r="T84" s="79" t="s">
        <v>470</v>
      </c>
      <c r="U84" s="82" t="s">
        <v>492</v>
      </c>
      <c r="V84" s="82" t="s">
        <v>492</v>
      </c>
      <c r="W84" s="81">
        <v>43683.64601851852</v>
      </c>
      <c r="X84" s="82" t="s">
        <v>620</v>
      </c>
      <c r="Y84" s="79"/>
      <c r="Z84" s="79"/>
      <c r="AA84" s="85" t="s">
        <v>760</v>
      </c>
      <c r="AB84" s="79"/>
      <c r="AC84" s="79" t="b">
        <v>0</v>
      </c>
      <c r="AD84" s="79">
        <v>1</v>
      </c>
      <c r="AE84" s="85" t="s">
        <v>823</v>
      </c>
      <c r="AF84" s="79" t="b">
        <v>0</v>
      </c>
      <c r="AG84" s="79" t="s">
        <v>828</v>
      </c>
      <c r="AH84" s="79"/>
      <c r="AI84" s="85" t="s">
        <v>823</v>
      </c>
      <c r="AJ84" s="79" t="b">
        <v>0</v>
      </c>
      <c r="AK84" s="79">
        <v>1</v>
      </c>
      <c r="AL84" s="85" t="s">
        <v>823</v>
      </c>
      <c r="AM84" s="79" t="s">
        <v>835</v>
      </c>
      <c r="AN84" s="79" t="b">
        <v>0</v>
      </c>
      <c r="AO84" s="85" t="s">
        <v>760</v>
      </c>
      <c r="AP84" s="79" t="s">
        <v>176</v>
      </c>
      <c r="AQ84" s="79">
        <v>0</v>
      </c>
      <c r="AR84" s="79">
        <v>0</v>
      </c>
      <c r="AS84" s="79"/>
      <c r="AT84" s="79"/>
      <c r="AU84" s="79"/>
      <c r="AV84" s="79"/>
      <c r="AW84" s="79"/>
      <c r="AX84" s="79"/>
      <c r="AY84" s="79"/>
      <c r="AZ84" s="79"/>
      <c r="BA84">
        <v>85</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82</v>
      </c>
      <c r="BK84" s="49">
        <v>100</v>
      </c>
      <c r="BL84" s="48">
        <v>82</v>
      </c>
    </row>
    <row r="85" spans="1:64" ht="15">
      <c r="A85" s="64" t="s">
        <v>241</v>
      </c>
      <c r="B85" s="64" t="s">
        <v>241</v>
      </c>
      <c r="C85" s="65"/>
      <c r="D85" s="66"/>
      <c r="E85" s="67"/>
      <c r="F85" s="68"/>
      <c r="G85" s="65"/>
      <c r="H85" s="69"/>
      <c r="I85" s="70"/>
      <c r="J85" s="70"/>
      <c r="K85" s="34" t="s">
        <v>65</v>
      </c>
      <c r="L85" s="77">
        <v>100</v>
      </c>
      <c r="M85" s="77"/>
      <c r="N85" s="72"/>
      <c r="O85" s="79" t="s">
        <v>176</v>
      </c>
      <c r="P85" s="81">
        <v>43683.687893518516</v>
      </c>
      <c r="Q85" s="79" t="s">
        <v>333</v>
      </c>
      <c r="R85" s="79"/>
      <c r="S85" s="79"/>
      <c r="T85" s="79" t="s">
        <v>471</v>
      </c>
      <c r="U85" s="82" t="s">
        <v>493</v>
      </c>
      <c r="V85" s="82" t="s">
        <v>493</v>
      </c>
      <c r="W85" s="81">
        <v>43683.687893518516</v>
      </c>
      <c r="X85" s="82" t="s">
        <v>621</v>
      </c>
      <c r="Y85" s="79"/>
      <c r="Z85" s="79"/>
      <c r="AA85" s="85" t="s">
        <v>761</v>
      </c>
      <c r="AB85" s="79"/>
      <c r="AC85" s="79" t="b">
        <v>0</v>
      </c>
      <c r="AD85" s="79">
        <v>1</v>
      </c>
      <c r="AE85" s="85" t="s">
        <v>823</v>
      </c>
      <c r="AF85" s="79" t="b">
        <v>0</v>
      </c>
      <c r="AG85" s="79" t="s">
        <v>828</v>
      </c>
      <c r="AH85" s="79"/>
      <c r="AI85" s="85" t="s">
        <v>823</v>
      </c>
      <c r="AJ85" s="79" t="b">
        <v>0</v>
      </c>
      <c r="AK85" s="79">
        <v>0</v>
      </c>
      <c r="AL85" s="85" t="s">
        <v>823</v>
      </c>
      <c r="AM85" s="79" t="s">
        <v>835</v>
      </c>
      <c r="AN85" s="79" t="b">
        <v>0</v>
      </c>
      <c r="AO85" s="85" t="s">
        <v>761</v>
      </c>
      <c r="AP85" s="79" t="s">
        <v>176</v>
      </c>
      <c r="AQ85" s="79">
        <v>0</v>
      </c>
      <c r="AR85" s="79">
        <v>0</v>
      </c>
      <c r="AS85" s="79"/>
      <c r="AT85" s="79"/>
      <c r="AU85" s="79"/>
      <c r="AV85" s="79"/>
      <c r="AW85" s="79"/>
      <c r="AX85" s="79"/>
      <c r="AY85" s="79"/>
      <c r="AZ85" s="79"/>
      <c r="BA85">
        <v>85</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144</v>
      </c>
      <c r="BK85" s="49">
        <v>100</v>
      </c>
      <c r="BL85" s="48">
        <v>144</v>
      </c>
    </row>
    <row r="86" spans="1:64" ht="15">
      <c r="A86" s="64" t="s">
        <v>241</v>
      </c>
      <c r="B86" s="64" t="s">
        <v>241</v>
      </c>
      <c r="C86" s="65"/>
      <c r="D86" s="66"/>
      <c r="E86" s="67"/>
      <c r="F86" s="68"/>
      <c r="G86" s="65"/>
      <c r="H86" s="69"/>
      <c r="I86" s="70"/>
      <c r="J86" s="70"/>
      <c r="K86" s="34" t="s">
        <v>65</v>
      </c>
      <c r="L86" s="77">
        <v>101</v>
      </c>
      <c r="M86" s="77"/>
      <c r="N86" s="72"/>
      <c r="O86" s="79" t="s">
        <v>176</v>
      </c>
      <c r="P86" s="81">
        <v>43683.69553240741</v>
      </c>
      <c r="Q86" s="79" t="s">
        <v>334</v>
      </c>
      <c r="R86" s="82" t="s">
        <v>423</v>
      </c>
      <c r="S86" s="79" t="s">
        <v>455</v>
      </c>
      <c r="T86" s="79" t="s">
        <v>472</v>
      </c>
      <c r="U86" s="79"/>
      <c r="V86" s="82" t="s">
        <v>537</v>
      </c>
      <c r="W86" s="81">
        <v>43683.69553240741</v>
      </c>
      <c r="X86" s="82" t="s">
        <v>622</v>
      </c>
      <c r="Y86" s="79"/>
      <c r="Z86" s="79"/>
      <c r="AA86" s="85" t="s">
        <v>762</v>
      </c>
      <c r="AB86" s="79"/>
      <c r="AC86" s="79" t="b">
        <v>0</v>
      </c>
      <c r="AD86" s="79">
        <v>0</v>
      </c>
      <c r="AE86" s="85" t="s">
        <v>823</v>
      </c>
      <c r="AF86" s="79" t="b">
        <v>0</v>
      </c>
      <c r="AG86" s="79" t="s">
        <v>828</v>
      </c>
      <c r="AH86" s="79"/>
      <c r="AI86" s="85" t="s">
        <v>823</v>
      </c>
      <c r="AJ86" s="79" t="b">
        <v>0</v>
      </c>
      <c r="AK86" s="79">
        <v>0</v>
      </c>
      <c r="AL86" s="85" t="s">
        <v>823</v>
      </c>
      <c r="AM86" s="79" t="s">
        <v>835</v>
      </c>
      <c r="AN86" s="79" t="b">
        <v>0</v>
      </c>
      <c r="AO86" s="85" t="s">
        <v>762</v>
      </c>
      <c r="AP86" s="79" t="s">
        <v>176</v>
      </c>
      <c r="AQ86" s="79">
        <v>0</v>
      </c>
      <c r="AR86" s="79">
        <v>0</v>
      </c>
      <c r="AS86" s="79"/>
      <c r="AT86" s="79"/>
      <c r="AU86" s="79"/>
      <c r="AV86" s="79"/>
      <c r="AW86" s="79"/>
      <c r="AX86" s="79"/>
      <c r="AY86" s="79"/>
      <c r="AZ86" s="79"/>
      <c r="BA86">
        <v>85</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23</v>
      </c>
      <c r="BK86" s="49">
        <v>100</v>
      </c>
      <c r="BL86" s="48">
        <v>23</v>
      </c>
    </row>
    <row r="87" spans="1:64" ht="15">
      <c r="A87" s="64" t="s">
        <v>241</v>
      </c>
      <c r="B87" s="64" t="s">
        <v>241</v>
      </c>
      <c r="C87" s="65"/>
      <c r="D87" s="66"/>
      <c r="E87" s="67"/>
      <c r="F87" s="68"/>
      <c r="G87" s="65"/>
      <c r="H87" s="69"/>
      <c r="I87" s="70"/>
      <c r="J87" s="70"/>
      <c r="K87" s="34" t="s">
        <v>65</v>
      </c>
      <c r="L87" s="77">
        <v>102</v>
      </c>
      <c r="M87" s="77"/>
      <c r="N87" s="72"/>
      <c r="O87" s="79" t="s">
        <v>176</v>
      </c>
      <c r="P87" s="81">
        <v>43683.72927083333</v>
      </c>
      <c r="Q87" s="79" t="s">
        <v>335</v>
      </c>
      <c r="R87" s="82" t="s">
        <v>424</v>
      </c>
      <c r="S87" s="79" t="s">
        <v>455</v>
      </c>
      <c r="T87" s="79" t="s">
        <v>473</v>
      </c>
      <c r="U87" s="79"/>
      <c r="V87" s="82" t="s">
        <v>537</v>
      </c>
      <c r="W87" s="81">
        <v>43683.72927083333</v>
      </c>
      <c r="X87" s="82" t="s">
        <v>623</v>
      </c>
      <c r="Y87" s="79"/>
      <c r="Z87" s="79"/>
      <c r="AA87" s="85" t="s">
        <v>763</v>
      </c>
      <c r="AB87" s="79"/>
      <c r="AC87" s="79" t="b">
        <v>0</v>
      </c>
      <c r="AD87" s="79">
        <v>1</v>
      </c>
      <c r="AE87" s="85" t="s">
        <v>823</v>
      </c>
      <c r="AF87" s="79" t="b">
        <v>0</v>
      </c>
      <c r="AG87" s="79" t="s">
        <v>828</v>
      </c>
      <c r="AH87" s="79"/>
      <c r="AI87" s="85" t="s">
        <v>823</v>
      </c>
      <c r="AJ87" s="79" t="b">
        <v>0</v>
      </c>
      <c r="AK87" s="79">
        <v>0</v>
      </c>
      <c r="AL87" s="85" t="s">
        <v>823</v>
      </c>
      <c r="AM87" s="79" t="s">
        <v>835</v>
      </c>
      <c r="AN87" s="79" t="b">
        <v>0</v>
      </c>
      <c r="AO87" s="85" t="s">
        <v>763</v>
      </c>
      <c r="AP87" s="79" t="s">
        <v>176</v>
      </c>
      <c r="AQ87" s="79">
        <v>0</v>
      </c>
      <c r="AR87" s="79">
        <v>0</v>
      </c>
      <c r="AS87" s="79"/>
      <c r="AT87" s="79"/>
      <c r="AU87" s="79"/>
      <c r="AV87" s="79"/>
      <c r="AW87" s="79"/>
      <c r="AX87" s="79"/>
      <c r="AY87" s="79"/>
      <c r="AZ87" s="79"/>
      <c r="BA87">
        <v>85</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34</v>
      </c>
      <c r="BK87" s="49">
        <v>100</v>
      </c>
      <c r="BL87" s="48">
        <v>34</v>
      </c>
    </row>
    <row r="88" spans="1:64" ht="15">
      <c r="A88" s="64" t="s">
        <v>241</v>
      </c>
      <c r="B88" s="64" t="s">
        <v>241</v>
      </c>
      <c r="C88" s="65"/>
      <c r="D88" s="66"/>
      <c r="E88" s="67"/>
      <c r="F88" s="68"/>
      <c r="G88" s="65"/>
      <c r="H88" s="69"/>
      <c r="I88" s="70"/>
      <c r="J88" s="70"/>
      <c r="K88" s="34" t="s">
        <v>65</v>
      </c>
      <c r="L88" s="77">
        <v>103</v>
      </c>
      <c r="M88" s="77"/>
      <c r="N88" s="72"/>
      <c r="O88" s="79" t="s">
        <v>176</v>
      </c>
      <c r="P88" s="81">
        <v>43683.761782407404</v>
      </c>
      <c r="Q88" s="79" t="s">
        <v>336</v>
      </c>
      <c r="R88" s="79"/>
      <c r="S88" s="79"/>
      <c r="T88" s="79" t="s">
        <v>459</v>
      </c>
      <c r="U88" s="82" t="s">
        <v>494</v>
      </c>
      <c r="V88" s="82" t="s">
        <v>494</v>
      </c>
      <c r="W88" s="81">
        <v>43683.761782407404</v>
      </c>
      <c r="X88" s="82" t="s">
        <v>624</v>
      </c>
      <c r="Y88" s="79"/>
      <c r="Z88" s="79"/>
      <c r="AA88" s="85" t="s">
        <v>764</v>
      </c>
      <c r="AB88" s="79"/>
      <c r="AC88" s="79" t="b">
        <v>0</v>
      </c>
      <c r="AD88" s="79">
        <v>0</v>
      </c>
      <c r="AE88" s="85" t="s">
        <v>823</v>
      </c>
      <c r="AF88" s="79" t="b">
        <v>0</v>
      </c>
      <c r="AG88" s="79" t="s">
        <v>828</v>
      </c>
      <c r="AH88" s="79"/>
      <c r="AI88" s="85" t="s">
        <v>823</v>
      </c>
      <c r="AJ88" s="79" t="b">
        <v>0</v>
      </c>
      <c r="AK88" s="79">
        <v>1</v>
      </c>
      <c r="AL88" s="85" t="s">
        <v>823</v>
      </c>
      <c r="AM88" s="79" t="s">
        <v>835</v>
      </c>
      <c r="AN88" s="79" t="b">
        <v>0</v>
      </c>
      <c r="AO88" s="85" t="s">
        <v>764</v>
      </c>
      <c r="AP88" s="79" t="s">
        <v>176</v>
      </c>
      <c r="AQ88" s="79">
        <v>0</v>
      </c>
      <c r="AR88" s="79">
        <v>0</v>
      </c>
      <c r="AS88" s="79"/>
      <c r="AT88" s="79"/>
      <c r="AU88" s="79"/>
      <c r="AV88" s="79"/>
      <c r="AW88" s="79"/>
      <c r="AX88" s="79"/>
      <c r="AY88" s="79"/>
      <c r="AZ88" s="79"/>
      <c r="BA88">
        <v>85</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101</v>
      </c>
      <c r="BK88" s="49">
        <v>100</v>
      </c>
      <c r="BL88" s="48">
        <v>101</v>
      </c>
    </row>
    <row r="89" spans="1:64" ht="15">
      <c r="A89" s="64" t="s">
        <v>241</v>
      </c>
      <c r="B89" s="64" t="s">
        <v>241</v>
      </c>
      <c r="C89" s="65"/>
      <c r="D89" s="66"/>
      <c r="E89" s="67"/>
      <c r="F89" s="68"/>
      <c r="G89" s="65"/>
      <c r="H89" s="69"/>
      <c r="I89" s="70"/>
      <c r="J89" s="70"/>
      <c r="K89" s="34" t="s">
        <v>65</v>
      </c>
      <c r="L89" s="77">
        <v>104</v>
      </c>
      <c r="M89" s="77"/>
      <c r="N89" s="72"/>
      <c r="O89" s="79" t="s">
        <v>176</v>
      </c>
      <c r="P89" s="81">
        <v>43683.823171296295</v>
      </c>
      <c r="Q89" s="79" t="s">
        <v>337</v>
      </c>
      <c r="R89" s="82" t="s">
        <v>425</v>
      </c>
      <c r="S89" s="79" t="s">
        <v>455</v>
      </c>
      <c r="T89" s="79" t="s">
        <v>474</v>
      </c>
      <c r="U89" s="79"/>
      <c r="V89" s="82" t="s">
        <v>537</v>
      </c>
      <c r="W89" s="81">
        <v>43683.823171296295</v>
      </c>
      <c r="X89" s="82" t="s">
        <v>625</v>
      </c>
      <c r="Y89" s="79"/>
      <c r="Z89" s="79"/>
      <c r="AA89" s="85" t="s">
        <v>765</v>
      </c>
      <c r="AB89" s="79"/>
      <c r="AC89" s="79" t="b">
        <v>0</v>
      </c>
      <c r="AD89" s="79">
        <v>0</v>
      </c>
      <c r="AE89" s="85" t="s">
        <v>823</v>
      </c>
      <c r="AF89" s="79" t="b">
        <v>0</v>
      </c>
      <c r="AG89" s="79" t="s">
        <v>828</v>
      </c>
      <c r="AH89" s="79"/>
      <c r="AI89" s="85" t="s">
        <v>823</v>
      </c>
      <c r="AJ89" s="79" t="b">
        <v>0</v>
      </c>
      <c r="AK89" s="79">
        <v>0</v>
      </c>
      <c r="AL89" s="85" t="s">
        <v>823</v>
      </c>
      <c r="AM89" s="79" t="s">
        <v>835</v>
      </c>
      <c r="AN89" s="79" t="b">
        <v>0</v>
      </c>
      <c r="AO89" s="85" t="s">
        <v>765</v>
      </c>
      <c r="AP89" s="79" t="s">
        <v>176</v>
      </c>
      <c r="AQ89" s="79">
        <v>0</v>
      </c>
      <c r="AR89" s="79">
        <v>0</v>
      </c>
      <c r="AS89" s="79"/>
      <c r="AT89" s="79"/>
      <c r="AU89" s="79"/>
      <c r="AV89" s="79"/>
      <c r="AW89" s="79"/>
      <c r="AX89" s="79"/>
      <c r="AY89" s="79"/>
      <c r="AZ89" s="79"/>
      <c r="BA89">
        <v>85</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34</v>
      </c>
      <c r="BK89" s="49">
        <v>100</v>
      </c>
      <c r="BL89" s="48">
        <v>34</v>
      </c>
    </row>
    <row r="90" spans="1:64" ht="15">
      <c r="A90" s="64" t="s">
        <v>241</v>
      </c>
      <c r="B90" s="64" t="s">
        <v>241</v>
      </c>
      <c r="C90" s="65"/>
      <c r="D90" s="66"/>
      <c r="E90" s="67"/>
      <c r="F90" s="68"/>
      <c r="G90" s="65"/>
      <c r="H90" s="69"/>
      <c r="I90" s="70"/>
      <c r="J90" s="70"/>
      <c r="K90" s="34" t="s">
        <v>65</v>
      </c>
      <c r="L90" s="77">
        <v>105</v>
      </c>
      <c r="M90" s="77"/>
      <c r="N90" s="72"/>
      <c r="O90" s="79" t="s">
        <v>176</v>
      </c>
      <c r="P90" s="81">
        <v>43683.85439814815</v>
      </c>
      <c r="Q90" s="79" t="s">
        <v>338</v>
      </c>
      <c r="R90" s="82" t="s">
        <v>426</v>
      </c>
      <c r="S90" s="79" t="s">
        <v>455</v>
      </c>
      <c r="T90" s="79" t="s">
        <v>471</v>
      </c>
      <c r="U90" s="79"/>
      <c r="V90" s="82" t="s">
        <v>537</v>
      </c>
      <c r="W90" s="81">
        <v>43683.85439814815</v>
      </c>
      <c r="X90" s="82" t="s">
        <v>626</v>
      </c>
      <c r="Y90" s="79"/>
      <c r="Z90" s="79"/>
      <c r="AA90" s="85" t="s">
        <v>766</v>
      </c>
      <c r="AB90" s="79"/>
      <c r="AC90" s="79" t="b">
        <v>0</v>
      </c>
      <c r="AD90" s="79">
        <v>3</v>
      </c>
      <c r="AE90" s="85" t="s">
        <v>823</v>
      </c>
      <c r="AF90" s="79" t="b">
        <v>0</v>
      </c>
      <c r="AG90" s="79" t="s">
        <v>828</v>
      </c>
      <c r="AH90" s="79"/>
      <c r="AI90" s="85" t="s">
        <v>823</v>
      </c>
      <c r="AJ90" s="79" t="b">
        <v>0</v>
      </c>
      <c r="AK90" s="79">
        <v>0</v>
      </c>
      <c r="AL90" s="85" t="s">
        <v>823</v>
      </c>
      <c r="AM90" s="79" t="s">
        <v>835</v>
      </c>
      <c r="AN90" s="79" t="b">
        <v>0</v>
      </c>
      <c r="AO90" s="85" t="s">
        <v>766</v>
      </c>
      <c r="AP90" s="79" t="s">
        <v>176</v>
      </c>
      <c r="AQ90" s="79">
        <v>0</v>
      </c>
      <c r="AR90" s="79">
        <v>0</v>
      </c>
      <c r="AS90" s="79"/>
      <c r="AT90" s="79"/>
      <c r="AU90" s="79"/>
      <c r="AV90" s="79"/>
      <c r="AW90" s="79"/>
      <c r="AX90" s="79"/>
      <c r="AY90" s="79"/>
      <c r="AZ90" s="79"/>
      <c r="BA90">
        <v>85</v>
      </c>
      <c r="BB90" s="78" t="str">
        <f>REPLACE(INDEX(GroupVertices[Group],MATCH(Edges25[[#This Row],[Vertex 1]],GroupVertices[Vertex],0)),1,1,"")</f>
        <v>1</v>
      </c>
      <c r="BC90" s="78" t="str">
        <f>REPLACE(INDEX(GroupVertices[Group],MATCH(Edges25[[#This Row],[Vertex 2]],GroupVertices[Vertex],0)),1,1,"")</f>
        <v>1</v>
      </c>
      <c r="BD90" s="48">
        <v>0</v>
      </c>
      <c r="BE90" s="49">
        <v>0</v>
      </c>
      <c r="BF90" s="48">
        <v>0</v>
      </c>
      <c r="BG90" s="49">
        <v>0</v>
      </c>
      <c r="BH90" s="48">
        <v>0</v>
      </c>
      <c r="BI90" s="49">
        <v>0</v>
      </c>
      <c r="BJ90" s="48">
        <v>28</v>
      </c>
      <c r="BK90" s="49">
        <v>100</v>
      </c>
      <c r="BL90" s="48">
        <v>28</v>
      </c>
    </row>
    <row r="91" spans="1:64" ht="15">
      <c r="A91" s="64" t="s">
        <v>241</v>
      </c>
      <c r="B91" s="64" t="s">
        <v>241</v>
      </c>
      <c r="C91" s="65"/>
      <c r="D91" s="66"/>
      <c r="E91" s="67"/>
      <c r="F91" s="68"/>
      <c r="G91" s="65"/>
      <c r="H91" s="69"/>
      <c r="I91" s="70"/>
      <c r="J91" s="70"/>
      <c r="K91" s="34" t="s">
        <v>65</v>
      </c>
      <c r="L91" s="77">
        <v>106</v>
      </c>
      <c r="M91" s="77"/>
      <c r="N91" s="72"/>
      <c r="O91" s="79" t="s">
        <v>176</v>
      </c>
      <c r="P91" s="81">
        <v>43683.87515046296</v>
      </c>
      <c r="Q91" s="79" t="s">
        <v>339</v>
      </c>
      <c r="R91" s="82" t="s">
        <v>427</v>
      </c>
      <c r="S91" s="79" t="s">
        <v>455</v>
      </c>
      <c r="T91" s="79" t="s">
        <v>470</v>
      </c>
      <c r="U91" s="79"/>
      <c r="V91" s="82" t="s">
        <v>537</v>
      </c>
      <c r="W91" s="81">
        <v>43683.87515046296</v>
      </c>
      <c r="X91" s="82" t="s">
        <v>627</v>
      </c>
      <c r="Y91" s="79"/>
      <c r="Z91" s="79"/>
      <c r="AA91" s="85" t="s">
        <v>767</v>
      </c>
      <c r="AB91" s="79"/>
      <c r="AC91" s="79" t="b">
        <v>0</v>
      </c>
      <c r="AD91" s="79">
        <v>1</v>
      </c>
      <c r="AE91" s="85" t="s">
        <v>823</v>
      </c>
      <c r="AF91" s="79" t="b">
        <v>0</v>
      </c>
      <c r="AG91" s="79" t="s">
        <v>828</v>
      </c>
      <c r="AH91" s="79"/>
      <c r="AI91" s="85" t="s">
        <v>823</v>
      </c>
      <c r="AJ91" s="79" t="b">
        <v>0</v>
      </c>
      <c r="AK91" s="79">
        <v>0</v>
      </c>
      <c r="AL91" s="85" t="s">
        <v>823</v>
      </c>
      <c r="AM91" s="79" t="s">
        <v>835</v>
      </c>
      <c r="AN91" s="79" t="b">
        <v>0</v>
      </c>
      <c r="AO91" s="85" t="s">
        <v>767</v>
      </c>
      <c r="AP91" s="79" t="s">
        <v>176</v>
      </c>
      <c r="AQ91" s="79">
        <v>0</v>
      </c>
      <c r="AR91" s="79">
        <v>0</v>
      </c>
      <c r="AS91" s="79"/>
      <c r="AT91" s="79"/>
      <c r="AU91" s="79"/>
      <c r="AV91" s="79"/>
      <c r="AW91" s="79"/>
      <c r="AX91" s="79"/>
      <c r="AY91" s="79"/>
      <c r="AZ91" s="79"/>
      <c r="BA91">
        <v>85</v>
      </c>
      <c r="BB91" s="78" t="str">
        <f>REPLACE(INDEX(GroupVertices[Group],MATCH(Edges25[[#This Row],[Vertex 1]],GroupVertices[Vertex],0)),1,1,"")</f>
        <v>1</v>
      </c>
      <c r="BC91" s="78" t="str">
        <f>REPLACE(INDEX(GroupVertices[Group],MATCH(Edges25[[#This Row],[Vertex 2]],GroupVertices[Vertex],0)),1,1,"")</f>
        <v>1</v>
      </c>
      <c r="BD91" s="48">
        <v>0</v>
      </c>
      <c r="BE91" s="49">
        <v>0</v>
      </c>
      <c r="BF91" s="48">
        <v>0</v>
      </c>
      <c r="BG91" s="49">
        <v>0</v>
      </c>
      <c r="BH91" s="48">
        <v>0</v>
      </c>
      <c r="BI91" s="49">
        <v>0</v>
      </c>
      <c r="BJ91" s="48">
        <v>27</v>
      </c>
      <c r="BK91" s="49">
        <v>100</v>
      </c>
      <c r="BL91" s="48">
        <v>27</v>
      </c>
    </row>
    <row r="92" spans="1:64" ht="15">
      <c r="A92" s="64" t="s">
        <v>241</v>
      </c>
      <c r="B92" s="64" t="s">
        <v>241</v>
      </c>
      <c r="C92" s="65"/>
      <c r="D92" s="66"/>
      <c r="E92" s="67"/>
      <c r="F92" s="68"/>
      <c r="G92" s="65"/>
      <c r="H92" s="69"/>
      <c r="I92" s="70"/>
      <c r="J92" s="70"/>
      <c r="K92" s="34" t="s">
        <v>65</v>
      </c>
      <c r="L92" s="77">
        <v>107</v>
      </c>
      <c r="M92" s="77"/>
      <c r="N92" s="72"/>
      <c r="O92" s="79" t="s">
        <v>176</v>
      </c>
      <c r="P92" s="81">
        <v>43683.89603009259</v>
      </c>
      <c r="Q92" s="79" t="s">
        <v>340</v>
      </c>
      <c r="R92" s="82" t="s">
        <v>428</v>
      </c>
      <c r="S92" s="79" t="s">
        <v>455</v>
      </c>
      <c r="T92" s="79" t="s">
        <v>470</v>
      </c>
      <c r="U92" s="79"/>
      <c r="V92" s="82" t="s">
        <v>537</v>
      </c>
      <c r="W92" s="81">
        <v>43683.89603009259</v>
      </c>
      <c r="X92" s="82" t="s">
        <v>628</v>
      </c>
      <c r="Y92" s="79"/>
      <c r="Z92" s="79"/>
      <c r="AA92" s="85" t="s">
        <v>768</v>
      </c>
      <c r="AB92" s="79"/>
      <c r="AC92" s="79" t="b">
        <v>0</v>
      </c>
      <c r="AD92" s="79">
        <v>1</v>
      </c>
      <c r="AE92" s="85" t="s">
        <v>823</v>
      </c>
      <c r="AF92" s="79" t="b">
        <v>0</v>
      </c>
      <c r="AG92" s="79" t="s">
        <v>828</v>
      </c>
      <c r="AH92" s="79"/>
      <c r="AI92" s="85" t="s">
        <v>823</v>
      </c>
      <c r="AJ92" s="79" t="b">
        <v>0</v>
      </c>
      <c r="AK92" s="79">
        <v>1</v>
      </c>
      <c r="AL92" s="85" t="s">
        <v>823</v>
      </c>
      <c r="AM92" s="79" t="s">
        <v>835</v>
      </c>
      <c r="AN92" s="79" t="b">
        <v>0</v>
      </c>
      <c r="AO92" s="85" t="s">
        <v>768</v>
      </c>
      <c r="AP92" s="79" t="s">
        <v>176</v>
      </c>
      <c r="AQ92" s="79">
        <v>0</v>
      </c>
      <c r="AR92" s="79">
        <v>0</v>
      </c>
      <c r="AS92" s="79"/>
      <c r="AT92" s="79"/>
      <c r="AU92" s="79"/>
      <c r="AV92" s="79"/>
      <c r="AW92" s="79"/>
      <c r="AX92" s="79"/>
      <c r="AY92" s="79"/>
      <c r="AZ92" s="79"/>
      <c r="BA92">
        <v>85</v>
      </c>
      <c r="BB92" s="78" t="str">
        <f>REPLACE(INDEX(GroupVertices[Group],MATCH(Edges25[[#This Row],[Vertex 1]],GroupVertices[Vertex],0)),1,1,"")</f>
        <v>1</v>
      </c>
      <c r="BC92" s="78" t="str">
        <f>REPLACE(INDEX(GroupVertices[Group],MATCH(Edges25[[#This Row],[Vertex 2]],GroupVertices[Vertex],0)),1,1,"")</f>
        <v>1</v>
      </c>
      <c r="BD92" s="48">
        <v>0</v>
      </c>
      <c r="BE92" s="49">
        <v>0</v>
      </c>
      <c r="BF92" s="48">
        <v>0</v>
      </c>
      <c r="BG92" s="49">
        <v>0</v>
      </c>
      <c r="BH92" s="48">
        <v>0</v>
      </c>
      <c r="BI92" s="49">
        <v>0</v>
      </c>
      <c r="BJ92" s="48">
        <v>36</v>
      </c>
      <c r="BK92" s="49">
        <v>100</v>
      </c>
      <c r="BL92" s="48">
        <v>36</v>
      </c>
    </row>
    <row r="93" spans="1:64" ht="15">
      <c r="A93" s="64" t="s">
        <v>241</v>
      </c>
      <c r="B93" s="64" t="s">
        <v>241</v>
      </c>
      <c r="C93" s="65"/>
      <c r="D93" s="66"/>
      <c r="E93" s="67"/>
      <c r="F93" s="68"/>
      <c r="G93" s="65"/>
      <c r="H93" s="69"/>
      <c r="I93" s="70"/>
      <c r="J93" s="70"/>
      <c r="K93" s="34" t="s">
        <v>65</v>
      </c>
      <c r="L93" s="77">
        <v>108</v>
      </c>
      <c r="M93" s="77"/>
      <c r="N93" s="72"/>
      <c r="O93" s="79" t="s">
        <v>176</v>
      </c>
      <c r="P93" s="81">
        <v>43683.91684027778</v>
      </c>
      <c r="Q93" s="79" t="s">
        <v>341</v>
      </c>
      <c r="R93" s="82" t="s">
        <v>429</v>
      </c>
      <c r="S93" s="79" t="s">
        <v>455</v>
      </c>
      <c r="T93" s="79" t="s">
        <v>459</v>
      </c>
      <c r="U93" s="79"/>
      <c r="V93" s="82" t="s">
        <v>537</v>
      </c>
      <c r="W93" s="81">
        <v>43683.91684027778</v>
      </c>
      <c r="X93" s="82" t="s">
        <v>629</v>
      </c>
      <c r="Y93" s="79"/>
      <c r="Z93" s="79"/>
      <c r="AA93" s="85" t="s">
        <v>769</v>
      </c>
      <c r="AB93" s="79"/>
      <c r="AC93" s="79" t="b">
        <v>0</v>
      </c>
      <c r="AD93" s="79">
        <v>0</v>
      </c>
      <c r="AE93" s="85" t="s">
        <v>823</v>
      </c>
      <c r="AF93" s="79" t="b">
        <v>0</v>
      </c>
      <c r="AG93" s="79" t="s">
        <v>828</v>
      </c>
      <c r="AH93" s="79"/>
      <c r="AI93" s="85" t="s">
        <v>823</v>
      </c>
      <c r="AJ93" s="79" t="b">
        <v>0</v>
      </c>
      <c r="AK93" s="79">
        <v>0</v>
      </c>
      <c r="AL93" s="85" t="s">
        <v>823</v>
      </c>
      <c r="AM93" s="79" t="s">
        <v>835</v>
      </c>
      <c r="AN93" s="79" t="b">
        <v>0</v>
      </c>
      <c r="AO93" s="85" t="s">
        <v>769</v>
      </c>
      <c r="AP93" s="79" t="s">
        <v>176</v>
      </c>
      <c r="AQ93" s="79">
        <v>0</v>
      </c>
      <c r="AR93" s="79">
        <v>0</v>
      </c>
      <c r="AS93" s="79"/>
      <c r="AT93" s="79"/>
      <c r="AU93" s="79"/>
      <c r="AV93" s="79"/>
      <c r="AW93" s="79"/>
      <c r="AX93" s="79"/>
      <c r="AY93" s="79"/>
      <c r="AZ93" s="79"/>
      <c r="BA93">
        <v>85</v>
      </c>
      <c r="BB93" s="78" t="str">
        <f>REPLACE(INDEX(GroupVertices[Group],MATCH(Edges25[[#This Row],[Vertex 1]],GroupVertices[Vertex],0)),1,1,"")</f>
        <v>1</v>
      </c>
      <c r="BC93" s="78" t="str">
        <f>REPLACE(INDEX(GroupVertices[Group],MATCH(Edges25[[#This Row],[Vertex 2]],GroupVertices[Vertex],0)),1,1,"")</f>
        <v>1</v>
      </c>
      <c r="BD93" s="48">
        <v>0</v>
      </c>
      <c r="BE93" s="49">
        <v>0</v>
      </c>
      <c r="BF93" s="48">
        <v>0</v>
      </c>
      <c r="BG93" s="49">
        <v>0</v>
      </c>
      <c r="BH93" s="48">
        <v>0</v>
      </c>
      <c r="BI93" s="49">
        <v>0</v>
      </c>
      <c r="BJ93" s="48">
        <v>34</v>
      </c>
      <c r="BK93" s="49">
        <v>100</v>
      </c>
      <c r="BL93" s="48">
        <v>34</v>
      </c>
    </row>
    <row r="94" spans="1:64" ht="15">
      <c r="A94" s="64" t="s">
        <v>241</v>
      </c>
      <c r="B94" s="64" t="s">
        <v>241</v>
      </c>
      <c r="C94" s="65"/>
      <c r="D94" s="66"/>
      <c r="E94" s="67"/>
      <c r="F94" s="68"/>
      <c r="G94" s="65"/>
      <c r="H94" s="69"/>
      <c r="I94" s="70"/>
      <c r="J94" s="70"/>
      <c r="K94" s="34" t="s">
        <v>65</v>
      </c>
      <c r="L94" s="77">
        <v>109</v>
      </c>
      <c r="M94" s="77"/>
      <c r="N94" s="72"/>
      <c r="O94" s="79" t="s">
        <v>176</v>
      </c>
      <c r="P94" s="81">
        <v>43684.57372685185</v>
      </c>
      <c r="Q94" s="79" t="s">
        <v>342</v>
      </c>
      <c r="R94" s="82" t="s">
        <v>430</v>
      </c>
      <c r="S94" s="79" t="s">
        <v>455</v>
      </c>
      <c r="T94" s="79"/>
      <c r="U94" s="79"/>
      <c r="V94" s="82" t="s">
        <v>537</v>
      </c>
      <c r="W94" s="81">
        <v>43684.57372685185</v>
      </c>
      <c r="X94" s="82" t="s">
        <v>630</v>
      </c>
      <c r="Y94" s="79"/>
      <c r="Z94" s="79"/>
      <c r="AA94" s="85" t="s">
        <v>770</v>
      </c>
      <c r="AB94" s="79"/>
      <c r="AC94" s="79" t="b">
        <v>0</v>
      </c>
      <c r="AD94" s="79">
        <v>1</v>
      </c>
      <c r="AE94" s="85" t="s">
        <v>823</v>
      </c>
      <c r="AF94" s="79" t="b">
        <v>0</v>
      </c>
      <c r="AG94" s="79" t="s">
        <v>828</v>
      </c>
      <c r="AH94" s="79"/>
      <c r="AI94" s="85" t="s">
        <v>823</v>
      </c>
      <c r="AJ94" s="79" t="b">
        <v>0</v>
      </c>
      <c r="AK94" s="79">
        <v>0</v>
      </c>
      <c r="AL94" s="85" t="s">
        <v>823</v>
      </c>
      <c r="AM94" s="79" t="s">
        <v>835</v>
      </c>
      <c r="AN94" s="79" t="b">
        <v>0</v>
      </c>
      <c r="AO94" s="85" t="s">
        <v>770</v>
      </c>
      <c r="AP94" s="79" t="s">
        <v>176</v>
      </c>
      <c r="AQ94" s="79">
        <v>0</v>
      </c>
      <c r="AR94" s="79">
        <v>0</v>
      </c>
      <c r="AS94" s="79"/>
      <c r="AT94" s="79"/>
      <c r="AU94" s="79"/>
      <c r="AV94" s="79"/>
      <c r="AW94" s="79"/>
      <c r="AX94" s="79"/>
      <c r="AY94" s="79"/>
      <c r="AZ94" s="79"/>
      <c r="BA94">
        <v>85</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45</v>
      </c>
      <c r="BK94" s="49">
        <v>100</v>
      </c>
      <c r="BL94" s="48">
        <v>45</v>
      </c>
    </row>
    <row r="95" spans="1:64" ht="15">
      <c r="A95" s="64" t="s">
        <v>241</v>
      </c>
      <c r="B95" s="64" t="s">
        <v>241</v>
      </c>
      <c r="C95" s="65"/>
      <c r="D95" s="66"/>
      <c r="E95" s="67"/>
      <c r="F95" s="68"/>
      <c r="G95" s="65"/>
      <c r="H95" s="69"/>
      <c r="I95" s="70"/>
      <c r="J95" s="70"/>
      <c r="K95" s="34" t="s">
        <v>65</v>
      </c>
      <c r="L95" s="77">
        <v>110</v>
      </c>
      <c r="M95" s="77"/>
      <c r="N95" s="72"/>
      <c r="O95" s="79" t="s">
        <v>176</v>
      </c>
      <c r="P95" s="81">
        <v>43684.594618055555</v>
      </c>
      <c r="Q95" s="79" t="s">
        <v>343</v>
      </c>
      <c r="R95" s="79"/>
      <c r="S95" s="79"/>
      <c r="T95" s="79" t="s">
        <v>470</v>
      </c>
      <c r="U95" s="82" t="s">
        <v>495</v>
      </c>
      <c r="V95" s="82" t="s">
        <v>495</v>
      </c>
      <c r="W95" s="81">
        <v>43684.594618055555</v>
      </c>
      <c r="X95" s="82" t="s">
        <v>631</v>
      </c>
      <c r="Y95" s="79"/>
      <c r="Z95" s="79"/>
      <c r="AA95" s="85" t="s">
        <v>771</v>
      </c>
      <c r="AB95" s="79"/>
      <c r="AC95" s="79" t="b">
        <v>0</v>
      </c>
      <c r="AD95" s="79">
        <v>1</v>
      </c>
      <c r="AE95" s="85" t="s">
        <v>823</v>
      </c>
      <c r="AF95" s="79" t="b">
        <v>0</v>
      </c>
      <c r="AG95" s="79" t="s">
        <v>828</v>
      </c>
      <c r="AH95" s="79"/>
      <c r="AI95" s="85" t="s">
        <v>823</v>
      </c>
      <c r="AJ95" s="79" t="b">
        <v>0</v>
      </c>
      <c r="AK95" s="79">
        <v>0</v>
      </c>
      <c r="AL95" s="85" t="s">
        <v>823</v>
      </c>
      <c r="AM95" s="79" t="s">
        <v>835</v>
      </c>
      <c r="AN95" s="79" t="b">
        <v>0</v>
      </c>
      <c r="AO95" s="85" t="s">
        <v>771</v>
      </c>
      <c r="AP95" s="79" t="s">
        <v>176</v>
      </c>
      <c r="AQ95" s="79">
        <v>0</v>
      </c>
      <c r="AR95" s="79">
        <v>0</v>
      </c>
      <c r="AS95" s="79"/>
      <c r="AT95" s="79"/>
      <c r="AU95" s="79"/>
      <c r="AV95" s="79"/>
      <c r="AW95" s="79"/>
      <c r="AX95" s="79"/>
      <c r="AY95" s="79"/>
      <c r="AZ95" s="79"/>
      <c r="BA95">
        <v>85</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93</v>
      </c>
      <c r="BK95" s="49">
        <v>100</v>
      </c>
      <c r="BL95" s="48">
        <v>93</v>
      </c>
    </row>
    <row r="96" spans="1:64" ht="15">
      <c r="A96" s="64" t="s">
        <v>241</v>
      </c>
      <c r="B96" s="64" t="s">
        <v>241</v>
      </c>
      <c r="C96" s="65"/>
      <c r="D96" s="66"/>
      <c r="E96" s="67"/>
      <c r="F96" s="68"/>
      <c r="G96" s="65"/>
      <c r="H96" s="69"/>
      <c r="I96" s="70"/>
      <c r="J96" s="70"/>
      <c r="K96" s="34" t="s">
        <v>65</v>
      </c>
      <c r="L96" s="77">
        <v>111</v>
      </c>
      <c r="M96" s="77"/>
      <c r="N96" s="72"/>
      <c r="O96" s="79" t="s">
        <v>176</v>
      </c>
      <c r="P96" s="81">
        <v>43684.62532407408</v>
      </c>
      <c r="Q96" s="79" t="s">
        <v>344</v>
      </c>
      <c r="R96" s="82" t="s">
        <v>431</v>
      </c>
      <c r="S96" s="79" t="s">
        <v>455</v>
      </c>
      <c r="T96" s="79"/>
      <c r="U96" s="79"/>
      <c r="V96" s="82" t="s">
        <v>537</v>
      </c>
      <c r="W96" s="81">
        <v>43684.62532407408</v>
      </c>
      <c r="X96" s="82" t="s">
        <v>632</v>
      </c>
      <c r="Y96" s="79"/>
      <c r="Z96" s="79"/>
      <c r="AA96" s="85" t="s">
        <v>772</v>
      </c>
      <c r="AB96" s="79"/>
      <c r="AC96" s="79" t="b">
        <v>0</v>
      </c>
      <c r="AD96" s="79">
        <v>0</v>
      </c>
      <c r="AE96" s="85" t="s">
        <v>823</v>
      </c>
      <c r="AF96" s="79" t="b">
        <v>0</v>
      </c>
      <c r="AG96" s="79" t="s">
        <v>828</v>
      </c>
      <c r="AH96" s="79"/>
      <c r="AI96" s="85" t="s">
        <v>823</v>
      </c>
      <c r="AJ96" s="79" t="b">
        <v>0</v>
      </c>
      <c r="AK96" s="79">
        <v>0</v>
      </c>
      <c r="AL96" s="85" t="s">
        <v>823</v>
      </c>
      <c r="AM96" s="79" t="s">
        <v>835</v>
      </c>
      <c r="AN96" s="79" t="b">
        <v>0</v>
      </c>
      <c r="AO96" s="85" t="s">
        <v>772</v>
      </c>
      <c r="AP96" s="79" t="s">
        <v>176</v>
      </c>
      <c r="AQ96" s="79">
        <v>0</v>
      </c>
      <c r="AR96" s="79">
        <v>0</v>
      </c>
      <c r="AS96" s="79"/>
      <c r="AT96" s="79"/>
      <c r="AU96" s="79"/>
      <c r="AV96" s="79"/>
      <c r="AW96" s="79"/>
      <c r="AX96" s="79"/>
      <c r="AY96" s="79"/>
      <c r="AZ96" s="79"/>
      <c r="BA96">
        <v>85</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35</v>
      </c>
      <c r="BK96" s="49">
        <v>100</v>
      </c>
      <c r="BL96" s="48">
        <v>35</v>
      </c>
    </row>
    <row r="97" spans="1:64" ht="15">
      <c r="A97" s="64" t="s">
        <v>241</v>
      </c>
      <c r="B97" s="64" t="s">
        <v>241</v>
      </c>
      <c r="C97" s="65"/>
      <c r="D97" s="66"/>
      <c r="E97" s="67"/>
      <c r="F97" s="68"/>
      <c r="G97" s="65"/>
      <c r="H97" s="69"/>
      <c r="I97" s="70"/>
      <c r="J97" s="70"/>
      <c r="K97" s="34" t="s">
        <v>65</v>
      </c>
      <c r="L97" s="77">
        <v>112</v>
      </c>
      <c r="M97" s="77"/>
      <c r="N97" s="72"/>
      <c r="O97" s="79" t="s">
        <v>176</v>
      </c>
      <c r="P97" s="81">
        <v>43684.64599537037</v>
      </c>
      <c r="Q97" s="79" t="s">
        <v>345</v>
      </c>
      <c r="R97" s="79"/>
      <c r="S97" s="79"/>
      <c r="T97" s="79" t="s">
        <v>470</v>
      </c>
      <c r="U97" s="82" t="s">
        <v>496</v>
      </c>
      <c r="V97" s="82" t="s">
        <v>496</v>
      </c>
      <c r="W97" s="81">
        <v>43684.64599537037</v>
      </c>
      <c r="X97" s="82" t="s">
        <v>633</v>
      </c>
      <c r="Y97" s="79"/>
      <c r="Z97" s="79"/>
      <c r="AA97" s="85" t="s">
        <v>773</v>
      </c>
      <c r="AB97" s="79"/>
      <c r="AC97" s="79" t="b">
        <v>0</v>
      </c>
      <c r="AD97" s="79">
        <v>1</v>
      </c>
      <c r="AE97" s="85" t="s">
        <v>823</v>
      </c>
      <c r="AF97" s="79" t="b">
        <v>0</v>
      </c>
      <c r="AG97" s="79" t="s">
        <v>828</v>
      </c>
      <c r="AH97" s="79"/>
      <c r="AI97" s="85" t="s">
        <v>823</v>
      </c>
      <c r="AJ97" s="79" t="b">
        <v>0</v>
      </c>
      <c r="AK97" s="79">
        <v>0</v>
      </c>
      <c r="AL97" s="85" t="s">
        <v>823</v>
      </c>
      <c r="AM97" s="79" t="s">
        <v>835</v>
      </c>
      <c r="AN97" s="79" t="b">
        <v>0</v>
      </c>
      <c r="AO97" s="85" t="s">
        <v>773</v>
      </c>
      <c r="AP97" s="79" t="s">
        <v>176</v>
      </c>
      <c r="AQ97" s="79">
        <v>0</v>
      </c>
      <c r="AR97" s="79">
        <v>0</v>
      </c>
      <c r="AS97" s="79"/>
      <c r="AT97" s="79"/>
      <c r="AU97" s="79"/>
      <c r="AV97" s="79"/>
      <c r="AW97" s="79"/>
      <c r="AX97" s="79"/>
      <c r="AY97" s="79"/>
      <c r="AZ97" s="79"/>
      <c r="BA97">
        <v>85</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110</v>
      </c>
      <c r="BK97" s="49">
        <v>100</v>
      </c>
      <c r="BL97" s="48">
        <v>110</v>
      </c>
    </row>
    <row r="98" spans="1:64" ht="15">
      <c r="A98" s="64" t="s">
        <v>241</v>
      </c>
      <c r="B98" s="64" t="s">
        <v>241</v>
      </c>
      <c r="C98" s="65"/>
      <c r="D98" s="66"/>
      <c r="E98" s="67"/>
      <c r="F98" s="68"/>
      <c r="G98" s="65"/>
      <c r="H98" s="69"/>
      <c r="I98" s="70"/>
      <c r="J98" s="70"/>
      <c r="K98" s="34" t="s">
        <v>65</v>
      </c>
      <c r="L98" s="77">
        <v>113</v>
      </c>
      <c r="M98" s="77"/>
      <c r="N98" s="72"/>
      <c r="O98" s="79" t="s">
        <v>176</v>
      </c>
      <c r="P98" s="81">
        <v>43684.670324074075</v>
      </c>
      <c r="Q98" s="79" t="s">
        <v>346</v>
      </c>
      <c r="R98" s="82" t="s">
        <v>432</v>
      </c>
      <c r="S98" s="79" t="s">
        <v>455</v>
      </c>
      <c r="T98" s="79"/>
      <c r="U98" s="79"/>
      <c r="V98" s="82" t="s">
        <v>537</v>
      </c>
      <c r="W98" s="81">
        <v>43684.670324074075</v>
      </c>
      <c r="X98" s="82" t="s">
        <v>634</v>
      </c>
      <c r="Y98" s="79"/>
      <c r="Z98" s="79"/>
      <c r="AA98" s="85" t="s">
        <v>774</v>
      </c>
      <c r="AB98" s="79"/>
      <c r="AC98" s="79" t="b">
        <v>0</v>
      </c>
      <c r="AD98" s="79">
        <v>2</v>
      </c>
      <c r="AE98" s="85" t="s">
        <v>823</v>
      </c>
      <c r="AF98" s="79" t="b">
        <v>0</v>
      </c>
      <c r="AG98" s="79" t="s">
        <v>828</v>
      </c>
      <c r="AH98" s="79"/>
      <c r="AI98" s="85" t="s">
        <v>823</v>
      </c>
      <c r="AJ98" s="79" t="b">
        <v>0</v>
      </c>
      <c r="AK98" s="79">
        <v>0</v>
      </c>
      <c r="AL98" s="85" t="s">
        <v>823</v>
      </c>
      <c r="AM98" s="79" t="s">
        <v>835</v>
      </c>
      <c r="AN98" s="79" t="b">
        <v>0</v>
      </c>
      <c r="AO98" s="85" t="s">
        <v>774</v>
      </c>
      <c r="AP98" s="79" t="s">
        <v>176</v>
      </c>
      <c r="AQ98" s="79">
        <v>0</v>
      </c>
      <c r="AR98" s="79">
        <v>0</v>
      </c>
      <c r="AS98" s="79"/>
      <c r="AT98" s="79"/>
      <c r="AU98" s="79"/>
      <c r="AV98" s="79"/>
      <c r="AW98" s="79"/>
      <c r="AX98" s="79"/>
      <c r="AY98" s="79"/>
      <c r="AZ98" s="79"/>
      <c r="BA98">
        <v>85</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41</v>
      </c>
      <c r="BK98" s="49">
        <v>100</v>
      </c>
      <c r="BL98" s="48">
        <v>41</v>
      </c>
    </row>
    <row r="99" spans="1:64" ht="15">
      <c r="A99" s="64" t="s">
        <v>241</v>
      </c>
      <c r="B99" s="64" t="s">
        <v>241</v>
      </c>
      <c r="C99" s="65"/>
      <c r="D99" s="66"/>
      <c r="E99" s="67"/>
      <c r="F99" s="68"/>
      <c r="G99" s="65"/>
      <c r="H99" s="69"/>
      <c r="I99" s="70"/>
      <c r="J99" s="70"/>
      <c r="K99" s="34" t="s">
        <v>65</v>
      </c>
      <c r="L99" s="77">
        <v>114</v>
      </c>
      <c r="M99" s="77"/>
      <c r="N99" s="72"/>
      <c r="O99" s="79" t="s">
        <v>176</v>
      </c>
      <c r="P99" s="81">
        <v>43684.68790509259</v>
      </c>
      <c r="Q99" s="79" t="s">
        <v>347</v>
      </c>
      <c r="R99" s="79"/>
      <c r="S99" s="79"/>
      <c r="T99" s="79" t="s">
        <v>471</v>
      </c>
      <c r="U99" s="82" t="s">
        <v>497</v>
      </c>
      <c r="V99" s="82" t="s">
        <v>497</v>
      </c>
      <c r="W99" s="81">
        <v>43684.68790509259</v>
      </c>
      <c r="X99" s="82" t="s">
        <v>635</v>
      </c>
      <c r="Y99" s="79"/>
      <c r="Z99" s="79"/>
      <c r="AA99" s="85" t="s">
        <v>775</v>
      </c>
      <c r="AB99" s="79"/>
      <c r="AC99" s="79" t="b">
        <v>0</v>
      </c>
      <c r="AD99" s="79">
        <v>1</v>
      </c>
      <c r="AE99" s="85" t="s">
        <v>823</v>
      </c>
      <c r="AF99" s="79" t="b">
        <v>0</v>
      </c>
      <c r="AG99" s="79" t="s">
        <v>828</v>
      </c>
      <c r="AH99" s="79"/>
      <c r="AI99" s="85" t="s">
        <v>823</v>
      </c>
      <c r="AJ99" s="79" t="b">
        <v>0</v>
      </c>
      <c r="AK99" s="79">
        <v>0</v>
      </c>
      <c r="AL99" s="85" t="s">
        <v>823</v>
      </c>
      <c r="AM99" s="79" t="s">
        <v>835</v>
      </c>
      <c r="AN99" s="79" t="b">
        <v>0</v>
      </c>
      <c r="AO99" s="85" t="s">
        <v>775</v>
      </c>
      <c r="AP99" s="79" t="s">
        <v>176</v>
      </c>
      <c r="AQ99" s="79">
        <v>0</v>
      </c>
      <c r="AR99" s="79">
        <v>0</v>
      </c>
      <c r="AS99" s="79"/>
      <c r="AT99" s="79"/>
      <c r="AU99" s="79"/>
      <c r="AV99" s="79"/>
      <c r="AW99" s="79"/>
      <c r="AX99" s="79"/>
      <c r="AY99" s="79"/>
      <c r="AZ99" s="79"/>
      <c r="BA99">
        <v>85</v>
      </c>
      <c r="BB99" s="78" t="str">
        <f>REPLACE(INDEX(GroupVertices[Group],MATCH(Edges25[[#This Row],[Vertex 1]],GroupVertices[Vertex],0)),1,1,"")</f>
        <v>1</v>
      </c>
      <c r="BC99" s="78" t="str">
        <f>REPLACE(INDEX(GroupVertices[Group],MATCH(Edges25[[#This Row],[Vertex 2]],GroupVertices[Vertex],0)),1,1,"")</f>
        <v>1</v>
      </c>
      <c r="BD99" s="48">
        <v>0</v>
      </c>
      <c r="BE99" s="49">
        <v>0</v>
      </c>
      <c r="BF99" s="48">
        <v>0</v>
      </c>
      <c r="BG99" s="49">
        <v>0</v>
      </c>
      <c r="BH99" s="48">
        <v>0</v>
      </c>
      <c r="BI99" s="49">
        <v>0</v>
      </c>
      <c r="BJ99" s="48">
        <v>97</v>
      </c>
      <c r="BK99" s="49">
        <v>100</v>
      </c>
      <c r="BL99" s="48">
        <v>97</v>
      </c>
    </row>
    <row r="100" spans="1:64" ht="15">
      <c r="A100" s="64" t="s">
        <v>241</v>
      </c>
      <c r="B100" s="64" t="s">
        <v>241</v>
      </c>
      <c r="C100" s="65"/>
      <c r="D100" s="66"/>
      <c r="E100" s="67"/>
      <c r="F100" s="68"/>
      <c r="G100" s="65"/>
      <c r="H100" s="69"/>
      <c r="I100" s="70"/>
      <c r="J100" s="70"/>
      <c r="K100" s="34" t="s">
        <v>65</v>
      </c>
      <c r="L100" s="77">
        <v>115</v>
      </c>
      <c r="M100" s="77"/>
      <c r="N100" s="72"/>
      <c r="O100" s="79" t="s">
        <v>176</v>
      </c>
      <c r="P100" s="81">
        <v>43684.70528935185</v>
      </c>
      <c r="Q100" s="79" t="s">
        <v>348</v>
      </c>
      <c r="R100" s="79"/>
      <c r="S100" s="79"/>
      <c r="T100" s="79" t="s">
        <v>459</v>
      </c>
      <c r="U100" s="82" t="s">
        <v>498</v>
      </c>
      <c r="V100" s="82" t="s">
        <v>498</v>
      </c>
      <c r="W100" s="81">
        <v>43684.70528935185</v>
      </c>
      <c r="X100" s="82" t="s">
        <v>636</v>
      </c>
      <c r="Y100" s="79"/>
      <c r="Z100" s="79"/>
      <c r="AA100" s="85" t="s">
        <v>776</v>
      </c>
      <c r="AB100" s="79"/>
      <c r="AC100" s="79" t="b">
        <v>0</v>
      </c>
      <c r="AD100" s="79">
        <v>2</v>
      </c>
      <c r="AE100" s="85" t="s">
        <v>823</v>
      </c>
      <c r="AF100" s="79" t="b">
        <v>0</v>
      </c>
      <c r="AG100" s="79" t="s">
        <v>828</v>
      </c>
      <c r="AH100" s="79"/>
      <c r="AI100" s="85" t="s">
        <v>823</v>
      </c>
      <c r="AJ100" s="79" t="b">
        <v>0</v>
      </c>
      <c r="AK100" s="79">
        <v>0</v>
      </c>
      <c r="AL100" s="85" t="s">
        <v>823</v>
      </c>
      <c r="AM100" s="79" t="s">
        <v>835</v>
      </c>
      <c r="AN100" s="79" t="b">
        <v>0</v>
      </c>
      <c r="AO100" s="85" t="s">
        <v>776</v>
      </c>
      <c r="AP100" s="79" t="s">
        <v>176</v>
      </c>
      <c r="AQ100" s="79">
        <v>0</v>
      </c>
      <c r="AR100" s="79">
        <v>0</v>
      </c>
      <c r="AS100" s="79"/>
      <c r="AT100" s="79"/>
      <c r="AU100" s="79"/>
      <c r="AV100" s="79"/>
      <c r="AW100" s="79"/>
      <c r="AX100" s="79"/>
      <c r="AY100" s="79"/>
      <c r="AZ100" s="79"/>
      <c r="BA100">
        <v>85</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101</v>
      </c>
      <c r="BK100" s="49">
        <v>100</v>
      </c>
      <c r="BL100" s="48">
        <v>101</v>
      </c>
    </row>
    <row r="101" spans="1:64" ht="15">
      <c r="A101" s="64" t="s">
        <v>241</v>
      </c>
      <c r="B101" s="64" t="s">
        <v>241</v>
      </c>
      <c r="C101" s="65"/>
      <c r="D101" s="66"/>
      <c r="E101" s="67"/>
      <c r="F101" s="68"/>
      <c r="G101" s="65"/>
      <c r="H101" s="69"/>
      <c r="I101" s="70"/>
      <c r="J101" s="70"/>
      <c r="K101" s="34" t="s">
        <v>65</v>
      </c>
      <c r="L101" s="77">
        <v>116</v>
      </c>
      <c r="M101" s="77"/>
      <c r="N101" s="72"/>
      <c r="O101" s="79" t="s">
        <v>176</v>
      </c>
      <c r="P101" s="81">
        <v>43684.729537037034</v>
      </c>
      <c r="Q101" s="79" t="s">
        <v>349</v>
      </c>
      <c r="R101" s="82" t="s">
        <v>433</v>
      </c>
      <c r="S101" s="79" t="s">
        <v>455</v>
      </c>
      <c r="T101" s="79"/>
      <c r="U101" s="79"/>
      <c r="V101" s="82" t="s">
        <v>537</v>
      </c>
      <c r="W101" s="81">
        <v>43684.729537037034</v>
      </c>
      <c r="X101" s="82" t="s">
        <v>637</v>
      </c>
      <c r="Y101" s="79"/>
      <c r="Z101" s="79"/>
      <c r="AA101" s="85" t="s">
        <v>777</v>
      </c>
      <c r="AB101" s="79"/>
      <c r="AC101" s="79" t="b">
        <v>0</v>
      </c>
      <c r="AD101" s="79">
        <v>1</v>
      </c>
      <c r="AE101" s="85" t="s">
        <v>823</v>
      </c>
      <c r="AF101" s="79" t="b">
        <v>0</v>
      </c>
      <c r="AG101" s="79" t="s">
        <v>828</v>
      </c>
      <c r="AH101" s="79"/>
      <c r="AI101" s="85" t="s">
        <v>823</v>
      </c>
      <c r="AJ101" s="79" t="b">
        <v>0</v>
      </c>
      <c r="AK101" s="79">
        <v>1</v>
      </c>
      <c r="AL101" s="85" t="s">
        <v>823</v>
      </c>
      <c r="AM101" s="79" t="s">
        <v>835</v>
      </c>
      <c r="AN101" s="79" t="b">
        <v>0</v>
      </c>
      <c r="AO101" s="85" t="s">
        <v>777</v>
      </c>
      <c r="AP101" s="79" t="s">
        <v>176</v>
      </c>
      <c r="AQ101" s="79">
        <v>0</v>
      </c>
      <c r="AR101" s="79">
        <v>0</v>
      </c>
      <c r="AS101" s="79"/>
      <c r="AT101" s="79"/>
      <c r="AU101" s="79"/>
      <c r="AV101" s="79"/>
      <c r="AW101" s="79"/>
      <c r="AX101" s="79"/>
      <c r="AY101" s="79"/>
      <c r="AZ101" s="79"/>
      <c r="BA101">
        <v>85</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41</v>
      </c>
      <c r="BK101" s="49">
        <v>100</v>
      </c>
      <c r="BL101" s="48">
        <v>41</v>
      </c>
    </row>
    <row r="102" spans="1:64" ht="15">
      <c r="A102" s="64" t="s">
        <v>241</v>
      </c>
      <c r="B102" s="64" t="s">
        <v>241</v>
      </c>
      <c r="C102" s="65"/>
      <c r="D102" s="66"/>
      <c r="E102" s="67"/>
      <c r="F102" s="68"/>
      <c r="G102" s="65"/>
      <c r="H102" s="69"/>
      <c r="I102" s="70"/>
      <c r="J102" s="70"/>
      <c r="K102" s="34" t="s">
        <v>65</v>
      </c>
      <c r="L102" s="77">
        <v>117</v>
      </c>
      <c r="M102" s="77"/>
      <c r="N102" s="72"/>
      <c r="O102" s="79" t="s">
        <v>176</v>
      </c>
      <c r="P102" s="81">
        <v>43684.77118055556</v>
      </c>
      <c r="Q102" s="79" t="s">
        <v>350</v>
      </c>
      <c r="R102" s="82" t="s">
        <v>434</v>
      </c>
      <c r="S102" s="79" t="s">
        <v>455</v>
      </c>
      <c r="T102" s="79" t="s">
        <v>471</v>
      </c>
      <c r="U102" s="79"/>
      <c r="V102" s="82" t="s">
        <v>537</v>
      </c>
      <c r="W102" s="81">
        <v>43684.77118055556</v>
      </c>
      <c r="X102" s="82" t="s">
        <v>638</v>
      </c>
      <c r="Y102" s="79"/>
      <c r="Z102" s="79"/>
      <c r="AA102" s="85" t="s">
        <v>778</v>
      </c>
      <c r="AB102" s="79"/>
      <c r="AC102" s="79" t="b">
        <v>0</v>
      </c>
      <c r="AD102" s="79">
        <v>1</v>
      </c>
      <c r="AE102" s="85" t="s">
        <v>823</v>
      </c>
      <c r="AF102" s="79" t="b">
        <v>0</v>
      </c>
      <c r="AG102" s="79" t="s">
        <v>828</v>
      </c>
      <c r="AH102" s="79"/>
      <c r="AI102" s="85" t="s">
        <v>823</v>
      </c>
      <c r="AJ102" s="79" t="b">
        <v>0</v>
      </c>
      <c r="AK102" s="79">
        <v>0</v>
      </c>
      <c r="AL102" s="85" t="s">
        <v>823</v>
      </c>
      <c r="AM102" s="79" t="s">
        <v>835</v>
      </c>
      <c r="AN102" s="79" t="b">
        <v>0</v>
      </c>
      <c r="AO102" s="85" t="s">
        <v>778</v>
      </c>
      <c r="AP102" s="79" t="s">
        <v>176</v>
      </c>
      <c r="AQ102" s="79">
        <v>0</v>
      </c>
      <c r="AR102" s="79">
        <v>0</v>
      </c>
      <c r="AS102" s="79"/>
      <c r="AT102" s="79"/>
      <c r="AU102" s="79"/>
      <c r="AV102" s="79"/>
      <c r="AW102" s="79"/>
      <c r="AX102" s="79"/>
      <c r="AY102" s="79"/>
      <c r="AZ102" s="79"/>
      <c r="BA102">
        <v>85</v>
      </c>
      <c r="BB102" s="78" t="str">
        <f>REPLACE(INDEX(GroupVertices[Group],MATCH(Edges25[[#This Row],[Vertex 1]],GroupVertices[Vertex],0)),1,1,"")</f>
        <v>1</v>
      </c>
      <c r="BC102" s="78" t="str">
        <f>REPLACE(INDEX(GroupVertices[Group],MATCH(Edges25[[#This Row],[Vertex 2]],GroupVertices[Vertex],0)),1,1,"")</f>
        <v>1</v>
      </c>
      <c r="BD102" s="48">
        <v>0</v>
      </c>
      <c r="BE102" s="49">
        <v>0</v>
      </c>
      <c r="BF102" s="48">
        <v>0</v>
      </c>
      <c r="BG102" s="49">
        <v>0</v>
      </c>
      <c r="BH102" s="48">
        <v>0</v>
      </c>
      <c r="BI102" s="49">
        <v>0</v>
      </c>
      <c r="BJ102" s="48">
        <v>47</v>
      </c>
      <c r="BK102" s="49">
        <v>100</v>
      </c>
      <c r="BL102" s="48">
        <v>47</v>
      </c>
    </row>
    <row r="103" spans="1:64" ht="15">
      <c r="A103" s="64" t="s">
        <v>241</v>
      </c>
      <c r="B103" s="64" t="s">
        <v>241</v>
      </c>
      <c r="C103" s="65"/>
      <c r="D103" s="66"/>
      <c r="E103" s="67"/>
      <c r="F103" s="68"/>
      <c r="G103" s="65"/>
      <c r="H103" s="69"/>
      <c r="I103" s="70"/>
      <c r="J103" s="70"/>
      <c r="K103" s="34" t="s">
        <v>65</v>
      </c>
      <c r="L103" s="77">
        <v>118</v>
      </c>
      <c r="M103" s="77"/>
      <c r="N103" s="72"/>
      <c r="O103" s="79" t="s">
        <v>176</v>
      </c>
      <c r="P103" s="81">
        <v>43684.81282407408</v>
      </c>
      <c r="Q103" s="79" t="s">
        <v>351</v>
      </c>
      <c r="R103" s="82" t="s">
        <v>435</v>
      </c>
      <c r="S103" s="79" t="s">
        <v>455</v>
      </c>
      <c r="T103" s="79" t="s">
        <v>470</v>
      </c>
      <c r="U103" s="79"/>
      <c r="V103" s="82" t="s">
        <v>537</v>
      </c>
      <c r="W103" s="81">
        <v>43684.81282407408</v>
      </c>
      <c r="X103" s="82" t="s">
        <v>639</v>
      </c>
      <c r="Y103" s="79"/>
      <c r="Z103" s="79"/>
      <c r="AA103" s="85" t="s">
        <v>779</v>
      </c>
      <c r="AB103" s="79"/>
      <c r="AC103" s="79" t="b">
        <v>0</v>
      </c>
      <c r="AD103" s="79">
        <v>0</v>
      </c>
      <c r="AE103" s="85" t="s">
        <v>823</v>
      </c>
      <c r="AF103" s="79" t="b">
        <v>0</v>
      </c>
      <c r="AG103" s="79" t="s">
        <v>828</v>
      </c>
      <c r="AH103" s="79"/>
      <c r="AI103" s="85" t="s">
        <v>823</v>
      </c>
      <c r="AJ103" s="79" t="b">
        <v>0</v>
      </c>
      <c r="AK103" s="79">
        <v>0</v>
      </c>
      <c r="AL103" s="85" t="s">
        <v>823</v>
      </c>
      <c r="AM103" s="79" t="s">
        <v>835</v>
      </c>
      <c r="AN103" s="79" t="b">
        <v>0</v>
      </c>
      <c r="AO103" s="85" t="s">
        <v>779</v>
      </c>
      <c r="AP103" s="79" t="s">
        <v>176</v>
      </c>
      <c r="AQ103" s="79">
        <v>0</v>
      </c>
      <c r="AR103" s="79">
        <v>0</v>
      </c>
      <c r="AS103" s="79"/>
      <c r="AT103" s="79"/>
      <c r="AU103" s="79"/>
      <c r="AV103" s="79"/>
      <c r="AW103" s="79"/>
      <c r="AX103" s="79"/>
      <c r="AY103" s="79"/>
      <c r="AZ103" s="79"/>
      <c r="BA103">
        <v>85</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30</v>
      </c>
      <c r="BK103" s="49">
        <v>100</v>
      </c>
      <c r="BL103" s="48">
        <v>30</v>
      </c>
    </row>
    <row r="104" spans="1:64" ht="15">
      <c r="A104" s="64" t="s">
        <v>241</v>
      </c>
      <c r="B104" s="64" t="s">
        <v>241</v>
      </c>
      <c r="C104" s="65"/>
      <c r="D104" s="66"/>
      <c r="E104" s="67"/>
      <c r="F104" s="68"/>
      <c r="G104" s="65"/>
      <c r="H104" s="69"/>
      <c r="I104" s="70"/>
      <c r="J104" s="70"/>
      <c r="K104" s="34" t="s">
        <v>65</v>
      </c>
      <c r="L104" s="77">
        <v>119</v>
      </c>
      <c r="M104" s="77"/>
      <c r="N104" s="72"/>
      <c r="O104" s="79" t="s">
        <v>176</v>
      </c>
      <c r="P104" s="81">
        <v>43684.854409722226</v>
      </c>
      <c r="Q104" s="79" t="s">
        <v>352</v>
      </c>
      <c r="R104" s="82" t="s">
        <v>436</v>
      </c>
      <c r="S104" s="79" t="s">
        <v>455</v>
      </c>
      <c r="T104" s="79" t="s">
        <v>470</v>
      </c>
      <c r="U104" s="79"/>
      <c r="V104" s="82" t="s">
        <v>537</v>
      </c>
      <c r="W104" s="81">
        <v>43684.854409722226</v>
      </c>
      <c r="X104" s="82" t="s">
        <v>640</v>
      </c>
      <c r="Y104" s="79"/>
      <c r="Z104" s="79"/>
      <c r="AA104" s="85" t="s">
        <v>780</v>
      </c>
      <c r="AB104" s="79"/>
      <c r="AC104" s="79" t="b">
        <v>0</v>
      </c>
      <c r="AD104" s="79">
        <v>1</v>
      </c>
      <c r="AE104" s="85" t="s">
        <v>823</v>
      </c>
      <c r="AF104" s="79" t="b">
        <v>0</v>
      </c>
      <c r="AG104" s="79" t="s">
        <v>828</v>
      </c>
      <c r="AH104" s="79"/>
      <c r="AI104" s="85" t="s">
        <v>823</v>
      </c>
      <c r="AJ104" s="79" t="b">
        <v>0</v>
      </c>
      <c r="AK104" s="79">
        <v>0</v>
      </c>
      <c r="AL104" s="85" t="s">
        <v>823</v>
      </c>
      <c r="AM104" s="79" t="s">
        <v>835</v>
      </c>
      <c r="AN104" s="79" t="b">
        <v>0</v>
      </c>
      <c r="AO104" s="85" t="s">
        <v>780</v>
      </c>
      <c r="AP104" s="79" t="s">
        <v>176</v>
      </c>
      <c r="AQ104" s="79">
        <v>0</v>
      </c>
      <c r="AR104" s="79">
        <v>0</v>
      </c>
      <c r="AS104" s="79"/>
      <c r="AT104" s="79"/>
      <c r="AU104" s="79"/>
      <c r="AV104" s="79"/>
      <c r="AW104" s="79"/>
      <c r="AX104" s="79"/>
      <c r="AY104" s="79"/>
      <c r="AZ104" s="79"/>
      <c r="BA104">
        <v>85</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31</v>
      </c>
      <c r="BK104" s="49">
        <v>100</v>
      </c>
      <c r="BL104" s="48">
        <v>31</v>
      </c>
    </row>
    <row r="105" spans="1:64" ht="15">
      <c r="A105" s="64" t="s">
        <v>241</v>
      </c>
      <c r="B105" s="64" t="s">
        <v>241</v>
      </c>
      <c r="C105" s="65"/>
      <c r="D105" s="66"/>
      <c r="E105" s="67"/>
      <c r="F105" s="68"/>
      <c r="G105" s="65"/>
      <c r="H105" s="69"/>
      <c r="I105" s="70"/>
      <c r="J105" s="70"/>
      <c r="K105" s="34" t="s">
        <v>65</v>
      </c>
      <c r="L105" s="77">
        <v>120</v>
      </c>
      <c r="M105" s="77"/>
      <c r="N105" s="72"/>
      <c r="O105" s="79" t="s">
        <v>176</v>
      </c>
      <c r="P105" s="81">
        <v>43685.62527777778</v>
      </c>
      <c r="Q105" s="79" t="s">
        <v>353</v>
      </c>
      <c r="R105" s="79"/>
      <c r="S105" s="79"/>
      <c r="T105" s="79"/>
      <c r="U105" s="79"/>
      <c r="V105" s="82" t="s">
        <v>537</v>
      </c>
      <c r="W105" s="81">
        <v>43685.62527777778</v>
      </c>
      <c r="X105" s="82" t="s">
        <v>641</v>
      </c>
      <c r="Y105" s="79"/>
      <c r="Z105" s="79"/>
      <c r="AA105" s="85" t="s">
        <v>781</v>
      </c>
      <c r="AB105" s="79"/>
      <c r="AC105" s="79" t="b">
        <v>0</v>
      </c>
      <c r="AD105" s="79">
        <v>1</v>
      </c>
      <c r="AE105" s="85" t="s">
        <v>823</v>
      </c>
      <c r="AF105" s="79" t="b">
        <v>0</v>
      </c>
      <c r="AG105" s="79" t="s">
        <v>828</v>
      </c>
      <c r="AH105" s="79"/>
      <c r="AI105" s="85" t="s">
        <v>823</v>
      </c>
      <c r="AJ105" s="79" t="b">
        <v>0</v>
      </c>
      <c r="AK105" s="79">
        <v>0</v>
      </c>
      <c r="AL105" s="85" t="s">
        <v>823</v>
      </c>
      <c r="AM105" s="79" t="s">
        <v>835</v>
      </c>
      <c r="AN105" s="79" t="b">
        <v>0</v>
      </c>
      <c r="AO105" s="85" t="s">
        <v>781</v>
      </c>
      <c r="AP105" s="79" t="s">
        <v>176</v>
      </c>
      <c r="AQ105" s="79">
        <v>0</v>
      </c>
      <c r="AR105" s="79">
        <v>0</v>
      </c>
      <c r="AS105" s="79"/>
      <c r="AT105" s="79"/>
      <c r="AU105" s="79"/>
      <c r="AV105" s="79"/>
      <c r="AW105" s="79"/>
      <c r="AX105" s="79"/>
      <c r="AY105" s="79"/>
      <c r="AZ105" s="79"/>
      <c r="BA105">
        <v>85</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25</v>
      </c>
      <c r="BK105" s="49">
        <v>100</v>
      </c>
      <c r="BL105" s="48">
        <v>25</v>
      </c>
    </row>
    <row r="106" spans="1:64" ht="15">
      <c r="A106" s="64" t="s">
        <v>241</v>
      </c>
      <c r="B106" s="64" t="s">
        <v>241</v>
      </c>
      <c r="C106" s="65"/>
      <c r="D106" s="66"/>
      <c r="E106" s="67"/>
      <c r="F106" s="68"/>
      <c r="G106" s="65"/>
      <c r="H106" s="69"/>
      <c r="I106" s="70"/>
      <c r="J106" s="70"/>
      <c r="K106" s="34" t="s">
        <v>65</v>
      </c>
      <c r="L106" s="77">
        <v>121</v>
      </c>
      <c r="M106" s="77"/>
      <c r="N106" s="72"/>
      <c r="O106" s="79" t="s">
        <v>176</v>
      </c>
      <c r="P106" s="81">
        <v>43685.64219907407</v>
      </c>
      <c r="Q106" s="79" t="s">
        <v>354</v>
      </c>
      <c r="R106" s="82" t="s">
        <v>437</v>
      </c>
      <c r="S106" s="79" t="s">
        <v>455</v>
      </c>
      <c r="T106" s="79" t="s">
        <v>458</v>
      </c>
      <c r="U106" s="79"/>
      <c r="V106" s="82" t="s">
        <v>537</v>
      </c>
      <c r="W106" s="81">
        <v>43685.64219907407</v>
      </c>
      <c r="X106" s="82" t="s">
        <v>642</v>
      </c>
      <c r="Y106" s="79"/>
      <c r="Z106" s="79"/>
      <c r="AA106" s="85" t="s">
        <v>782</v>
      </c>
      <c r="AB106" s="79"/>
      <c r="AC106" s="79" t="b">
        <v>0</v>
      </c>
      <c r="AD106" s="79">
        <v>1</v>
      </c>
      <c r="AE106" s="85" t="s">
        <v>823</v>
      </c>
      <c r="AF106" s="79" t="b">
        <v>0</v>
      </c>
      <c r="AG106" s="79" t="s">
        <v>828</v>
      </c>
      <c r="AH106" s="79"/>
      <c r="AI106" s="85" t="s">
        <v>823</v>
      </c>
      <c r="AJ106" s="79" t="b">
        <v>0</v>
      </c>
      <c r="AK106" s="79">
        <v>0</v>
      </c>
      <c r="AL106" s="85" t="s">
        <v>823</v>
      </c>
      <c r="AM106" s="79" t="s">
        <v>835</v>
      </c>
      <c r="AN106" s="79" t="b">
        <v>0</v>
      </c>
      <c r="AO106" s="85" t="s">
        <v>782</v>
      </c>
      <c r="AP106" s="79" t="s">
        <v>176</v>
      </c>
      <c r="AQ106" s="79">
        <v>0</v>
      </c>
      <c r="AR106" s="79">
        <v>0</v>
      </c>
      <c r="AS106" s="79"/>
      <c r="AT106" s="79"/>
      <c r="AU106" s="79"/>
      <c r="AV106" s="79"/>
      <c r="AW106" s="79"/>
      <c r="AX106" s="79"/>
      <c r="AY106" s="79"/>
      <c r="AZ106" s="79"/>
      <c r="BA106">
        <v>85</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9</v>
      </c>
      <c r="BK106" s="49">
        <v>100</v>
      </c>
      <c r="BL106" s="48">
        <v>9</v>
      </c>
    </row>
    <row r="107" spans="1:64" ht="15">
      <c r="A107" s="64" t="s">
        <v>241</v>
      </c>
      <c r="B107" s="64" t="s">
        <v>241</v>
      </c>
      <c r="C107" s="65"/>
      <c r="D107" s="66"/>
      <c r="E107" s="67"/>
      <c r="F107" s="68"/>
      <c r="G107" s="65"/>
      <c r="H107" s="69"/>
      <c r="I107" s="70"/>
      <c r="J107" s="70"/>
      <c r="K107" s="34" t="s">
        <v>65</v>
      </c>
      <c r="L107" s="77">
        <v>122</v>
      </c>
      <c r="M107" s="77"/>
      <c r="N107" s="72"/>
      <c r="O107" s="79" t="s">
        <v>176</v>
      </c>
      <c r="P107" s="81">
        <v>43685.68761574074</v>
      </c>
      <c r="Q107" s="79" t="s">
        <v>355</v>
      </c>
      <c r="R107" s="82" t="s">
        <v>438</v>
      </c>
      <c r="S107" s="79" t="s">
        <v>455</v>
      </c>
      <c r="T107" s="79" t="s">
        <v>456</v>
      </c>
      <c r="U107" s="79"/>
      <c r="V107" s="82" t="s">
        <v>537</v>
      </c>
      <c r="W107" s="81">
        <v>43685.68761574074</v>
      </c>
      <c r="X107" s="82" t="s">
        <v>643</v>
      </c>
      <c r="Y107" s="79"/>
      <c r="Z107" s="79"/>
      <c r="AA107" s="85" t="s">
        <v>783</v>
      </c>
      <c r="AB107" s="79"/>
      <c r="AC107" s="79" t="b">
        <v>0</v>
      </c>
      <c r="AD107" s="79">
        <v>0</v>
      </c>
      <c r="AE107" s="85" t="s">
        <v>823</v>
      </c>
      <c r="AF107" s="79" t="b">
        <v>0</v>
      </c>
      <c r="AG107" s="79" t="s">
        <v>828</v>
      </c>
      <c r="AH107" s="79"/>
      <c r="AI107" s="85" t="s">
        <v>823</v>
      </c>
      <c r="AJ107" s="79" t="b">
        <v>0</v>
      </c>
      <c r="AK107" s="79">
        <v>0</v>
      </c>
      <c r="AL107" s="85" t="s">
        <v>823</v>
      </c>
      <c r="AM107" s="79" t="s">
        <v>835</v>
      </c>
      <c r="AN107" s="79" t="b">
        <v>0</v>
      </c>
      <c r="AO107" s="85" t="s">
        <v>783</v>
      </c>
      <c r="AP107" s="79" t="s">
        <v>176</v>
      </c>
      <c r="AQ107" s="79">
        <v>0</v>
      </c>
      <c r="AR107" s="79">
        <v>0</v>
      </c>
      <c r="AS107" s="79"/>
      <c r="AT107" s="79"/>
      <c r="AU107" s="79"/>
      <c r="AV107" s="79"/>
      <c r="AW107" s="79"/>
      <c r="AX107" s="79"/>
      <c r="AY107" s="79"/>
      <c r="AZ107" s="79"/>
      <c r="BA107">
        <v>85</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6</v>
      </c>
      <c r="BK107" s="49">
        <v>100</v>
      </c>
      <c r="BL107" s="48">
        <v>6</v>
      </c>
    </row>
    <row r="108" spans="1:64" ht="15">
      <c r="A108" s="64" t="s">
        <v>241</v>
      </c>
      <c r="B108" s="64" t="s">
        <v>241</v>
      </c>
      <c r="C108" s="65"/>
      <c r="D108" s="66"/>
      <c r="E108" s="67"/>
      <c r="F108" s="68"/>
      <c r="G108" s="65"/>
      <c r="H108" s="69"/>
      <c r="I108" s="70"/>
      <c r="J108" s="70"/>
      <c r="K108" s="34" t="s">
        <v>65</v>
      </c>
      <c r="L108" s="77">
        <v>123</v>
      </c>
      <c r="M108" s="77"/>
      <c r="N108" s="72"/>
      <c r="O108" s="79" t="s">
        <v>176</v>
      </c>
      <c r="P108" s="81">
        <v>43685.729479166665</v>
      </c>
      <c r="Q108" s="79" t="s">
        <v>356</v>
      </c>
      <c r="R108" s="82" t="s">
        <v>439</v>
      </c>
      <c r="S108" s="79" t="s">
        <v>455</v>
      </c>
      <c r="T108" s="79" t="s">
        <v>456</v>
      </c>
      <c r="U108" s="79"/>
      <c r="V108" s="82" t="s">
        <v>537</v>
      </c>
      <c r="W108" s="81">
        <v>43685.729479166665</v>
      </c>
      <c r="X108" s="82" t="s">
        <v>644</v>
      </c>
      <c r="Y108" s="79"/>
      <c r="Z108" s="79"/>
      <c r="AA108" s="85" t="s">
        <v>784</v>
      </c>
      <c r="AB108" s="79"/>
      <c r="AC108" s="79" t="b">
        <v>0</v>
      </c>
      <c r="AD108" s="79">
        <v>1</v>
      </c>
      <c r="AE108" s="85" t="s">
        <v>823</v>
      </c>
      <c r="AF108" s="79" t="b">
        <v>0</v>
      </c>
      <c r="AG108" s="79" t="s">
        <v>828</v>
      </c>
      <c r="AH108" s="79"/>
      <c r="AI108" s="85" t="s">
        <v>823</v>
      </c>
      <c r="AJ108" s="79" t="b">
        <v>0</v>
      </c>
      <c r="AK108" s="79">
        <v>0</v>
      </c>
      <c r="AL108" s="85" t="s">
        <v>823</v>
      </c>
      <c r="AM108" s="79" t="s">
        <v>835</v>
      </c>
      <c r="AN108" s="79" t="b">
        <v>0</v>
      </c>
      <c r="AO108" s="85" t="s">
        <v>784</v>
      </c>
      <c r="AP108" s="79" t="s">
        <v>176</v>
      </c>
      <c r="AQ108" s="79">
        <v>0</v>
      </c>
      <c r="AR108" s="79">
        <v>0</v>
      </c>
      <c r="AS108" s="79"/>
      <c r="AT108" s="79"/>
      <c r="AU108" s="79"/>
      <c r="AV108" s="79"/>
      <c r="AW108" s="79"/>
      <c r="AX108" s="79"/>
      <c r="AY108" s="79"/>
      <c r="AZ108" s="79"/>
      <c r="BA108">
        <v>85</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8</v>
      </c>
      <c r="BK108" s="49">
        <v>100</v>
      </c>
      <c r="BL108" s="48">
        <v>8</v>
      </c>
    </row>
    <row r="109" spans="1:64" ht="15">
      <c r="A109" s="64" t="s">
        <v>241</v>
      </c>
      <c r="B109" s="64" t="s">
        <v>241</v>
      </c>
      <c r="C109" s="65"/>
      <c r="D109" s="66"/>
      <c r="E109" s="67"/>
      <c r="F109" s="68"/>
      <c r="G109" s="65"/>
      <c r="H109" s="69"/>
      <c r="I109" s="70"/>
      <c r="J109" s="70"/>
      <c r="K109" s="34" t="s">
        <v>65</v>
      </c>
      <c r="L109" s="77">
        <v>124</v>
      </c>
      <c r="M109" s="77"/>
      <c r="N109" s="72"/>
      <c r="O109" s="79" t="s">
        <v>176</v>
      </c>
      <c r="P109" s="81">
        <v>43685.806493055556</v>
      </c>
      <c r="Q109" s="79" t="s">
        <v>357</v>
      </c>
      <c r="R109" s="79"/>
      <c r="S109" s="79"/>
      <c r="T109" s="79" t="s">
        <v>462</v>
      </c>
      <c r="U109" s="82" t="s">
        <v>499</v>
      </c>
      <c r="V109" s="82" t="s">
        <v>499</v>
      </c>
      <c r="W109" s="81">
        <v>43685.806493055556</v>
      </c>
      <c r="X109" s="82" t="s">
        <v>645</v>
      </c>
      <c r="Y109" s="79"/>
      <c r="Z109" s="79"/>
      <c r="AA109" s="85" t="s">
        <v>785</v>
      </c>
      <c r="AB109" s="79"/>
      <c r="AC109" s="79" t="b">
        <v>0</v>
      </c>
      <c r="AD109" s="79">
        <v>4</v>
      </c>
      <c r="AE109" s="85" t="s">
        <v>823</v>
      </c>
      <c r="AF109" s="79" t="b">
        <v>0</v>
      </c>
      <c r="AG109" s="79" t="s">
        <v>828</v>
      </c>
      <c r="AH109" s="79"/>
      <c r="AI109" s="85" t="s">
        <v>823</v>
      </c>
      <c r="AJ109" s="79" t="b">
        <v>0</v>
      </c>
      <c r="AK109" s="79">
        <v>2</v>
      </c>
      <c r="AL109" s="85" t="s">
        <v>823</v>
      </c>
      <c r="AM109" s="79" t="s">
        <v>835</v>
      </c>
      <c r="AN109" s="79" t="b">
        <v>0</v>
      </c>
      <c r="AO109" s="85" t="s">
        <v>785</v>
      </c>
      <c r="AP109" s="79" t="s">
        <v>176</v>
      </c>
      <c r="AQ109" s="79">
        <v>0</v>
      </c>
      <c r="AR109" s="79">
        <v>0</v>
      </c>
      <c r="AS109" s="79"/>
      <c r="AT109" s="79"/>
      <c r="AU109" s="79"/>
      <c r="AV109" s="79"/>
      <c r="AW109" s="79"/>
      <c r="AX109" s="79"/>
      <c r="AY109" s="79"/>
      <c r="AZ109" s="79"/>
      <c r="BA109">
        <v>85</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24</v>
      </c>
      <c r="BK109" s="49">
        <v>100</v>
      </c>
      <c r="BL109" s="48">
        <v>24</v>
      </c>
    </row>
    <row r="110" spans="1:64" ht="15">
      <c r="A110" s="64" t="s">
        <v>241</v>
      </c>
      <c r="B110" s="64" t="s">
        <v>241</v>
      </c>
      <c r="C110" s="65"/>
      <c r="D110" s="66"/>
      <c r="E110" s="67"/>
      <c r="F110" s="68"/>
      <c r="G110" s="65"/>
      <c r="H110" s="69"/>
      <c r="I110" s="70"/>
      <c r="J110" s="70"/>
      <c r="K110" s="34" t="s">
        <v>65</v>
      </c>
      <c r="L110" s="77">
        <v>125</v>
      </c>
      <c r="M110" s="77"/>
      <c r="N110" s="72"/>
      <c r="O110" s="79" t="s">
        <v>176</v>
      </c>
      <c r="P110" s="81">
        <v>43685.93771990741</v>
      </c>
      <c r="Q110" s="79" t="s">
        <v>358</v>
      </c>
      <c r="R110" s="79"/>
      <c r="S110" s="79"/>
      <c r="T110" s="79" t="s">
        <v>456</v>
      </c>
      <c r="U110" s="82" t="s">
        <v>500</v>
      </c>
      <c r="V110" s="82" t="s">
        <v>500</v>
      </c>
      <c r="W110" s="81">
        <v>43685.93771990741</v>
      </c>
      <c r="X110" s="82" t="s">
        <v>646</v>
      </c>
      <c r="Y110" s="79"/>
      <c r="Z110" s="79"/>
      <c r="AA110" s="85" t="s">
        <v>786</v>
      </c>
      <c r="AB110" s="79"/>
      <c r="AC110" s="79" t="b">
        <v>0</v>
      </c>
      <c r="AD110" s="79">
        <v>2</v>
      </c>
      <c r="AE110" s="85" t="s">
        <v>823</v>
      </c>
      <c r="AF110" s="79" t="b">
        <v>0</v>
      </c>
      <c r="AG110" s="79" t="s">
        <v>828</v>
      </c>
      <c r="AH110" s="79"/>
      <c r="AI110" s="85" t="s">
        <v>823</v>
      </c>
      <c r="AJ110" s="79" t="b">
        <v>0</v>
      </c>
      <c r="AK110" s="79">
        <v>0</v>
      </c>
      <c r="AL110" s="85" t="s">
        <v>823</v>
      </c>
      <c r="AM110" s="79" t="s">
        <v>835</v>
      </c>
      <c r="AN110" s="79" t="b">
        <v>0</v>
      </c>
      <c r="AO110" s="85" t="s">
        <v>786</v>
      </c>
      <c r="AP110" s="79" t="s">
        <v>176</v>
      </c>
      <c r="AQ110" s="79">
        <v>0</v>
      </c>
      <c r="AR110" s="79">
        <v>0</v>
      </c>
      <c r="AS110" s="79"/>
      <c r="AT110" s="79"/>
      <c r="AU110" s="79"/>
      <c r="AV110" s="79"/>
      <c r="AW110" s="79"/>
      <c r="AX110" s="79"/>
      <c r="AY110" s="79"/>
      <c r="AZ110" s="79"/>
      <c r="BA110">
        <v>85</v>
      </c>
      <c r="BB110" s="78" t="str">
        <f>REPLACE(INDEX(GroupVertices[Group],MATCH(Edges25[[#This Row],[Vertex 1]],GroupVertices[Vertex],0)),1,1,"")</f>
        <v>1</v>
      </c>
      <c r="BC110" s="78" t="str">
        <f>REPLACE(INDEX(GroupVertices[Group],MATCH(Edges25[[#This Row],[Vertex 2]],GroupVertices[Vertex],0)),1,1,"")</f>
        <v>1</v>
      </c>
      <c r="BD110" s="48">
        <v>0</v>
      </c>
      <c r="BE110" s="49">
        <v>0</v>
      </c>
      <c r="BF110" s="48">
        <v>0</v>
      </c>
      <c r="BG110" s="49">
        <v>0</v>
      </c>
      <c r="BH110" s="48">
        <v>0</v>
      </c>
      <c r="BI110" s="49">
        <v>0</v>
      </c>
      <c r="BJ110" s="48">
        <v>22</v>
      </c>
      <c r="BK110" s="49">
        <v>100</v>
      </c>
      <c r="BL110" s="48">
        <v>22</v>
      </c>
    </row>
    <row r="111" spans="1:64" ht="15">
      <c r="A111" s="64" t="s">
        <v>241</v>
      </c>
      <c r="B111" s="64" t="s">
        <v>241</v>
      </c>
      <c r="C111" s="65"/>
      <c r="D111" s="66"/>
      <c r="E111" s="67"/>
      <c r="F111" s="68"/>
      <c r="G111" s="65"/>
      <c r="H111" s="69"/>
      <c r="I111" s="70"/>
      <c r="J111" s="70"/>
      <c r="K111" s="34" t="s">
        <v>65</v>
      </c>
      <c r="L111" s="77">
        <v>126</v>
      </c>
      <c r="M111" s="77"/>
      <c r="N111" s="72"/>
      <c r="O111" s="79" t="s">
        <v>176</v>
      </c>
      <c r="P111" s="81">
        <v>43685.97939814815</v>
      </c>
      <c r="Q111" s="79" t="s">
        <v>359</v>
      </c>
      <c r="R111" s="79"/>
      <c r="S111" s="79"/>
      <c r="T111" s="79" t="s">
        <v>458</v>
      </c>
      <c r="U111" s="82" t="s">
        <v>501</v>
      </c>
      <c r="V111" s="82" t="s">
        <v>501</v>
      </c>
      <c r="W111" s="81">
        <v>43685.97939814815</v>
      </c>
      <c r="X111" s="82" t="s">
        <v>647</v>
      </c>
      <c r="Y111" s="79"/>
      <c r="Z111" s="79"/>
      <c r="AA111" s="85" t="s">
        <v>787</v>
      </c>
      <c r="AB111" s="79"/>
      <c r="AC111" s="79" t="b">
        <v>0</v>
      </c>
      <c r="AD111" s="79">
        <v>1</v>
      </c>
      <c r="AE111" s="85" t="s">
        <v>823</v>
      </c>
      <c r="AF111" s="79" t="b">
        <v>0</v>
      </c>
      <c r="AG111" s="79" t="s">
        <v>828</v>
      </c>
      <c r="AH111" s="79"/>
      <c r="AI111" s="85" t="s">
        <v>823</v>
      </c>
      <c r="AJ111" s="79" t="b">
        <v>0</v>
      </c>
      <c r="AK111" s="79">
        <v>0</v>
      </c>
      <c r="AL111" s="85" t="s">
        <v>823</v>
      </c>
      <c r="AM111" s="79" t="s">
        <v>835</v>
      </c>
      <c r="AN111" s="79" t="b">
        <v>0</v>
      </c>
      <c r="AO111" s="85" t="s">
        <v>787</v>
      </c>
      <c r="AP111" s="79" t="s">
        <v>176</v>
      </c>
      <c r="AQ111" s="79">
        <v>0</v>
      </c>
      <c r="AR111" s="79">
        <v>0</v>
      </c>
      <c r="AS111" s="79"/>
      <c r="AT111" s="79"/>
      <c r="AU111" s="79"/>
      <c r="AV111" s="79"/>
      <c r="AW111" s="79"/>
      <c r="AX111" s="79"/>
      <c r="AY111" s="79"/>
      <c r="AZ111" s="79"/>
      <c r="BA111">
        <v>85</v>
      </c>
      <c r="BB111" s="78" t="str">
        <f>REPLACE(INDEX(GroupVertices[Group],MATCH(Edges25[[#This Row],[Vertex 1]],GroupVertices[Vertex],0)),1,1,"")</f>
        <v>1</v>
      </c>
      <c r="BC111" s="78" t="str">
        <f>REPLACE(INDEX(GroupVertices[Group],MATCH(Edges25[[#This Row],[Vertex 2]],GroupVertices[Vertex],0)),1,1,"")</f>
        <v>1</v>
      </c>
      <c r="BD111" s="48">
        <v>0</v>
      </c>
      <c r="BE111" s="49">
        <v>0</v>
      </c>
      <c r="BF111" s="48">
        <v>0</v>
      </c>
      <c r="BG111" s="49">
        <v>0</v>
      </c>
      <c r="BH111" s="48">
        <v>0</v>
      </c>
      <c r="BI111" s="49">
        <v>0</v>
      </c>
      <c r="BJ111" s="48">
        <v>28</v>
      </c>
      <c r="BK111" s="49">
        <v>100</v>
      </c>
      <c r="BL111" s="48">
        <v>28</v>
      </c>
    </row>
    <row r="112" spans="1:64" ht="15">
      <c r="A112" s="64" t="s">
        <v>241</v>
      </c>
      <c r="B112" s="64" t="s">
        <v>241</v>
      </c>
      <c r="C112" s="65"/>
      <c r="D112" s="66"/>
      <c r="E112" s="67"/>
      <c r="F112" s="68"/>
      <c r="G112" s="65"/>
      <c r="H112" s="69"/>
      <c r="I112" s="70"/>
      <c r="J112" s="70"/>
      <c r="K112" s="34" t="s">
        <v>65</v>
      </c>
      <c r="L112" s="77">
        <v>127</v>
      </c>
      <c r="M112" s="77"/>
      <c r="N112" s="72"/>
      <c r="O112" s="79" t="s">
        <v>176</v>
      </c>
      <c r="P112" s="81">
        <v>43689.539351851854</v>
      </c>
      <c r="Q112" s="79" t="s">
        <v>360</v>
      </c>
      <c r="R112" s="79"/>
      <c r="S112" s="79"/>
      <c r="T112" s="79" t="s">
        <v>456</v>
      </c>
      <c r="U112" s="82" t="s">
        <v>502</v>
      </c>
      <c r="V112" s="82" t="s">
        <v>502</v>
      </c>
      <c r="W112" s="81">
        <v>43689.539351851854</v>
      </c>
      <c r="X112" s="82" t="s">
        <v>648</v>
      </c>
      <c r="Y112" s="79"/>
      <c r="Z112" s="79"/>
      <c r="AA112" s="85" t="s">
        <v>788</v>
      </c>
      <c r="AB112" s="79"/>
      <c r="AC112" s="79" t="b">
        <v>0</v>
      </c>
      <c r="AD112" s="79">
        <v>6</v>
      </c>
      <c r="AE112" s="85" t="s">
        <v>823</v>
      </c>
      <c r="AF112" s="79" t="b">
        <v>0</v>
      </c>
      <c r="AG112" s="79" t="s">
        <v>828</v>
      </c>
      <c r="AH112" s="79"/>
      <c r="AI112" s="85" t="s">
        <v>823</v>
      </c>
      <c r="AJ112" s="79" t="b">
        <v>0</v>
      </c>
      <c r="AK112" s="79">
        <v>0</v>
      </c>
      <c r="AL112" s="85" t="s">
        <v>823</v>
      </c>
      <c r="AM112" s="79" t="s">
        <v>835</v>
      </c>
      <c r="AN112" s="79" t="b">
        <v>0</v>
      </c>
      <c r="AO112" s="85" t="s">
        <v>788</v>
      </c>
      <c r="AP112" s="79" t="s">
        <v>176</v>
      </c>
      <c r="AQ112" s="79">
        <v>0</v>
      </c>
      <c r="AR112" s="79">
        <v>0</v>
      </c>
      <c r="AS112" s="79"/>
      <c r="AT112" s="79"/>
      <c r="AU112" s="79"/>
      <c r="AV112" s="79"/>
      <c r="AW112" s="79"/>
      <c r="AX112" s="79"/>
      <c r="AY112" s="79"/>
      <c r="AZ112" s="79"/>
      <c r="BA112">
        <v>85</v>
      </c>
      <c r="BB112" s="78" t="str">
        <f>REPLACE(INDEX(GroupVertices[Group],MATCH(Edges25[[#This Row],[Vertex 1]],GroupVertices[Vertex],0)),1,1,"")</f>
        <v>1</v>
      </c>
      <c r="BC112" s="78" t="str">
        <f>REPLACE(INDEX(GroupVertices[Group],MATCH(Edges25[[#This Row],[Vertex 2]],GroupVertices[Vertex],0)),1,1,"")</f>
        <v>1</v>
      </c>
      <c r="BD112" s="48">
        <v>0</v>
      </c>
      <c r="BE112" s="49">
        <v>0</v>
      </c>
      <c r="BF112" s="48">
        <v>0</v>
      </c>
      <c r="BG112" s="49">
        <v>0</v>
      </c>
      <c r="BH112" s="48">
        <v>0</v>
      </c>
      <c r="BI112" s="49">
        <v>0</v>
      </c>
      <c r="BJ112" s="48">
        <v>22</v>
      </c>
      <c r="BK112" s="49">
        <v>100</v>
      </c>
      <c r="BL112" s="48">
        <v>22</v>
      </c>
    </row>
    <row r="113" spans="1:64" ht="15">
      <c r="A113" s="64" t="s">
        <v>241</v>
      </c>
      <c r="B113" s="64" t="s">
        <v>241</v>
      </c>
      <c r="C113" s="65"/>
      <c r="D113" s="66"/>
      <c r="E113" s="67"/>
      <c r="F113" s="68"/>
      <c r="G113" s="65"/>
      <c r="H113" s="69"/>
      <c r="I113" s="70"/>
      <c r="J113" s="70"/>
      <c r="K113" s="34" t="s">
        <v>65</v>
      </c>
      <c r="L113" s="77">
        <v>128</v>
      </c>
      <c r="M113" s="77"/>
      <c r="N113" s="72"/>
      <c r="O113" s="79" t="s">
        <v>176</v>
      </c>
      <c r="P113" s="81">
        <v>43689.583657407406</v>
      </c>
      <c r="Q113" s="79" t="s">
        <v>361</v>
      </c>
      <c r="R113" s="79"/>
      <c r="S113" s="79"/>
      <c r="T113" s="79" t="s">
        <v>456</v>
      </c>
      <c r="U113" s="82" t="s">
        <v>503</v>
      </c>
      <c r="V113" s="82" t="s">
        <v>503</v>
      </c>
      <c r="W113" s="81">
        <v>43689.583657407406</v>
      </c>
      <c r="X113" s="82" t="s">
        <v>649</v>
      </c>
      <c r="Y113" s="79"/>
      <c r="Z113" s="79"/>
      <c r="AA113" s="85" t="s">
        <v>789</v>
      </c>
      <c r="AB113" s="79"/>
      <c r="AC113" s="79" t="b">
        <v>0</v>
      </c>
      <c r="AD113" s="79">
        <v>2</v>
      </c>
      <c r="AE113" s="85" t="s">
        <v>823</v>
      </c>
      <c r="AF113" s="79" t="b">
        <v>0</v>
      </c>
      <c r="AG113" s="79" t="s">
        <v>828</v>
      </c>
      <c r="AH113" s="79"/>
      <c r="AI113" s="85" t="s">
        <v>823</v>
      </c>
      <c r="AJ113" s="79" t="b">
        <v>0</v>
      </c>
      <c r="AK113" s="79">
        <v>0</v>
      </c>
      <c r="AL113" s="85" t="s">
        <v>823</v>
      </c>
      <c r="AM113" s="79" t="s">
        <v>835</v>
      </c>
      <c r="AN113" s="79" t="b">
        <v>0</v>
      </c>
      <c r="AO113" s="85" t="s">
        <v>789</v>
      </c>
      <c r="AP113" s="79" t="s">
        <v>176</v>
      </c>
      <c r="AQ113" s="79">
        <v>0</v>
      </c>
      <c r="AR113" s="79">
        <v>0</v>
      </c>
      <c r="AS113" s="79"/>
      <c r="AT113" s="79"/>
      <c r="AU113" s="79"/>
      <c r="AV113" s="79"/>
      <c r="AW113" s="79"/>
      <c r="AX113" s="79"/>
      <c r="AY113" s="79"/>
      <c r="AZ113" s="79"/>
      <c r="BA113">
        <v>85</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26</v>
      </c>
      <c r="BK113" s="49">
        <v>100</v>
      </c>
      <c r="BL113" s="48">
        <v>26</v>
      </c>
    </row>
    <row r="114" spans="1:64" ht="15">
      <c r="A114" s="64" t="s">
        <v>241</v>
      </c>
      <c r="B114" s="64" t="s">
        <v>241</v>
      </c>
      <c r="C114" s="65"/>
      <c r="D114" s="66"/>
      <c r="E114" s="67"/>
      <c r="F114" s="68"/>
      <c r="G114" s="65"/>
      <c r="H114" s="69"/>
      <c r="I114" s="70"/>
      <c r="J114" s="70"/>
      <c r="K114" s="34" t="s">
        <v>65</v>
      </c>
      <c r="L114" s="77">
        <v>129</v>
      </c>
      <c r="M114" s="77"/>
      <c r="N114" s="72"/>
      <c r="O114" s="79" t="s">
        <v>176</v>
      </c>
      <c r="P114" s="81">
        <v>43689.64625</v>
      </c>
      <c r="Q114" s="79" t="s">
        <v>362</v>
      </c>
      <c r="R114" s="79"/>
      <c r="S114" s="79"/>
      <c r="T114" s="79" t="s">
        <v>458</v>
      </c>
      <c r="U114" s="82" t="s">
        <v>504</v>
      </c>
      <c r="V114" s="82" t="s">
        <v>504</v>
      </c>
      <c r="W114" s="81">
        <v>43689.64625</v>
      </c>
      <c r="X114" s="82" t="s">
        <v>650</v>
      </c>
      <c r="Y114" s="79"/>
      <c r="Z114" s="79"/>
      <c r="AA114" s="85" t="s">
        <v>790</v>
      </c>
      <c r="AB114" s="79"/>
      <c r="AC114" s="79" t="b">
        <v>0</v>
      </c>
      <c r="AD114" s="79">
        <v>4</v>
      </c>
      <c r="AE114" s="85" t="s">
        <v>823</v>
      </c>
      <c r="AF114" s="79" t="b">
        <v>0</v>
      </c>
      <c r="AG114" s="79" t="s">
        <v>828</v>
      </c>
      <c r="AH114" s="79"/>
      <c r="AI114" s="85" t="s">
        <v>823</v>
      </c>
      <c r="AJ114" s="79" t="b">
        <v>0</v>
      </c>
      <c r="AK114" s="79">
        <v>2</v>
      </c>
      <c r="AL114" s="85" t="s">
        <v>823</v>
      </c>
      <c r="AM114" s="79" t="s">
        <v>835</v>
      </c>
      <c r="AN114" s="79" t="b">
        <v>0</v>
      </c>
      <c r="AO114" s="85" t="s">
        <v>790</v>
      </c>
      <c r="AP114" s="79" t="s">
        <v>176</v>
      </c>
      <c r="AQ114" s="79">
        <v>0</v>
      </c>
      <c r="AR114" s="79">
        <v>0</v>
      </c>
      <c r="AS114" s="79"/>
      <c r="AT114" s="79"/>
      <c r="AU114" s="79"/>
      <c r="AV114" s="79"/>
      <c r="AW114" s="79"/>
      <c r="AX114" s="79"/>
      <c r="AY114" s="79"/>
      <c r="AZ114" s="79"/>
      <c r="BA114">
        <v>85</v>
      </c>
      <c r="BB114" s="78" t="str">
        <f>REPLACE(INDEX(GroupVertices[Group],MATCH(Edges25[[#This Row],[Vertex 1]],GroupVertices[Vertex],0)),1,1,"")</f>
        <v>1</v>
      </c>
      <c r="BC114" s="78" t="str">
        <f>REPLACE(INDEX(GroupVertices[Group],MATCH(Edges25[[#This Row],[Vertex 2]],GroupVertices[Vertex],0)),1,1,"")</f>
        <v>1</v>
      </c>
      <c r="BD114" s="48">
        <v>0</v>
      </c>
      <c r="BE114" s="49">
        <v>0</v>
      </c>
      <c r="BF114" s="48">
        <v>0</v>
      </c>
      <c r="BG114" s="49">
        <v>0</v>
      </c>
      <c r="BH114" s="48">
        <v>0</v>
      </c>
      <c r="BI114" s="49">
        <v>0</v>
      </c>
      <c r="BJ114" s="48">
        <v>25</v>
      </c>
      <c r="BK114" s="49">
        <v>100</v>
      </c>
      <c r="BL114" s="48">
        <v>25</v>
      </c>
    </row>
    <row r="115" spans="1:64" ht="15">
      <c r="A115" s="64" t="s">
        <v>241</v>
      </c>
      <c r="B115" s="64" t="s">
        <v>241</v>
      </c>
      <c r="C115" s="65"/>
      <c r="D115" s="66"/>
      <c r="E115" s="67"/>
      <c r="F115" s="68"/>
      <c r="G115" s="65"/>
      <c r="H115" s="69"/>
      <c r="I115" s="70"/>
      <c r="J115" s="70"/>
      <c r="K115" s="34" t="s">
        <v>65</v>
      </c>
      <c r="L115" s="77">
        <v>130</v>
      </c>
      <c r="M115" s="77"/>
      <c r="N115" s="72"/>
      <c r="O115" s="79" t="s">
        <v>176</v>
      </c>
      <c r="P115" s="81">
        <v>43689.763969907406</v>
      </c>
      <c r="Q115" s="79" t="s">
        <v>363</v>
      </c>
      <c r="R115" s="79"/>
      <c r="S115" s="79"/>
      <c r="T115" s="79" t="s">
        <v>462</v>
      </c>
      <c r="U115" s="82" t="s">
        <v>505</v>
      </c>
      <c r="V115" s="82" t="s">
        <v>505</v>
      </c>
      <c r="W115" s="81">
        <v>43689.763969907406</v>
      </c>
      <c r="X115" s="82" t="s">
        <v>651</v>
      </c>
      <c r="Y115" s="79"/>
      <c r="Z115" s="79"/>
      <c r="AA115" s="85" t="s">
        <v>791</v>
      </c>
      <c r="AB115" s="79"/>
      <c r="AC115" s="79" t="b">
        <v>0</v>
      </c>
      <c r="AD115" s="79">
        <v>2</v>
      </c>
      <c r="AE115" s="85" t="s">
        <v>823</v>
      </c>
      <c r="AF115" s="79" t="b">
        <v>0</v>
      </c>
      <c r="AG115" s="79" t="s">
        <v>828</v>
      </c>
      <c r="AH115" s="79"/>
      <c r="AI115" s="85" t="s">
        <v>823</v>
      </c>
      <c r="AJ115" s="79" t="b">
        <v>0</v>
      </c>
      <c r="AK115" s="79">
        <v>0</v>
      </c>
      <c r="AL115" s="85" t="s">
        <v>823</v>
      </c>
      <c r="AM115" s="79" t="s">
        <v>831</v>
      </c>
      <c r="AN115" s="79" t="b">
        <v>0</v>
      </c>
      <c r="AO115" s="85" t="s">
        <v>791</v>
      </c>
      <c r="AP115" s="79" t="s">
        <v>176</v>
      </c>
      <c r="AQ115" s="79">
        <v>0</v>
      </c>
      <c r="AR115" s="79">
        <v>0</v>
      </c>
      <c r="AS115" s="79"/>
      <c r="AT115" s="79"/>
      <c r="AU115" s="79"/>
      <c r="AV115" s="79"/>
      <c r="AW115" s="79"/>
      <c r="AX115" s="79"/>
      <c r="AY115" s="79"/>
      <c r="AZ115" s="79"/>
      <c r="BA115">
        <v>85</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26</v>
      </c>
      <c r="BK115" s="49">
        <v>100</v>
      </c>
      <c r="BL115" s="48">
        <v>26</v>
      </c>
    </row>
    <row r="116" spans="1:64" ht="15">
      <c r="A116" s="64" t="s">
        <v>241</v>
      </c>
      <c r="B116" s="64" t="s">
        <v>241</v>
      </c>
      <c r="C116" s="65"/>
      <c r="D116" s="66"/>
      <c r="E116" s="67"/>
      <c r="F116" s="68"/>
      <c r="G116" s="65"/>
      <c r="H116" s="69"/>
      <c r="I116" s="70"/>
      <c r="J116" s="70"/>
      <c r="K116" s="34" t="s">
        <v>65</v>
      </c>
      <c r="L116" s="77">
        <v>131</v>
      </c>
      <c r="M116" s="77"/>
      <c r="N116" s="72"/>
      <c r="O116" s="79" t="s">
        <v>176</v>
      </c>
      <c r="P116" s="81">
        <v>43689.79650462963</v>
      </c>
      <c r="Q116" s="79" t="s">
        <v>364</v>
      </c>
      <c r="R116" s="82" t="s">
        <v>440</v>
      </c>
      <c r="S116" s="79" t="s">
        <v>455</v>
      </c>
      <c r="T116" s="79" t="s">
        <v>468</v>
      </c>
      <c r="U116" s="79"/>
      <c r="V116" s="82" t="s">
        <v>537</v>
      </c>
      <c r="W116" s="81">
        <v>43689.79650462963</v>
      </c>
      <c r="X116" s="82" t="s">
        <v>652</v>
      </c>
      <c r="Y116" s="79"/>
      <c r="Z116" s="79"/>
      <c r="AA116" s="85" t="s">
        <v>792</v>
      </c>
      <c r="AB116" s="79"/>
      <c r="AC116" s="79" t="b">
        <v>0</v>
      </c>
      <c r="AD116" s="79">
        <v>2</v>
      </c>
      <c r="AE116" s="85" t="s">
        <v>823</v>
      </c>
      <c r="AF116" s="79" t="b">
        <v>0</v>
      </c>
      <c r="AG116" s="79" t="s">
        <v>828</v>
      </c>
      <c r="AH116" s="79"/>
      <c r="AI116" s="85" t="s">
        <v>823</v>
      </c>
      <c r="AJ116" s="79" t="b">
        <v>0</v>
      </c>
      <c r="AK116" s="79">
        <v>0</v>
      </c>
      <c r="AL116" s="85" t="s">
        <v>823</v>
      </c>
      <c r="AM116" s="79" t="s">
        <v>835</v>
      </c>
      <c r="AN116" s="79" t="b">
        <v>0</v>
      </c>
      <c r="AO116" s="85" t="s">
        <v>792</v>
      </c>
      <c r="AP116" s="79" t="s">
        <v>176</v>
      </c>
      <c r="AQ116" s="79">
        <v>0</v>
      </c>
      <c r="AR116" s="79">
        <v>0</v>
      </c>
      <c r="AS116" s="79"/>
      <c r="AT116" s="79"/>
      <c r="AU116" s="79"/>
      <c r="AV116" s="79"/>
      <c r="AW116" s="79"/>
      <c r="AX116" s="79"/>
      <c r="AY116" s="79"/>
      <c r="AZ116" s="79"/>
      <c r="BA116">
        <v>85</v>
      </c>
      <c r="BB116" s="78" t="str">
        <f>REPLACE(INDEX(GroupVertices[Group],MATCH(Edges25[[#This Row],[Vertex 1]],GroupVertices[Vertex],0)),1,1,"")</f>
        <v>1</v>
      </c>
      <c r="BC116" s="78" t="str">
        <f>REPLACE(INDEX(GroupVertices[Group],MATCH(Edges25[[#This Row],[Vertex 2]],GroupVertices[Vertex],0)),1,1,"")</f>
        <v>1</v>
      </c>
      <c r="BD116" s="48">
        <v>0</v>
      </c>
      <c r="BE116" s="49">
        <v>0</v>
      </c>
      <c r="BF116" s="48">
        <v>0</v>
      </c>
      <c r="BG116" s="49">
        <v>0</v>
      </c>
      <c r="BH116" s="48">
        <v>0</v>
      </c>
      <c r="BI116" s="49">
        <v>0</v>
      </c>
      <c r="BJ116" s="48">
        <v>7</v>
      </c>
      <c r="BK116" s="49">
        <v>100</v>
      </c>
      <c r="BL116" s="48">
        <v>7</v>
      </c>
    </row>
    <row r="117" spans="1:64" ht="15">
      <c r="A117" s="64" t="s">
        <v>241</v>
      </c>
      <c r="B117" s="64" t="s">
        <v>241</v>
      </c>
      <c r="C117" s="65"/>
      <c r="D117" s="66"/>
      <c r="E117" s="67"/>
      <c r="F117" s="68"/>
      <c r="G117" s="65"/>
      <c r="H117" s="69"/>
      <c r="I117" s="70"/>
      <c r="J117" s="70"/>
      <c r="K117" s="34" t="s">
        <v>65</v>
      </c>
      <c r="L117" s="77">
        <v>132</v>
      </c>
      <c r="M117" s="77"/>
      <c r="N117" s="72"/>
      <c r="O117" s="79" t="s">
        <v>176</v>
      </c>
      <c r="P117" s="81">
        <v>43689.81277777778</v>
      </c>
      <c r="Q117" s="79" t="s">
        <v>365</v>
      </c>
      <c r="R117" s="82" t="s">
        <v>441</v>
      </c>
      <c r="S117" s="79" t="s">
        <v>455</v>
      </c>
      <c r="T117" s="79" t="s">
        <v>456</v>
      </c>
      <c r="U117" s="79"/>
      <c r="V117" s="82" t="s">
        <v>537</v>
      </c>
      <c r="W117" s="81">
        <v>43689.81277777778</v>
      </c>
      <c r="X117" s="82" t="s">
        <v>653</v>
      </c>
      <c r="Y117" s="79"/>
      <c r="Z117" s="79"/>
      <c r="AA117" s="85" t="s">
        <v>793</v>
      </c>
      <c r="AB117" s="79"/>
      <c r="AC117" s="79" t="b">
        <v>0</v>
      </c>
      <c r="AD117" s="79">
        <v>6</v>
      </c>
      <c r="AE117" s="85" t="s">
        <v>823</v>
      </c>
      <c r="AF117" s="79" t="b">
        <v>0</v>
      </c>
      <c r="AG117" s="79" t="s">
        <v>828</v>
      </c>
      <c r="AH117" s="79"/>
      <c r="AI117" s="85" t="s">
        <v>823</v>
      </c>
      <c r="AJ117" s="79" t="b">
        <v>0</v>
      </c>
      <c r="AK117" s="79">
        <v>0</v>
      </c>
      <c r="AL117" s="85" t="s">
        <v>823</v>
      </c>
      <c r="AM117" s="79" t="s">
        <v>835</v>
      </c>
      <c r="AN117" s="79" t="b">
        <v>0</v>
      </c>
      <c r="AO117" s="85" t="s">
        <v>793</v>
      </c>
      <c r="AP117" s="79" t="s">
        <v>176</v>
      </c>
      <c r="AQ117" s="79">
        <v>0</v>
      </c>
      <c r="AR117" s="79">
        <v>0</v>
      </c>
      <c r="AS117" s="79"/>
      <c r="AT117" s="79"/>
      <c r="AU117" s="79"/>
      <c r="AV117" s="79"/>
      <c r="AW117" s="79"/>
      <c r="AX117" s="79"/>
      <c r="AY117" s="79"/>
      <c r="AZ117" s="79"/>
      <c r="BA117">
        <v>85</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9</v>
      </c>
      <c r="BK117" s="49">
        <v>100</v>
      </c>
      <c r="BL117" s="48">
        <v>9</v>
      </c>
    </row>
    <row r="118" spans="1:64" ht="15">
      <c r="A118" s="64" t="s">
        <v>241</v>
      </c>
      <c r="B118" s="64" t="s">
        <v>241</v>
      </c>
      <c r="C118" s="65"/>
      <c r="D118" s="66"/>
      <c r="E118" s="67"/>
      <c r="F118" s="68"/>
      <c r="G118" s="65"/>
      <c r="H118" s="69"/>
      <c r="I118" s="70"/>
      <c r="J118" s="70"/>
      <c r="K118" s="34" t="s">
        <v>65</v>
      </c>
      <c r="L118" s="77">
        <v>133</v>
      </c>
      <c r="M118" s="77"/>
      <c r="N118" s="72"/>
      <c r="O118" s="79" t="s">
        <v>176</v>
      </c>
      <c r="P118" s="81">
        <v>43689.83351851852</v>
      </c>
      <c r="Q118" s="79" t="s">
        <v>366</v>
      </c>
      <c r="R118" s="82" t="s">
        <v>442</v>
      </c>
      <c r="S118" s="79" t="s">
        <v>455</v>
      </c>
      <c r="T118" s="79" t="s">
        <v>458</v>
      </c>
      <c r="U118" s="79"/>
      <c r="V118" s="82" t="s">
        <v>537</v>
      </c>
      <c r="W118" s="81">
        <v>43689.83351851852</v>
      </c>
      <c r="X118" s="82" t="s">
        <v>654</v>
      </c>
      <c r="Y118" s="79"/>
      <c r="Z118" s="79"/>
      <c r="AA118" s="85" t="s">
        <v>794</v>
      </c>
      <c r="AB118" s="79"/>
      <c r="AC118" s="79" t="b">
        <v>0</v>
      </c>
      <c r="AD118" s="79">
        <v>2</v>
      </c>
      <c r="AE118" s="85" t="s">
        <v>823</v>
      </c>
      <c r="AF118" s="79" t="b">
        <v>0</v>
      </c>
      <c r="AG118" s="79" t="s">
        <v>828</v>
      </c>
      <c r="AH118" s="79"/>
      <c r="AI118" s="85" t="s">
        <v>823</v>
      </c>
      <c r="AJ118" s="79" t="b">
        <v>0</v>
      </c>
      <c r="AK118" s="79">
        <v>0</v>
      </c>
      <c r="AL118" s="85" t="s">
        <v>823</v>
      </c>
      <c r="AM118" s="79" t="s">
        <v>835</v>
      </c>
      <c r="AN118" s="79" t="b">
        <v>0</v>
      </c>
      <c r="AO118" s="85" t="s">
        <v>794</v>
      </c>
      <c r="AP118" s="79" t="s">
        <v>176</v>
      </c>
      <c r="AQ118" s="79">
        <v>0</v>
      </c>
      <c r="AR118" s="79">
        <v>0</v>
      </c>
      <c r="AS118" s="79"/>
      <c r="AT118" s="79"/>
      <c r="AU118" s="79"/>
      <c r="AV118" s="79"/>
      <c r="AW118" s="79"/>
      <c r="AX118" s="79"/>
      <c r="AY118" s="79"/>
      <c r="AZ118" s="79"/>
      <c r="BA118">
        <v>85</v>
      </c>
      <c r="BB118" s="78" t="str">
        <f>REPLACE(INDEX(GroupVertices[Group],MATCH(Edges25[[#This Row],[Vertex 1]],GroupVertices[Vertex],0)),1,1,"")</f>
        <v>1</v>
      </c>
      <c r="BC118" s="78" t="str">
        <f>REPLACE(INDEX(GroupVertices[Group],MATCH(Edges25[[#This Row],[Vertex 2]],GroupVertices[Vertex],0)),1,1,"")</f>
        <v>1</v>
      </c>
      <c r="BD118" s="48">
        <v>0</v>
      </c>
      <c r="BE118" s="49">
        <v>0</v>
      </c>
      <c r="BF118" s="48">
        <v>0</v>
      </c>
      <c r="BG118" s="49">
        <v>0</v>
      </c>
      <c r="BH118" s="48">
        <v>0</v>
      </c>
      <c r="BI118" s="49">
        <v>0</v>
      </c>
      <c r="BJ118" s="48">
        <v>10</v>
      </c>
      <c r="BK118" s="49">
        <v>100</v>
      </c>
      <c r="BL118" s="48">
        <v>10</v>
      </c>
    </row>
    <row r="119" spans="1:64" ht="15">
      <c r="A119" s="64" t="s">
        <v>241</v>
      </c>
      <c r="B119" s="64" t="s">
        <v>241</v>
      </c>
      <c r="C119" s="65"/>
      <c r="D119" s="66"/>
      <c r="E119" s="67"/>
      <c r="F119" s="68"/>
      <c r="G119" s="65"/>
      <c r="H119" s="69"/>
      <c r="I119" s="70"/>
      <c r="J119" s="70"/>
      <c r="K119" s="34" t="s">
        <v>65</v>
      </c>
      <c r="L119" s="77">
        <v>134</v>
      </c>
      <c r="M119" s="77"/>
      <c r="N119" s="72"/>
      <c r="O119" s="79" t="s">
        <v>176</v>
      </c>
      <c r="P119" s="81">
        <v>43689.85438657407</v>
      </c>
      <c r="Q119" s="79" t="s">
        <v>367</v>
      </c>
      <c r="R119" s="82" t="s">
        <v>443</v>
      </c>
      <c r="S119" s="79" t="s">
        <v>455</v>
      </c>
      <c r="T119" s="79" t="s">
        <v>456</v>
      </c>
      <c r="U119" s="79"/>
      <c r="V119" s="82" t="s">
        <v>537</v>
      </c>
      <c r="W119" s="81">
        <v>43689.85438657407</v>
      </c>
      <c r="X119" s="82" t="s">
        <v>655</v>
      </c>
      <c r="Y119" s="79"/>
      <c r="Z119" s="79"/>
      <c r="AA119" s="85" t="s">
        <v>795</v>
      </c>
      <c r="AB119" s="79"/>
      <c r="AC119" s="79" t="b">
        <v>0</v>
      </c>
      <c r="AD119" s="79">
        <v>2</v>
      </c>
      <c r="AE119" s="85" t="s">
        <v>823</v>
      </c>
      <c r="AF119" s="79" t="b">
        <v>0</v>
      </c>
      <c r="AG119" s="79" t="s">
        <v>828</v>
      </c>
      <c r="AH119" s="79"/>
      <c r="AI119" s="85" t="s">
        <v>823</v>
      </c>
      <c r="AJ119" s="79" t="b">
        <v>0</v>
      </c>
      <c r="AK119" s="79">
        <v>0</v>
      </c>
      <c r="AL119" s="85" t="s">
        <v>823</v>
      </c>
      <c r="AM119" s="79" t="s">
        <v>835</v>
      </c>
      <c r="AN119" s="79" t="b">
        <v>0</v>
      </c>
      <c r="AO119" s="85" t="s">
        <v>795</v>
      </c>
      <c r="AP119" s="79" t="s">
        <v>176</v>
      </c>
      <c r="AQ119" s="79">
        <v>0</v>
      </c>
      <c r="AR119" s="79">
        <v>0</v>
      </c>
      <c r="AS119" s="79"/>
      <c r="AT119" s="79"/>
      <c r="AU119" s="79"/>
      <c r="AV119" s="79"/>
      <c r="AW119" s="79"/>
      <c r="AX119" s="79"/>
      <c r="AY119" s="79"/>
      <c r="AZ119" s="79"/>
      <c r="BA119">
        <v>85</v>
      </c>
      <c r="BB119" s="78" t="str">
        <f>REPLACE(INDEX(GroupVertices[Group],MATCH(Edges25[[#This Row],[Vertex 1]],GroupVertices[Vertex],0)),1,1,"")</f>
        <v>1</v>
      </c>
      <c r="BC119" s="78" t="str">
        <f>REPLACE(INDEX(GroupVertices[Group],MATCH(Edges25[[#This Row],[Vertex 2]],GroupVertices[Vertex],0)),1,1,"")</f>
        <v>1</v>
      </c>
      <c r="BD119" s="48">
        <v>0</v>
      </c>
      <c r="BE119" s="49">
        <v>0</v>
      </c>
      <c r="BF119" s="48">
        <v>0</v>
      </c>
      <c r="BG119" s="49">
        <v>0</v>
      </c>
      <c r="BH119" s="48">
        <v>0</v>
      </c>
      <c r="BI119" s="49">
        <v>0</v>
      </c>
      <c r="BJ119" s="48">
        <v>7</v>
      </c>
      <c r="BK119" s="49">
        <v>100</v>
      </c>
      <c r="BL119" s="48">
        <v>7</v>
      </c>
    </row>
    <row r="120" spans="1:64" ht="15">
      <c r="A120" s="64" t="s">
        <v>241</v>
      </c>
      <c r="B120" s="64" t="s">
        <v>241</v>
      </c>
      <c r="C120" s="65"/>
      <c r="D120" s="66"/>
      <c r="E120" s="67"/>
      <c r="F120" s="68"/>
      <c r="G120" s="65"/>
      <c r="H120" s="69"/>
      <c r="I120" s="70"/>
      <c r="J120" s="70"/>
      <c r="K120" s="34" t="s">
        <v>65</v>
      </c>
      <c r="L120" s="77">
        <v>135</v>
      </c>
      <c r="M120" s="77"/>
      <c r="N120" s="72"/>
      <c r="O120" s="79" t="s">
        <v>176</v>
      </c>
      <c r="P120" s="81">
        <v>43689.87516203704</v>
      </c>
      <c r="Q120" s="79" t="s">
        <v>368</v>
      </c>
      <c r="R120" s="82" t="s">
        <v>444</v>
      </c>
      <c r="S120" s="79" t="s">
        <v>455</v>
      </c>
      <c r="T120" s="79"/>
      <c r="U120" s="79"/>
      <c r="V120" s="82" t="s">
        <v>537</v>
      </c>
      <c r="W120" s="81">
        <v>43689.87516203704</v>
      </c>
      <c r="X120" s="82" t="s">
        <v>656</v>
      </c>
      <c r="Y120" s="79"/>
      <c r="Z120" s="79"/>
      <c r="AA120" s="85" t="s">
        <v>796</v>
      </c>
      <c r="AB120" s="79"/>
      <c r="AC120" s="79" t="b">
        <v>0</v>
      </c>
      <c r="AD120" s="79">
        <v>4</v>
      </c>
      <c r="AE120" s="85" t="s">
        <v>823</v>
      </c>
      <c r="AF120" s="79" t="b">
        <v>0</v>
      </c>
      <c r="AG120" s="79" t="s">
        <v>828</v>
      </c>
      <c r="AH120" s="79"/>
      <c r="AI120" s="85" t="s">
        <v>823</v>
      </c>
      <c r="AJ120" s="79" t="b">
        <v>0</v>
      </c>
      <c r="AK120" s="79">
        <v>0</v>
      </c>
      <c r="AL120" s="85" t="s">
        <v>823</v>
      </c>
      <c r="AM120" s="79" t="s">
        <v>835</v>
      </c>
      <c r="AN120" s="79" t="b">
        <v>0</v>
      </c>
      <c r="AO120" s="85" t="s">
        <v>796</v>
      </c>
      <c r="AP120" s="79" t="s">
        <v>176</v>
      </c>
      <c r="AQ120" s="79">
        <v>0</v>
      </c>
      <c r="AR120" s="79">
        <v>0</v>
      </c>
      <c r="AS120" s="79"/>
      <c r="AT120" s="79"/>
      <c r="AU120" s="79"/>
      <c r="AV120" s="79"/>
      <c r="AW120" s="79"/>
      <c r="AX120" s="79"/>
      <c r="AY120" s="79"/>
      <c r="AZ120" s="79"/>
      <c r="BA120">
        <v>85</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7</v>
      </c>
      <c r="BK120" s="49">
        <v>100</v>
      </c>
      <c r="BL120" s="48">
        <v>7</v>
      </c>
    </row>
    <row r="121" spans="1:64" ht="15">
      <c r="A121" s="64" t="s">
        <v>241</v>
      </c>
      <c r="B121" s="64" t="s">
        <v>241</v>
      </c>
      <c r="C121" s="65"/>
      <c r="D121" s="66"/>
      <c r="E121" s="67"/>
      <c r="F121" s="68"/>
      <c r="G121" s="65"/>
      <c r="H121" s="69"/>
      <c r="I121" s="70"/>
      <c r="J121" s="70"/>
      <c r="K121" s="34" t="s">
        <v>65</v>
      </c>
      <c r="L121" s="77">
        <v>136</v>
      </c>
      <c r="M121" s="77"/>
      <c r="N121" s="72"/>
      <c r="O121" s="79" t="s">
        <v>176</v>
      </c>
      <c r="P121" s="81">
        <v>43689.89604166667</v>
      </c>
      <c r="Q121" s="79" t="s">
        <v>369</v>
      </c>
      <c r="R121" s="82" t="s">
        <v>445</v>
      </c>
      <c r="S121" s="79" t="s">
        <v>455</v>
      </c>
      <c r="T121" s="79" t="s">
        <v>467</v>
      </c>
      <c r="U121" s="79"/>
      <c r="V121" s="82" t="s">
        <v>537</v>
      </c>
      <c r="W121" s="81">
        <v>43689.89604166667</v>
      </c>
      <c r="X121" s="82" t="s">
        <v>657</v>
      </c>
      <c r="Y121" s="79"/>
      <c r="Z121" s="79"/>
      <c r="AA121" s="85" t="s">
        <v>797</v>
      </c>
      <c r="AB121" s="79"/>
      <c r="AC121" s="79" t="b">
        <v>0</v>
      </c>
      <c r="AD121" s="79">
        <v>0</v>
      </c>
      <c r="AE121" s="85" t="s">
        <v>823</v>
      </c>
      <c r="AF121" s="79" t="b">
        <v>0</v>
      </c>
      <c r="AG121" s="79" t="s">
        <v>828</v>
      </c>
      <c r="AH121" s="79"/>
      <c r="AI121" s="85" t="s">
        <v>823</v>
      </c>
      <c r="AJ121" s="79" t="b">
        <v>0</v>
      </c>
      <c r="AK121" s="79">
        <v>0</v>
      </c>
      <c r="AL121" s="85" t="s">
        <v>823</v>
      </c>
      <c r="AM121" s="79" t="s">
        <v>835</v>
      </c>
      <c r="AN121" s="79" t="b">
        <v>0</v>
      </c>
      <c r="AO121" s="85" t="s">
        <v>797</v>
      </c>
      <c r="AP121" s="79" t="s">
        <v>176</v>
      </c>
      <c r="AQ121" s="79">
        <v>0</v>
      </c>
      <c r="AR121" s="79">
        <v>0</v>
      </c>
      <c r="AS121" s="79"/>
      <c r="AT121" s="79"/>
      <c r="AU121" s="79"/>
      <c r="AV121" s="79"/>
      <c r="AW121" s="79"/>
      <c r="AX121" s="79"/>
      <c r="AY121" s="79"/>
      <c r="AZ121" s="79"/>
      <c r="BA121">
        <v>85</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6</v>
      </c>
      <c r="BK121" s="49">
        <v>100</v>
      </c>
      <c r="BL121" s="48">
        <v>6</v>
      </c>
    </row>
    <row r="122" spans="1:64" ht="15">
      <c r="A122" s="64" t="s">
        <v>241</v>
      </c>
      <c r="B122" s="64" t="s">
        <v>241</v>
      </c>
      <c r="C122" s="65"/>
      <c r="D122" s="66"/>
      <c r="E122" s="67"/>
      <c r="F122" s="68"/>
      <c r="G122" s="65"/>
      <c r="H122" s="69"/>
      <c r="I122" s="70"/>
      <c r="J122" s="70"/>
      <c r="K122" s="34" t="s">
        <v>65</v>
      </c>
      <c r="L122" s="77">
        <v>137</v>
      </c>
      <c r="M122" s="77"/>
      <c r="N122" s="72"/>
      <c r="O122" s="79" t="s">
        <v>176</v>
      </c>
      <c r="P122" s="81">
        <v>43689.91689814815</v>
      </c>
      <c r="Q122" s="79" t="s">
        <v>370</v>
      </c>
      <c r="R122" s="82" t="s">
        <v>446</v>
      </c>
      <c r="S122" s="79" t="s">
        <v>455</v>
      </c>
      <c r="T122" s="79" t="s">
        <v>462</v>
      </c>
      <c r="U122" s="79"/>
      <c r="V122" s="82" t="s">
        <v>537</v>
      </c>
      <c r="W122" s="81">
        <v>43689.91689814815</v>
      </c>
      <c r="X122" s="82" t="s">
        <v>658</v>
      </c>
      <c r="Y122" s="79"/>
      <c r="Z122" s="79"/>
      <c r="AA122" s="85" t="s">
        <v>798</v>
      </c>
      <c r="AB122" s="79"/>
      <c r="AC122" s="79" t="b">
        <v>0</v>
      </c>
      <c r="AD122" s="79">
        <v>0</v>
      </c>
      <c r="AE122" s="85" t="s">
        <v>823</v>
      </c>
      <c r="AF122" s="79" t="b">
        <v>0</v>
      </c>
      <c r="AG122" s="79" t="s">
        <v>828</v>
      </c>
      <c r="AH122" s="79"/>
      <c r="AI122" s="85" t="s">
        <v>823</v>
      </c>
      <c r="AJ122" s="79" t="b">
        <v>0</v>
      </c>
      <c r="AK122" s="79">
        <v>1</v>
      </c>
      <c r="AL122" s="85" t="s">
        <v>823</v>
      </c>
      <c r="AM122" s="79" t="s">
        <v>835</v>
      </c>
      <c r="AN122" s="79" t="b">
        <v>0</v>
      </c>
      <c r="AO122" s="85" t="s">
        <v>798</v>
      </c>
      <c r="AP122" s="79" t="s">
        <v>176</v>
      </c>
      <c r="AQ122" s="79">
        <v>0</v>
      </c>
      <c r="AR122" s="79">
        <v>0</v>
      </c>
      <c r="AS122" s="79"/>
      <c r="AT122" s="79"/>
      <c r="AU122" s="79"/>
      <c r="AV122" s="79"/>
      <c r="AW122" s="79"/>
      <c r="AX122" s="79"/>
      <c r="AY122" s="79"/>
      <c r="AZ122" s="79"/>
      <c r="BA122">
        <v>85</v>
      </c>
      <c r="BB122" s="78" t="str">
        <f>REPLACE(INDEX(GroupVertices[Group],MATCH(Edges25[[#This Row],[Vertex 1]],GroupVertices[Vertex],0)),1,1,"")</f>
        <v>1</v>
      </c>
      <c r="BC122" s="78" t="str">
        <f>REPLACE(INDEX(GroupVertices[Group],MATCH(Edges25[[#This Row],[Vertex 2]],GroupVertices[Vertex],0)),1,1,"")</f>
        <v>1</v>
      </c>
      <c r="BD122" s="48">
        <v>0</v>
      </c>
      <c r="BE122" s="49">
        <v>0</v>
      </c>
      <c r="BF122" s="48">
        <v>0</v>
      </c>
      <c r="BG122" s="49">
        <v>0</v>
      </c>
      <c r="BH122" s="48">
        <v>0</v>
      </c>
      <c r="BI122" s="49">
        <v>0</v>
      </c>
      <c r="BJ122" s="48">
        <v>8</v>
      </c>
      <c r="BK122" s="49">
        <v>100</v>
      </c>
      <c r="BL122" s="48">
        <v>8</v>
      </c>
    </row>
    <row r="123" spans="1:64" ht="15">
      <c r="A123" s="64" t="s">
        <v>241</v>
      </c>
      <c r="B123" s="64" t="s">
        <v>241</v>
      </c>
      <c r="C123" s="65"/>
      <c r="D123" s="66"/>
      <c r="E123" s="67"/>
      <c r="F123" s="68"/>
      <c r="G123" s="65"/>
      <c r="H123" s="69"/>
      <c r="I123" s="70"/>
      <c r="J123" s="70"/>
      <c r="K123" s="34" t="s">
        <v>65</v>
      </c>
      <c r="L123" s="77">
        <v>138</v>
      </c>
      <c r="M123" s="77"/>
      <c r="N123" s="72"/>
      <c r="O123" s="79" t="s">
        <v>176</v>
      </c>
      <c r="P123" s="81">
        <v>43689.93769675926</v>
      </c>
      <c r="Q123" s="79" t="s">
        <v>371</v>
      </c>
      <c r="R123" s="82" t="s">
        <v>447</v>
      </c>
      <c r="S123" s="79" t="s">
        <v>455</v>
      </c>
      <c r="T123" s="79" t="s">
        <v>469</v>
      </c>
      <c r="U123" s="79"/>
      <c r="V123" s="82" t="s">
        <v>537</v>
      </c>
      <c r="W123" s="81">
        <v>43689.93769675926</v>
      </c>
      <c r="X123" s="82" t="s">
        <v>659</v>
      </c>
      <c r="Y123" s="79"/>
      <c r="Z123" s="79"/>
      <c r="AA123" s="85" t="s">
        <v>799</v>
      </c>
      <c r="AB123" s="79"/>
      <c r="AC123" s="79" t="b">
        <v>0</v>
      </c>
      <c r="AD123" s="79">
        <v>1</v>
      </c>
      <c r="AE123" s="85" t="s">
        <v>823</v>
      </c>
      <c r="AF123" s="79" t="b">
        <v>0</v>
      </c>
      <c r="AG123" s="79" t="s">
        <v>828</v>
      </c>
      <c r="AH123" s="79"/>
      <c r="AI123" s="85" t="s">
        <v>823</v>
      </c>
      <c r="AJ123" s="79" t="b">
        <v>0</v>
      </c>
      <c r="AK123" s="79">
        <v>0</v>
      </c>
      <c r="AL123" s="85" t="s">
        <v>823</v>
      </c>
      <c r="AM123" s="79" t="s">
        <v>835</v>
      </c>
      <c r="AN123" s="79" t="b">
        <v>0</v>
      </c>
      <c r="AO123" s="85" t="s">
        <v>799</v>
      </c>
      <c r="AP123" s="79" t="s">
        <v>176</v>
      </c>
      <c r="AQ123" s="79">
        <v>0</v>
      </c>
      <c r="AR123" s="79">
        <v>0</v>
      </c>
      <c r="AS123" s="79"/>
      <c r="AT123" s="79"/>
      <c r="AU123" s="79"/>
      <c r="AV123" s="79"/>
      <c r="AW123" s="79"/>
      <c r="AX123" s="79"/>
      <c r="AY123" s="79"/>
      <c r="AZ123" s="79"/>
      <c r="BA123">
        <v>85</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9</v>
      </c>
      <c r="BK123" s="49">
        <v>100</v>
      </c>
      <c r="BL123" s="48">
        <v>9</v>
      </c>
    </row>
    <row r="124" spans="1:64" ht="15">
      <c r="A124" s="64" t="s">
        <v>241</v>
      </c>
      <c r="B124" s="64" t="s">
        <v>241</v>
      </c>
      <c r="C124" s="65"/>
      <c r="D124" s="66"/>
      <c r="E124" s="67"/>
      <c r="F124" s="68"/>
      <c r="G124" s="65"/>
      <c r="H124" s="69"/>
      <c r="I124" s="70"/>
      <c r="J124" s="70"/>
      <c r="K124" s="34" t="s">
        <v>65</v>
      </c>
      <c r="L124" s="77">
        <v>139</v>
      </c>
      <c r="M124" s="77"/>
      <c r="N124" s="72"/>
      <c r="O124" s="79" t="s">
        <v>176</v>
      </c>
      <c r="P124" s="81">
        <v>43690.55278935185</v>
      </c>
      <c r="Q124" s="79" t="s">
        <v>372</v>
      </c>
      <c r="R124" s="79"/>
      <c r="S124" s="79"/>
      <c r="T124" s="79" t="s">
        <v>456</v>
      </c>
      <c r="U124" s="82" t="s">
        <v>506</v>
      </c>
      <c r="V124" s="82" t="s">
        <v>506</v>
      </c>
      <c r="W124" s="81">
        <v>43690.55278935185</v>
      </c>
      <c r="X124" s="82" t="s">
        <v>660</v>
      </c>
      <c r="Y124" s="79"/>
      <c r="Z124" s="79"/>
      <c r="AA124" s="85" t="s">
        <v>800</v>
      </c>
      <c r="AB124" s="79"/>
      <c r="AC124" s="79" t="b">
        <v>0</v>
      </c>
      <c r="AD124" s="79">
        <v>2</v>
      </c>
      <c r="AE124" s="85" t="s">
        <v>823</v>
      </c>
      <c r="AF124" s="79" t="b">
        <v>0</v>
      </c>
      <c r="AG124" s="79" t="s">
        <v>828</v>
      </c>
      <c r="AH124" s="79"/>
      <c r="AI124" s="85" t="s">
        <v>823</v>
      </c>
      <c r="AJ124" s="79" t="b">
        <v>0</v>
      </c>
      <c r="AK124" s="79">
        <v>0</v>
      </c>
      <c r="AL124" s="85" t="s">
        <v>823</v>
      </c>
      <c r="AM124" s="79" t="s">
        <v>835</v>
      </c>
      <c r="AN124" s="79" t="b">
        <v>0</v>
      </c>
      <c r="AO124" s="85" t="s">
        <v>800</v>
      </c>
      <c r="AP124" s="79" t="s">
        <v>176</v>
      </c>
      <c r="AQ124" s="79">
        <v>0</v>
      </c>
      <c r="AR124" s="79">
        <v>0</v>
      </c>
      <c r="AS124" s="79"/>
      <c r="AT124" s="79"/>
      <c r="AU124" s="79"/>
      <c r="AV124" s="79"/>
      <c r="AW124" s="79"/>
      <c r="AX124" s="79"/>
      <c r="AY124" s="79"/>
      <c r="AZ124" s="79"/>
      <c r="BA124">
        <v>85</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23</v>
      </c>
      <c r="BK124" s="49">
        <v>100</v>
      </c>
      <c r="BL124" s="48">
        <v>23</v>
      </c>
    </row>
    <row r="125" spans="1:64" ht="15">
      <c r="A125" s="64" t="s">
        <v>241</v>
      </c>
      <c r="B125" s="64" t="s">
        <v>241</v>
      </c>
      <c r="C125" s="65"/>
      <c r="D125" s="66"/>
      <c r="E125" s="67"/>
      <c r="F125" s="68"/>
      <c r="G125" s="65"/>
      <c r="H125" s="69"/>
      <c r="I125" s="70"/>
      <c r="J125" s="70"/>
      <c r="K125" s="34" t="s">
        <v>65</v>
      </c>
      <c r="L125" s="77">
        <v>140</v>
      </c>
      <c r="M125" s="77"/>
      <c r="N125" s="72"/>
      <c r="O125" s="79" t="s">
        <v>176</v>
      </c>
      <c r="P125" s="81">
        <v>43690.59365740741</v>
      </c>
      <c r="Q125" s="79" t="s">
        <v>373</v>
      </c>
      <c r="R125" s="79"/>
      <c r="S125" s="79"/>
      <c r="T125" s="79" t="s">
        <v>456</v>
      </c>
      <c r="U125" s="82" t="s">
        <v>507</v>
      </c>
      <c r="V125" s="82" t="s">
        <v>507</v>
      </c>
      <c r="W125" s="81">
        <v>43690.59365740741</v>
      </c>
      <c r="X125" s="82" t="s">
        <v>661</v>
      </c>
      <c r="Y125" s="79"/>
      <c r="Z125" s="79"/>
      <c r="AA125" s="85" t="s">
        <v>801</v>
      </c>
      <c r="AB125" s="79"/>
      <c r="AC125" s="79" t="b">
        <v>0</v>
      </c>
      <c r="AD125" s="79">
        <v>1</v>
      </c>
      <c r="AE125" s="85" t="s">
        <v>823</v>
      </c>
      <c r="AF125" s="79" t="b">
        <v>0</v>
      </c>
      <c r="AG125" s="79" t="s">
        <v>828</v>
      </c>
      <c r="AH125" s="79"/>
      <c r="AI125" s="85" t="s">
        <v>823</v>
      </c>
      <c r="AJ125" s="79" t="b">
        <v>0</v>
      </c>
      <c r="AK125" s="79">
        <v>1</v>
      </c>
      <c r="AL125" s="85" t="s">
        <v>823</v>
      </c>
      <c r="AM125" s="79" t="s">
        <v>835</v>
      </c>
      <c r="AN125" s="79" t="b">
        <v>0</v>
      </c>
      <c r="AO125" s="85" t="s">
        <v>801</v>
      </c>
      <c r="AP125" s="79" t="s">
        <v>176</v>
      </c>
      <c r="AQ125" s="79">
        <v>0</v>
      </c>
      <c r="AR125" s="79">
        <v>0</v>
      </c>
      <c r="AS125" s="79"/>
      <c r="AT125" s="79"/>
      <c r="AU125" s="79"/>
      <c r="AV125" s="79"/>
      <c r="AW125" s="79"/>
      <c r="AX125" s="79"/>
      <c r="AY125" s="79"/>
      <c r="AZ125" s="79"/>
      <c r="BA125">
        <v>85</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21</v>
      </c>
      <c r="BK125" s="49">
        <v>100</v>
      </c>
      <c r="BL125" s="48">
        <v>21</v>
      </c>
    </row>
    <row r="126" spans="1:64" ht="15">
      <c r="A126" s="64" t="s">
        <v>241</v>
      </c>
      <c r="B126" s="64" t="s">
        <v>241</v>
      </c>
      <c r="C126" s="65"/>
      <c r="D126" s="66"/>
      <c r="E126" s="67"/>
      <c r="F126" s="68"/>
      <c r="G126" s="65"/>
      <c r="H126" s="69"/>
      <c r="I126" s="70"/>
      <c r="J126" s="70"/>
      <c r="K126" s="34" t="s">
        <v>65</v>
      </c>
      <c r="L126" s="77">
        <v>141</v>
      </c>
      <c r="M126" s="77"/>
      <c r="N126" s="72"/>
      <c r="O126" s="79" t="s">
        <v>176</v>
      </c>
      <c r="P126" s="81">
        <v>43690.64942129629</v>
      </c>
      <c r="Q126" s="79" t="s">
        <v>374</v>
      </c>
      <c r="R126" s="79"/>
      <c r="S126" s="79"/>
      <c r="T126" s="79" t="s">
        <v>458</v>
      </c>
      <c r="U126" s="82" t="s">
        <v>508</v>
      </c>
      <c r="V126" s="82" t="s">
        <v>508</v>
      </c>
      <c r="W126" s="81">
        <v>43690.64942129629</v>
      </c>
      <c r="X126" s="82" t="s">
        <v>662</v>
      </c>
      <c r="Y126" s="79"/>
      <c r="Z126" s="79"/>
      <c r="AA126" s="85" t="s">
        <v>802</v>
      </c>
      <c r="AB126" s="79"/>
      <c r="AC126" s="79" t="b">
        <v>0</v>
      </c>
      <c r="AD126" s="79">
        <v>5</v>
      </c>
      <c r="AE126" s="85" t="s">
        <v>823</v>
      </c>
      <c r="AF126" s="79" t="b">
        <v>0</v>
      </c>
      <c r="AG126" s="79" t="s">
        <v>828</v>
      </c>
      <c r="AH126" s="79"/>
      <c r="AI126" s="85" t="s">
        <v>823</v>
      </c>
      <c r="AJ126" s="79" t="b">
        <v>0</v>
      </c>
      <c r="AK126" s="79">
        <v>1</v>
      </c>
      <c r="AL126" s="85" t="s">
        <v>823</v>
      </c>
      <c r="AM126" s="79" t="s">
        <v>835</v>
      </c>
      <c r="AN126" s="79" t="b">
        <v>0</v>
      </c>
      <c r="AO126" s="85" t="s">
        <v>802</v>
      </c>
      <c r="AP126" s="79" t="s">
        <v>176</v>
      </c>
      <c r="AQ126" s="79">
        <v>0</v>
      </c>
      <c r="AR126" s="79">
        <v>0</v>
      </c>
      <c r="AS126" s="79"/>
      <c r="AT126" s="79"/>
      <c r="AU126" s="79"/>
      <c r="AV126" s="79"/>
      <c r="AW126" s="79"/>
      <c r="AX126" s="79"/>
      <c r="AY126" s="79"/>
      <c r="AZ126" s="79"/>
      <c r="BA126">
        <v>85</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23</v>
      </c>
      <c r="BK126" s="49">
        <v>100</v>
      </c>
      <c r="BL126" s="48">
        <v>23</v>
      </c>
    </row>
    <row r="127" spans="1:64" ht="15">
      <c r="A127" s="64" t="s">
        <v>241</v>
      </c>
      <c r="B127" s="64" t="s">
        <v>241</v>
      </c>
      <c r="C127" s="65"/>
      <c r="D127" s="66"/>
      <c r="E127" s="67"/>
      <c r="F127" s="68"/>
      <c r="G127" s="65"/>
      <c r="H127" s="69"/>
      <c r="I127" s="70"/>
      <c r="J127" s="70"/>
      <c r="K127" s="34" t="s">
        <v>65</v>
      </c>
      <c r="L127" s="77">
        <v>142</v>
      </c>
      <c r="M127" s="77"/>
      <c r="N127" s="72"/>
      <c r="O127" s="79" t="s">
        <v>176</v>
      </c>
      <c r="P127" s="81">
        <v>43690.748449074075</v>
      </c>
      <c r="Q127" s="79" t="s">
        <v>375</v>
      </c>
      <c r="R127" s="82" t="s">
        <v>448</v>
      </c>
      <c r="S127" s="79" t="s">
        <v>455</v>
      </c>
      <c r="T127" s="79" t="s">
        <v>468</v>
      </c>
      <c r="U127" s="79"/>
      <c r="V127" s="82" t="s">
        <v>537</v>
      </c>
      <c r="W127" s="81">
        <v>43690.748449074075</v>
      </c>
      <c r="X127" s="82" t="s">
        <v>663</v>
      </c>
      <c r="Y127" s="79"/>
      <c r="Z127" s="79"/>
      <c r="AA127" s="85" t="s">
        <v>803</v>
      </c>
      <c r="AB127" s="79"/>
      <c r="AC127" s="79" t="b">
        <v>0</v>
      </c>
      <c r="AD127" s="79">
        <v>0</v>
      </c>
      <c r="AE127" s="85" t="s">
        <v>823</v>
      </c>
      <c r="AF127" s="79" t="b">
        <v>0</v>
      </c>
      <c r="AG127" s="79" t="s">
        <v>828</v>
      </c>
      <c r="AH127" s="79"/>
      <c r="AI127" s="85" t="s">
        <v>823</v>
      </c>
      <c r="AJ127" s="79" t="b">
        <v>0</v>
      </c>
      <c r="AK127" s="79">
        <v>0</v>
      </c>
      <c r="AL127" s="85" t="s">
        <v>823</v>
      </c>
      <c r="AM127" s="79" t="s">
        <v>835</v>
      </c>
      <c r="AN127" s="79" t="b">
        <v>0</v>
      </c>
      <c r="AO127" s="85" t="s">
        <v>803</v>
      </c>
      <c r="AP127" s="79" t="s">
        <v>176</v>
      </c>
      <c r="AQ127" s="79">
        <v>0</v>
      </c>
      <c r="AR127" s="79">
        <v>0</v>
      </c>
      <c r="AS127" s="79"/>
      <c r="AT127" s="79"/>
      <c r="AU127" s="79"/>
      <c r="AV127" s="79"/>
      <c r="AW127" s="79"/>
      <c r="AX127" s="79"/>
      <c r="AY127" s="79"/>
      <c r="AZ127" s="79"/>
      <c r="BA127">
        <v>85</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6</v>
      </c>
      <c r="BK127" s="49">
        <v>100</v>
      </c>
      <c r="BL127" s="48">
        <v>6</v>
      </c>
    </row>
    <row r="128" spans="1:64" ht="15">
      <c r="A128" s="64" t="s">
        <v>241</v>
      </c>
      <c r="B128" s="64" t="s">
        <v>241</v>
      </c>
      <c r="C128" s="65"/>
      <c r="D128" s="66"/>
      <c r="E128" s="67"/>
      <c r="F128" s="68"/>
      <c r="G128" s="65"/>
      <c r="H128" s="69"/>
      <c r="I128" s="70"/>
      <c r="J128" s="70"/>
      <c r="K128" s="34" t="s">
        <v>65</v>
      </c>
      <c r="L128" s="77">
        <v>143</v>
      </c>
      <c r="M128" s="77"/>
      <c r="N128" s="72"/>
      <c r="O128" s="79" t="s">
        <v>176</v>
      </c>
      <c r="P128" s="81">
        <v>43690.77111111111</v>
      </c>
      <c r="Q128" s="79" t="s">
        <v>376</v>
      </c>
      <c r="R128" s="82" t="s">
        <v>449</v>
      </c>
      <c r="S128" s="79" t="s">
        <v>455</v>
      </c>
      <c r="T128" s="79" t="s">
        <v>456</v>
      </c>
      <c r="U128" s="79"/>
      <c r="V128" s="82" t="s">
        <v>537</v>
      </c>
      <c r="W128" s="81">
        <v>43690.77111111111</v>
      </c>
      <c r="X128" s="82" t="s">
        <v>664</v>
      </c>
      <c r="Y128" s="79"/>
      <c r="Z128" s="79"/>
      <c r="AA128" s="85" t="s">
        <v>804</v>
      </c>
      <c r="AB128" s="79"/>
      <c r="AC128" s="79" t="b">
        <v>0</v>
      </c>
      <c r="AD128" s="79">
        <v>0</v>
      </c>
      <c r="AE128" s="85" t="s">
        <v>823</v>
      </c>
      <c r="AF128" s="79" t="b">
        <v>0</v>
      </c>
      <c r="AG128" s="79" t="s">
        <v>828</v>
      </c>
      <c r="AH128" s="79"/>
      <c r="AI128" s="85" t="s">
        <v>823</v>
      </c>
      <c r="AJ128" s="79" t="b">
        <v>0</v>
      </c>
      <c r="AK128" s="79">
        <v>0</v>
      </c>
      <c r="AL128" s="85" t="s">
        <v>823</v>
      </c>
      <c r="AM128" s="79" t="s">
        <v>835</v>
      </c>
      <c r="AN128" s="79" t="b">
        <v>0</v>
      </c>
      <c r="AO128" s="85" t="s">
        <v>804</v>
      </c>
      <c r="AP128" s="79" t="s">
        <v>176</v>
      </c>
      <c r="AQ128" s="79">
        <v>0</v>
      </c>
      <c r="AR128" s="79">
        <v>0</v>
      </c>
      <c r="AS128" s="79"/>
      <c r="AT128" s="79"/>
      <c r="AU128" s="79"/>
      <c r="AV128" s="79"/>
      <c r="AW128" s="79"/>
      <c r="AX128" s="79"/>
      <c r="AY128" s="79"/>
      <c r="AZ128" s="79"/>
      <c r="BA128">
        <v>85</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8</v>
      </c>
      <c r="BK128" s="49">
        <v>100</v>
      </c>
      <c r="BL128" s="48">
        <v>8</v>
      </c>
    </row>
    <row r="129" spans="1:64" ht="15">
      <c r="A129" s="64" t="s">
        <v>241</v>
      </c>
      <c r="B129" s="64" t="s">
        <v>241</v>
      </c>
      <c r="C129" s="65"/>
      <c r="D129" s="66"/>
      <c r="E129" s="67"/>
      <c r="F129" s="68"/>
      <c r="G129" s="65"/>
      <c r="H129" s="69"/>
      <c r="I129" s="70"/>
      <c r="J129" s="70"/>
      <c r="K129" s="34" t="s">
        <v>65</v>
      </c>
      <c r="L129" s="77">
        <v>144</v>
      </c>
      <c r="M129" s="77"/>
      <c r="N129" s="72"/>
      <c r="O129" s="79" t="s">
        <v>176</v>
      </c>
      <c r="P129" s="81">
        <v>43690.81275462963</v>
      </c>
      <c r="Q129" s="79" t="s">
        <v>377</v>
      </c>
      <c r="R129" s="82" t="s">
        <v>450</v>
      </c>
      <c r="S129" s="79" t="s">
        <v>455</v>
      </c>
      <c r="T129" s="79" t="s">
        <v>456</v>
      </c>
      <c r="U129" s="79"/>
      <c r="V129" s="82" t="s">
        <v>537</v>
      </c>
      <c r="W129" s="81">
        <v>43690.81275462963</v>
      </c>
      <c r="X129" s="82" t="s">
        <v>665</v>
      </c>
      <c r="Y129" s="79"/>
      <c r="Z129" s="79"/>
      <c r="AA129" s="85" t="s">
        <v>805</v>
      </c>
      <c r="AB129" s="79"/>
      <c r="AC129" s="79" t="b">
        <v>0</v>
      </c>
      <c r="AD129" s="79">
        <v>1</v>
      </c>
      <c r="AE129" s="85" t="s">
        <v>823</v>
      </c>
      <c r="AF129" s="79" t="b">
        <v>0</v>
      </c>
      <c r="AG129" s="79" t="s">
        <v>828</v>
      </c>
      <c r="AH129" s="79"/>
      <c r="AI129" s="85" t="s">
        <v>823</v>
      </c>
      <c r="AJ129" s="79" t="b">
        <v>0</v>
      </c>
      <c r="AK129" s="79">
        <v>0</v>
      </c>
      <c r="AL129" s="85" t="s">
        <v>823</v>
      </c>
      <c r="AM129" s="79" t="s">
        <v>835</v>
      </c>
      <c r="AN129" s="79" t="b">
        <v>0</v>
      </c>
      <c r="AO129" s="85" t="s">
        <v>805</v>
      </c>
      <c r="AP129" s="79" t="s">
        <v>176</v>
      </c>
      <c r="AQ129" s="79">
        <v>0</v>
      </c>
      <c r="AR129" s="79">
        <v>0</v>
      </c>
      <c r="AS129" s="79"/>
      <c r="AT129" s="79"/>
      <c r="AU129" s="79"/>
      <c r="AV129" s="79"/>
      <c r="AW129" s="79"/>
      <c r="AX129" s="79"/>
      <c r="AY129" s="79"/>
      <c r="AZ129" s="79"/>
      <c r="BA129">
        <v>85</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7</v>
      </c>
      <c r="BK129" s="49">
        <v>100</v>
      </c>
      <c r="BL129" s="48">
        <v>7</v>
      </c>
    </row>
    <row r="130" spans="1:64" ht="15">
      <c r="A130" s="64" t="s">
        <v>241</v>
      </c>
      <c r="B130" s="64" t="s">
        <v>241</v>
      </c>
      <c r="C130" s="65"/>
      <c r="D130" s="66"/>
      <c r="E130" s="67"/>
      <c r="F130" s="68"/>
      <c r="G130" s="65"/>
      <c r="H130" s="69"/>
      <c r="I130" s="70"/>
      <c r="J130" s="70"/>
      <c r="K130" s="34" t="s">
        <v>65</v>
      </c>
      <c r="L130" s="77">
        <v>145</v>
      </c>
      <c r="M130" s="77"/>
      <c r="N130" s="72"/>
      <c r="O130" s="79" t="s">
        <v>176</v>
      </c>
      <c r="P130" s="81">
        <v>43690.81275462963</v>
      </c>
      <c r="Q130" s="79" t="s">
        <v>378</v>
      </c>
      <c r="R130" s="79"/>
      <c r="S130" s="79"/>
      <c r="T130" s="79" t="s">
        <v>462</v>
      </c>
      <c r="U130" s="82" t="s">
        <v>509</v>
      </c>
      <c r="V130" s="82" t="s">
        <v>509</v>
      </c>
      <c r="W130" s="81">
        <v>43690.81275462963</v>
      </c>
      <c r="X130" s="82" t="s">
        <v>666</v>
      </c>
      <c r="Y130" s="79"/>
      <c r="Z130" s="79"/>
      <c r="AA130" s="85" t="s">
        <v>806</v>
      </c>
      <c r="AB130" s="79"/>
      <c r="AC130" s="79" t="b">
        <v>0</v>
      </c>
      <c r="AD130" s="79">
        <v>1</v>
      </c>
      <c r="AE130" s="85" t="s">
        <v>823</v>
      </c>
      <c r="AF130" s="79" t="b">
        <v>0</v>
      </c>
      <c r="AG130" s="79" t="s">
        <v>828</v>
      </c>
      <c r="AH130" s="79"/>
      <c r="AI130" s="85" t="s">
        <v>823</v>
      </c>
      <c r="AJ130" s="79" t="b">
        <v>0</v>
      </c>
      <c r="AK130" s="79">
        <v>0</v>
      </c>
      <c r="AL130" s="85" t="s">
        <v>823</v>
      </c>
      <c r="AM130" s="79" t="s">
        <v>835</v>
      </c>
      <c r="AN130" s="79" t="b">
        <v>0</v>
      </c>
      <c r="AO130" s="85" t="s">
        <v>806</v>
      </c>
      <c r="AP130" s="79" t="s">
        <v>176</v>
      </c>
      <c r="AQ130" s="79">
        <v>0</v>
      </c>
      <c r="AR130" s="79">
        <v>0</v>
      </c>
      <c r="AS130" s="79"/>
      <c r="AT130" s="79"/>
      <c r="AU130" s="79"/>
      <c r="AV130" s="79"/>
      <c r="AW130" s="79"/>
      <c r="AX130" s="79"/>
      <c r="AY130" s="79"/>
      <c r="AZ130" s="79"/>
      <c r="BA130">
        <v>85</v>
      </c>
      <c r="BB130" s="78" t="str">
        <f>REPLACE(INDEX(GroupVertices[Group],MATCH(Edges25[[#This Row],[Vertex 1]],GroupVertices[Vertex],0)),1,1,"")</f>
        <v>1</v>
      </c>
      <c r="BC130" s="78" t="str">
        <f>REPLACE(INDEX(GroupVertices[Group],MATCH(Edges25[[#This Row],[Vertex 2]],GroupVertices[Vertex],0)),1,1,"")</f>
        <v>1</v>
      </c>
      <c r="BD130" s="48">
        <v>0</v>
      </c>
      <c r="BE130" s="49">
        <v>0</v>
      </c>
      <c r="BF130" s="48">
        <v>0</v>
      </c>
      <c r="BG130" s="49">
        <v>0</v>
      </c>
      <c r="BH130" s="48">
        <v>0</v>
      </c>
      <c r="BI130" s="49">
        <v>0</v>
      </c>
      <c r="BJ130" s="48">
        <v>20</v>
      </c>
      <c r="BK130" s="49">
        <v>100</v>
      </c>
      <c r="BL130" s="48">
        <v>20</v>
      </c>
    </row>
    <row r="131" spans="1:64" ht="15">
      <c r="A131" s="64" t="s">
        <v>241</v>
      </c>
      <c r="B131" s="64" t="s">
        <v>241</v>
      </c>
      <c r="C131" s="65"/>
      <c r="D131" s="66"/>
      <c r="E131" s="67"/>
      <c r="F131" s="68"/>
      <c r="G131" s="65"/>
      <c r="H131" s="69"/>
      <c r="I131" s="70"/>
      <c r="J131" s="70"/>
      <c r="K131" s="34" t="s">
        <v>65</v>
      </c>
      <c r="L131" s="77">
        <v>146</v>
      </c>
      <c r="M131" s="77"/>
      <c r="N131" s="72"/>
      <c r="O131" s="79" t="s">
        <v>176</v>
      </c>
      <c r="P131" s="81">
        <v>43690.83354166667</v>
      </c>
      <c r="Q131" s="79" t="s">
        <v>379</v>
      </c>
      <c r="R131" s="82" t="s">
        <v>451</v>
      </c>
      <c r="S131" s="79" t="s">
        <v>455</v>
      </c>
      <c r="T131" s="79" t="s">
        <v>458</v>
      </c>
      <c r="U131" s="79"/>
      <c r="V131" s="82" t="s">
        <v>537</v>
      </c>
      <c r="W131" s="81">
        <v>43690.83354166667</v>
      </c>
      <c r="X131" s="82" t="s">
        <v>667</v>
      </c>
      <c r="Y131" s="79"/>
      <c r="Z131" s="79"/>
      <c r="AA131" s="85" t="s">
        <v>807</v>
      </c>
      <c r="AB131" s="79"/>
      <c r="AC131" s="79" t="b">
        <v>0</v>
      </c>
      <c r="AD131" s="79">
        <v>0</v>
      </c>
      <c r="AE131" s="85" t="s">
        <v>823</v>
      </c>
      <c r="AF131" s="79" t="b">
        <v>0</v>
      </c>
      <c r="AG131" s="79" t="s">
        <v>828</v>
      </c>
      <c r="AH131" s="79"/>
      <c r="AI131" s="85" t="s">
        <v>823</v>
      </c>
      <c r="AJ131" s="79" t="b">
        <v>0</v>
      </c>
      <c r="AK131" s="79">
        <v>1</v>
      </c>
      <c r="AL131" s="85" t="s">
        <v>823</v>
      </c>
      <c r="AM131" s="79" t="s">
        <v>835</v>
      </c>
      <c r="AN131" s="79" t="b">
        <v>0</v>
      </c>
      <c r="AO131" s="85" t="s">
        <v>807</v>
      </c>
      <c r="AP131" s="79" t="s">
        <v>176</v>
      </c>
      <c r="AQ131" s="79">
        <v>0</v>
      </c>
      <c r="AR131" s="79">
        <v>0</v>
      </c>
      <c r="AS131" s="79"/>
      <c r="AT131" s="79"/>
      <c r="AU131" s="79"/>
      <c r="AV131" s="79"/>
      <c r="AW131" s="79"/>
      <c r="AX131" s="79"/>
      <c r="AY131" s="79"/>
      <c r="AZ131" s="79"/>
      <c r="BA131">
        <v>85</v>
      </c>
      <c r="BB131" s="78" t="str">
        <f>REPLACE(INDEX(GroupVertices[Group],MATCH(Edges25[[#This Row],[Vertex 1]],GroupVertices[Vertex],0)),1,1,"")</f>
        <v>1</v>
      </c>
      <c r="BC131" s="78" t="str">
        <f>REPLACE(INDEX(GroupVertices[Group],MATCH(Edges25[[#This Row],[Vertex 2]],GroupVertices[Vertex],0)),1,1,"")</f>
        <v>1</v>
      </c>
      <c r="BD131" s="48">
        <v>0</v>
      </c>
      <c r="BE131" s="49">
        <v>0</v>
      </c>
      <c r="BF131" s="48">
        <v>0</v>
      </c>
      <c r="BG131" s="49">
        <v>0</v>
      </c>
      <c r="BH131" s="48">
        <v>0</v>
      </c>
      <c r="BI131" s="49">
        <v>0</v>
      </c>
      <c r="BJ131" s="48">
        <v>6</v>
      </c>
      <c r="BK131" s="49">
        <v>100</v>
      </c>
      <c r="BL131" s="48">
        <v>6</v>
      </c>
    </row>
    <row r="132" spans="1:64" ht="15">
      <c r="A132" s="64" t="s">
        <v>241</v>
      </c>
      <c r="B132" s="64" t="s">
        <v>241</v>
      </c>
      <c r="C132" s="65"/>
      <c r="D132" s="66"/>
      <c r="E132" s="67"/>
      <c r="F132" s="68"/>
      <c r="G132" s="65"/>
      <c r="H132" s="69"/>
      <c r="I132" s="70"/>
      <c r="J132" s="70"/>
      <c r="K132" s="34" t="s">
        <v>65</v>
      </c>
      <c r="L132" s="77">
        <v>147</v>
      </c>
      <c r="M132" s="77"/>
      <c r="N132" s="72"/>
      <c r="O132" s="79" t="s">
        <v>176</v>
      </c>
      <c r="P132" s="81">
        <v>43690.854375</v>
      </c>
      <c r="Q132" s="79" t="s">
        <v>380</v>
      </c>
      <c r="R132" s="82" t="s">
        <v>452</v>
      </c>
      <c r="S132" s="79" t="s">
        <v>455</v>
      </c>
      <c r="T132" s="79" t="s">
        <v>458</v>
      </c>
      <c r="U132" s="79"/>
      <c r="V132" s="82" t="s">
        <v>537</v>
      </c>
      <c r="W132" s="81">
        <v>43690.854375</v>
      </c>
      <c r="X132" s="82" t="s">
        <v>668</v>
      </c>
      <c r="Y132" s="79"/>
      <c r="Z132" s="79"/>
      <c r="AA132" s="85" t="s">
        <v>808</v>
      </c>
      <c r="AB132" s="79"/>
      <c r="AC132" s="79" t="b">
        <v>0</v>
      </c>
      <c r="AD132" s="79">
        <v>3</v>
      </c>
      <c r="AE132" s="85" t="s">
        <v>823</v>
      </c>
      <c r="AF132" s="79" t="b">
        <v>0</v>
      </c>
      <c r="AG132" s="79" t="s">
        <v>828</v>
      </c>
      <c r="AH132" s="79"/>
      <c r="AI132" s="85" t="s">
        <v>823</v>
      </c>
      <c r="AJ132" s="79" t="b">
        <v>0</v>
      </c>
      <c r="AK132" s="79">
        <v>1</v>
      </c>
      <c r="AL132" s="85" t="s">
        <v>823</v>
      </c>
      <c r="AM132" s="79" t="s">
        <v>835</v>
      </c>
      <c r="AN132" s="79" t="b">
        <v>0</v>
      </c>
      <c r="AO132" s="85" t="s">
        <v>808</v>
      </c>
      <c r="AP132" s="79" t="s">
        <v>176</v>
      </c>
      <c r="AQ132" s="79">
        <v>0</v>
      </c>
      <c r="AR132" s="79">
        <v>0</v>
      </c>
      <c r="AS132" s="79"/>
      <c r="AT132" s="79"/>
      <c r="AU132" s="79"/>
      <c r="AV132" s="79"/>
      <c r="AW132" s="79"/>
      <c r="AX132" s="79"/>
      <c r="AY132" s="79"/>
      <c r="AZ132" s="79"/>
      <c r="BA132">
        <v>85</v>
      </c>
      <c r="BB132" s="78" t="str">
        <f>REPLACE(INDEX(GroupVertices[Group],MATCH(Edges25[[#This Row],[Vertex 1]],GroupVertices[Vertex],0)),1,1,"")</f>
        <v>1</v>
      </c>
      <c r="BC132" s="78" t="str">
        <f>REPLACE(INDEX(GroupVertices[Group],MATCH(Edges25[[#This Row],[Vertex 2]],GroupVertices[Vertex],0)),1,1,"")</f>
        <v>1</v>
      </c>
      <c r="BD132" s="48">
        <v>0</v>
      </c>
      <c r="BE132" s="49">
        <v>0</v>
      </c>
      <c r="BF132" s="48">
        <v>0</v>
      </c>
      <c r="BG132" s="49">
        <v>0</v>
      </c>
      <c r="BH132" s="48">
        <v>0</v>
      </c>
      <c r="BI132" s="49">
        <v>0</v>
      </c>
      <c r="BJ132" s="48">
        <v>8</v>
      </c>
      <c r="BK132" s="49">
        <v>100</v>
      </c>
      <c r="BL132" s="48">
        <v>8</v>
      </c>
    </row>
    <row r="133" spans="1:64" ht="15">
      <c r="A133" s="64" t="s">
        <v>242</v>
      </c>
      <c r="B133" s="64" t="s">
        <v>241</v>
      </c>
      <c r="C133" s="65"/>
      <c r="D133" s="66"/>
      <c r="E133" s="67"/>
      <c r="F133" s="68"/>
      <c r="G133" s="65"/>
      <c r="H133" s="69"/>
      <c r="I133" s="70"/>
      <c r="J133" s="70"/>
      <c r="K133" s="34" t="s">
        <v>65</v>
      </c>
      <c r="L133" s="77">
        <v>148</v>
      </c>
      <c r="M133" s="77"/>
      <c r="N133" s="72"/>
      <c r="O133" s="79" t="s">
        <v>253</v>
      </c>
      <c r="P133" s="81">
        <v>43677.679560185185</v>
      </c>
      <c r="Q133" s="79" t="s">
        <v>381</v>
      </c>
      <c r="R133" s="79"/>
      <c r="S133" s="79"/>
      <c r="T133" s="79" t="s">
        <v>458</v>
      </c>
      <c r="U133" s="79"/>
      <c r="V133" s="82" t="s">
        <v>538</v>
      </c>
      <c r="W133" s="81">
        <v>43677.679560185185</v>
      </c>
      <c r="X133" s="82" t="s">
        <v>669</v>
      </c>
      <c r="Y133" s="79"/>
      <c r="Z133" s="79"/>
      <c r="AA133" s="85" t="s">
        <v>809</v>
      </c>
      <c r="AB133" s="79"/>
      <c r="AC133" s="79" t="b">
        <v>0</v>
      </c>
      <c r="AD133" s="79">
        <v>0</v>
      </c>
      <c r="AE133" s="85" t="s">
        <v>823</v>
      </c>
      <c r="AF133" s="79" t="b">
        <v>0</v>
      </c>
      <c r="AG133" s="79" t="s">
        <v>828</v>
      </c>
      <c r="AH133" s="79"/>
      <c r="AI133" s="85" t="s">
        <v>823</v>
      </c>
      <c r="AJ133" s="79" t="b">
        <v>0</v>
      </c>
      <c r="AK133" s="79">
        <v>1</v>
      </c>
      <c r="AL133" s="85" t="s">
        <v>728</v>
      </c>
      <c r="AM133" s="79" t="s">
        <v>830</v>
      </c>
      <c r="AN133" s="79" t="b">
        <v>0</v>
      </c>
      <c r="AO133" s="85" t="s">
        <v>728</v>
      </c>
      <c r="AP133" s="79" t="s">
        <v>176</v>
      </c>
      <c r="AQ133" s="79">
        <v>0</v>
      </c>
      <c r="AR133" s="79">
        <v>0</v>
      </c>
      <c r="AS133" s="79"/>
      <c r="AT133" s="79"/>
      <c r="AU133" s="79"/>
      <c r="AV133" s="79"/>
      <c r="AW133" s="79"/>
      <c r="AX133" s="79"/>
      <c r="AY133" s="79"/>
      <c r="AZ133" s="79"/>
      <c r="BA133">
        <v>10</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21</v>
      </c>
      <c r="BK133" s="49">
        <v>100</v>
      </c>
      <c r="BL133" s="48">
        <v>21</v>
      </c>
    </row>
    <row r="134" spans="1:64" ht="15">
      <c r="A134" s="64" t="s">
        <v>242</v>
      </c>
      <c r="B134" s="64" t="s">
        <v>241</v>
      </c>
      <c r="C134" s="65"/>
      <c r="D134" s="66"/>
      <c r="E134" s="67"/>
      <c r="F134" s="68"/>
      <c r="G134" s="65"/>
      <c r="H134" s="69"/>
      <c r="I134" s="70"/>
      <c r="J134" s="70"/>
      <c r="K134" s="34" t="s">
        <v>65</v>
      </c>
      <c r="L134" s="77">
        <v>149</v>
      </c>
      <c r="M134" s="77"/>
      <c r="N134" s="72"/>
      <c r="O134" s="79" t="s">
        <v>253</v>
      </c>
      <c r="P134" s="81">
        <v>43677.73510416667</v>
      </c>
      <c r="Q134" s="79" t="s">
        <v>382</v>
      </c>
      <c r="R134" s="82" t="s">
        <v>406</v>
      </c>
      <c r="S134" s="79" t="s">
        <v>455</v>
      </c>
      <c r="T134" s="79" t="s">
        <v>467</v>
      </c>
      <c r="U134" s="79"/>
      <c r="V134" s="82" t="s">
        <v>538</v>
      </c>
      <c r="W134" s="81">
        <v>43677.73510416667</v>
      </c>
      <c r="X134" s="82" t="s">
        <v>670</v>
      </c>
      <c r="Y134" s="79"/>
      <c r="Z134" s="79"/>
      <c r="AA134" s="85" t="s">
        <v>810</v>
      </c>
      <c r="AB134" s="79"/>
      <c r="AC134" s="79" t="b">
        <v>0</v>
      </c>
      <c r="AD134" s="79">
        <v>0</v>
      </c>
      <c r="AE134" s="85" t="s">
        <v>823</v>
      </c>
      <c r="AF134" s="79" t="b">
        <v>0</v>
      </c>
      <c r="AG134" s="79" t="s">
        <v>828</v>
      </c>
      <c r="AH134" s="79"/>
      <c r="AI134" s="85" t="s">
        <v>823</v>
      </c>
      <c r="AJ134" s="79" t="b">
        <v>0</v>
      </c>
      <c r="AK134" s="79">
        <v>1</v>
      </c>
      <c r="AL134" s="85" t="s">
        <v>731</v>
      </c>
      <c r="AM134" s="79" t="s">
        <v>830</v>
      </c>
      <c r="AN134" s="79" t="b">
        <v>0</v>
      </c>
      <c r="AO134" s="85" t="s">
        <v>731</v>
      </c>
      <c r="AP134" s="79" t="s">
        <v>176</v>
      </c>
      <c r="AQ134" s="79">
        <v>0</v>
      </c>
      <c r="AR134" s="79">
        <v>0</v>
      </c>
      <c r="AS134" s="79"/>
      <c r="AT134" s="79"/>
      <c r="AU134" s="79"/>
      <c r="AV134" s="79"/>
      <c r="AW134" s="79"/>
      <c r="AX134" s="79"/>
      <c r="AY134" s="79"/>
      <c r="AZ134" s="79"/>
      <c r="BA134">
        <v>10</v>
      </c>
      <c r="BB134" s="78" t="str">
        <f>REPLACE(INDEX(GroupVertices[Group],MATCH(Edges25[[#This Row],[Vertex 1]],GroupVertices[Vertex],0)),1,1,"")</f>
        <v>1</v>
      </c>
      <c r="BC134" s="78" t="str">
        <f>REPLACE(INDEX(GroupVertices[Group],MATCH(Edges25[[#This Row],[Vertex 2]],GroupVertices[Vertex],0)),1,1,"")</f>
        <v>1</v>
      </c>
      <c r="BD134" s="48">
        <v>0</v>
      </c>
      <c r="BE134" s="49">
        <v>0</v>
      </c>
      <c r="BF134" s="48">
        <v>0</v>
      </c>
      <c r="BG134" s="49">
        <v>0</v>
      </c>
      <c r="BH134" s="48">
        <v>0</v>
      </c>
      <c r="BI134" s="49">
        <v>0</v>
      </c>
      <c r="BJ134" s="48">
        <v>11</v>
      </c>
      <c r="BK134" s="49">
        <v>100</v>
      </c>
      <c r="BL134" s="48">
        <v>11</v>
      </c>
    </row>
    <row r="135" spans="1:64" ht="15">
      <c r="A135" s="64" t="s">
        <v>242</v>
      </c>
      <c r="B135" s="64" t="s">
        <v>241</v>
      </c>
      <c r="C135" s="65"/>
      <c r="D135" s="66"/>
      <c r="E135" s="67"/>
      <c r="F135" s="68"/>
      <c r="G135" s="65"/>
      <c r="H135" s="69"/>
      <c r="I135" s="70"/>
      <c r="J135" s="70"/>
      <c r="K135" s="34" t="s">
        <v>65</v>
      </c>
      <c r="L135" s="77">
        <v>150</v>
      </c>
      <c r="M135" s="77"/>
      <c r="N135" s="72"/>
      <c r="O135" s="79" t="s">
        <v>253</v>
      </c>
      <c r="P135" s="81">
        <v>43677.86486111111</v>
      </c>
      <c r="Q135" s="79" t="s">
        <v>383</v>
      </c>
      <c r="R135" s="82" t="s">
        <v>408</v>
      </c>
      <c r="S135" s="79" t="s">
        <v>455</v>
      </c>
      <c r="T135" s="79" t="s">
        <v>462</v>
      </c>
      <c r="U135" s="79"/>
      <c r="V135" s="82" t="s">
        <v>538</v>
      </c>
      <c r="W135" s="81">
        <v>43677.86486111111</v>
      </c>
      <c r="X135" s="82" t="s">
        <v>671</v>
      </c>
      <c r="Y135" s="79"/>
      <c r="Z135" s="79"/>
      <c r="AA135" s="85" t="s">
        <v>811</v>
      </c>
      <c r="AB135" s="79"/>
      <c r="AC135" s="79" t="b">
        <v>0</v>
      </c>
      <c r="AD135" s="79">
        <v>0</v>
      </c>
      <c r="AE135" s="85" t="s">
        <v>823</v>
      </c>
      <c r="AF135" s="79" t="b">
        <v>0</v>
      </c>
      <c r="AG135" s="79" t="s">
        <v>828</v>
      </c>
      <c r="AH135" s="79"/>
      <c r="AI135" s="85" t="s">
        <v>823</v>
      </c>
      <c r="AJ135" s="79" t="b">
        <v>0</v>
      </c>
      <c r="AK135" s="79">
        <v>1</v>
      </c>
      <c r="AL135" s="85" t="s">
        <v>735</v>
      </c>
      <c r="AM135" s="79" t="s">
        <v>830</v>
      </c>
      <c r="AN135" s="79" t="b">
        <v>0</v>
      </c>
      <c r="AO135" s="85" t="s">
        <v>735</v>
      </c>
      <c r="AP135" s="79" t="s">
        <v>176</v>
      </c>
      <c r="AQ135" s="79">
        <v>0</v>
      </c>
      <c r="AR135" s="79">
        <v>0</v>
      </c>
      <c r="AS135" s="79"/>
      <c r="AT135" s="79"/>
      <c r="AU135" s="79"/>
      <c r="AV135" s="79"/>
      <c r="AW135" s="79"/>
      <c r="AX135" s="79"/>
      <c r="AY135" s="79"/>
      <c r="AZ135" s="79"/>
      <c r="BA135">
        <v>10</v>
      </c>
      <c r="BB135" s="78" t="str">
        <f>REPLACE(INDEX(GroupVertices[Group],MATCH(Edges25[[#This Row],[Vertex 1]],GroupVertices[Vertex],0)),1,1,"")</f>
        <v>1</v>
      </c>
      <c r="BC135" s="78" t="str">
        <f>REPLACE(INDEX(GroupVertices[Group],MATCH(Edges25[[#This Row],[Vertex 2]],GroupVertices[Vertex],0)),1,1,"")</f>
        <v>1</v>
      </c>
      <c r="BD135" s="48">
        <v>0</v>
      </c>
      <c r="BE135" s="49">
        <v>0</v>
      </c>
      <c r="BF135" s="48">
        <v>0</v>
      </c>
      <c r="BG135" s="49">
        <v>0</v>
      </c>
      <c r="BH135" s="48">
        <v>0</v>
      </c>
      <c r="BI135" s="49">
        <v>0</v>
      </c>
      <c r="BJ135" s="48">
        <v>8</v>
      </c>
      <c r="BK135" s="49">
        <v>100</v>
      </c>
      <c r="BL135" s="48">
        <v>8</v>
      </c>
    </row>
    <row r="136" spans="1:64" ht="15">
      <c r="A136" s="64" t="s">
        <v>242</v>
      </c>
      <c r="B136" s="64" t="s">
        <v>241</v>
      </c>
      <c r="C136" s="65"/>
      <c r="D136" s="66"/>
      <c r="E136" s="67"/>
      <c r="F136" s="68"/>
      <c r="G136" s="65"/>
      <c r="H136" s="69"/>
      <c r="I136" s="70"/>
      <c r="J136" s="70"/>
      <c r="K136" s="34" t="s">
        <v>65</v>
      </c>
      <c r="L136" s="77">
        <v>151</v>
      </c>
      <c r="M136" s="77"/>
      <c r="N136" s="72"/>
      <c r="O136" s="79" t="s">
        <v>253</v>
      </c>
      <c r="P136" s="81">
        <v>43678.62489583333</v>
      </c>
      <c r="Q136" s="79" t="s">
        <v>384</v>
      </c>
      <c r="R136" s="82" t="s">
        <v>409</v>
      </c>
      <c r="S136" s="79" t="s">
        <v>455</v>
      </c>
      <c r="T136" s="79" t="s">
        <v>456</v>
      </c>
      <c r="U136" s="79"/>
      <c r="V136" s="82" t="s">
        <v>538</v>
      </c>
      <c r="W136" s="81">
        <v>43678.62489583333</v>
      </c>
      <c r="X136" s="82" t="s">
        <v>672</v>
      </c>
      <c r="Y136" s="79"/>
      <c r="Z136" s="79"/>
      <c r="AA136" s="85" t="s">
        <v>812</v>
      </c>
      <c r="AB136" s="79"/>
      <c r="AC136" s="79" t="b">
        <v>0</v>
      </c>
      <c r="AD136" s="79">
        <v>0</v>
      </c>
      <c r="AE136" s="85" t="s">
        <v>823</v>
      </c>
      <c r="AF136" s="79" t="b">
        <v>0</v>
      </c>
      <c r="AG136" s="79" t="s">
        <v>828</v>
      </c>
      <c r="AH136" s="79"/>
      <c r="AI136" s="85" t="s">
        <v>823</v>
      </c>
      <c r="AJ136" s="79" t="b">
        <v>0</v>
      </c>
      <c r="AK136" s="79">
        <v>1</v>
      </c>
      <c r="AL136" s="85" t="s">
        <v>736</v>
      </c>
      <c r="AM136" s="79" t="s">
        <v>830</v>
      </c>
      <c r="AN136" s="79" t="b">
        <v>0</v>
      </c>
      <c r="AO136" s="85" t="s">
        <v>736</v>
      </c>
      <c r="AP136" s="79" t="s">
        <v>176</v>
      </c>
      <c r="AQ136" s="79">
        <v>0</v>
      </c>
      <c r="AR136" s="79">
        <v>0</v>
      </c>
      <c r="AS136" s="79"/>
      <c r="AT136" s="79"/>
      <c r="AU136" s="79"/>
      <c r="AV136" s="79"/>
      <c r="AW136" s="79"/>
      <c r="AX136" s="79"/>
      <c r="AY136" s="79"/>
      <c r="AZ136" s="79"/>
      <c r="BA136">
        <v>10</v>
      </c>
      <c r="BB136" s="78" t="str">
        <f>REPLACE(INDEX(GroupVertices[Group],MATCH(Edges25[[#This Row],[Vertex 1]],GroupVertices[Vertex],0)),1,1,"")</f>
        <v>1</v>
      </c>
      <c r="BC136" s="78" t="str">
        <f>REPLACE(INDEX(GroupVertices[Group],MATCH(Edges25[[#This Row],[Vertex 2]],GroupVertices[Vertex],0)),1,1,"")</f>
        <v>1</v>
      </c>
      <c r="BD136" s="48">
        <v>0</v>
      </c>
      <c r="BE136" s="49">
        <v>0</v>
      </c>
      <c r="BF136" s="48">
        <v>0</v>
      </c>
      <c r="BG136" s="49">
        <v>0</v>
      </c>
      <c r="BH136" s="48">
        <v>0</v>
      </c>
      <c r="BI136" s="49">
        <v>0</v>
      </c>
      <c r="BJ136" s="48">
        <v>11</v>
      </c>
      <c r="BK136" s="49">
        <v>100</v>
      </c>
      <c r="BL136" s="48">
        <v>11</v>
      </c>
    </row>
    <row r="137" spans="1:64" ht="15">
      <c r="A137" s="64" t="s">
        <v>242</v>
      </c>
      <c r="B137" s="64" t="s">
        <v>241</v>
      </c>
      <c r="C137" s="65"/>
      <c r="D137" s="66"/>
      <c r="E137" s="67"/>
      <c r="F137" s="68"/>
      <c r="G137" s="65"/>
      <c r="H137" s="69"/>
      <c r="I137" s="70"/>
      <c r="J137" s="70"/>
      <c r="K137" s="34" t="s">
        <v>65</v>
      </c>
      <c r="L137" s="77">
        <v>152</v>
      </c>
      <c r="M137" s="77"/>
      <c r="N137" s="72"/>
      <c r="O137" s="79" t="s">
        <v>253</v>
      </c>
      <c r="P137" s="81">
        <v>43678.63512731482</v>
      </c>
      <c r="Q137" s="79" t="s">
        <v>385</v>
      </c>
      <c r="R137" s="79"/>
      <c r="S137" s="79"/>
      <c r="T137" s="79" t="s">
        <v>456</v>
      </c>
      <c r="U137" s="79"/>
      <c r="V137" s="82" t="s">
        <v>538</v>
      </c>
      <c r="W137" s="81">
        <v>43678.63512731482</v>
      </c>
      <c r="X137" s="82" t="s">
        <v>673</v>
      </c>
      <c r="Y137" s="79"/>
      <c r="Z137" s="79"/>
      <c r="AA137" s="85" t="s">
        <v>813</v>
      </c>
      <c r="AB137" s="79"/>
      <c r="AC137" s="79" t="b">
        <v>0</v>
      </c>
      <c r="AD137" s="79">
        <v>0</v>
      </c>
      <c r="AE137" s="85" t="s">
        <v>823</v>
      </c>
      <c r="AF137" s="79" t="b">
        <v>0</v>
      </c>
      <c r="AG137" s="79" t="s">
        <v>828</v>
      </c>
      <c r="AH137" s="79"/>
      <c r="AI137" s="85" t="s">
        <v>823</v>
      </c>
      <c r="AJ137" s="79" t="b">
        <v>0</v>
      </c>
      <c r="AK137" s="79">
        <v>1</v>
      </c>
      <c r="AL137" s="85" t="s">
        <v>737</v>
      </c>
      <c r="AM137" s="79" t="s">
        <v>830</v>
      </c>
      <c r="AN137" s="79" t="b">
        <v>0</v>
      </c>
      <c r="AO137" s="85" t="s">
        <v>737</v>
      </c>
      <c r="AP137" s="79" t="s">
        <v>176</v>
      </c>
      <c r="AQ137" s="79">
        <v>0</v>
      </c>
      <c r="AR137" s="79">
        <v>0</v>
      </c>
      <c r="AS137" s="79"/>
      <c r="AT137" s="79"/>
      <c r="AU137" s="79"/>
      <c r="AV137" s="79"/>
      <c r="AW137" s="79"/>
      <c r="AX137" s="79"/>
      <c r="AY137" s="79"/>
      <c r="AZ137" s="79"/>
      <c r="BA137">
        <v>10</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22</v>
      </c>
      <c r="BK137" s="49">
        <v>100</v>
      </c>
      <c r="BL137" s="48">
        <v>22</v>
      </c>
    </row>
    <row r="138" spans="1:64" ht="15">
      <c r="A138" s="64" t="s">
        <v>242</v>
      </c>
      <c r="B138" s="64" t="s">
        <v>241</v>
      </c>
      <c r="C138" s="65"/>
      <c r="D138" s="66"/>
      <c r="E138" s="67"/>
      <c r="F138" s="68"/>
      <c r="G138" s="65"/>
      <c r="H138" s="69"/>
      <c r="I138" s="70"/>
      <c r="J138" s="70"/>
      <c r="K138" s="34" t="s">
        <v>65</v>
      </c>
      <c r="L138" s="77">
        <v>153</v>
      </c>
      <c r="M138" s="77"/>
      <c r="N138" s="72"/>
      <c r="O138" s="79" t="s">
        <v>253</v>
      </c>
      <c r="P138" s="81">
        <v>43678.95297453704</v>
      </c>
      <c r="Q138" s="79" t="s">
        <v>266</v>
      </c>
      <c r="R138" s="79"/>
      <c r="S138" s="79"/>
      <c r="T138" s="79" t="s">
        <v>458</v>
      </c>
      <c r="U138" s="79"/>
      <c r="V138" s="82" t="s">
        <v>538</v>
      </c>
      <c r="W138" s="81">
        <v>43678.95297453704</v>
      </c>
      <c r="X138" s="82" t="s">
        <v>674</v>
      </c>
      <c r="Y138" s="79"/>
      <c r="Z138" s="79"/>
      <c r="AA138" s="85" t="s">
        <v>814</v>
      </c>
      <c r="AB138" s="79"/>
      <c r="AC138" s="79" t="b">
        <v>0</v>
      </c>
      <c r="AD138" s="79">
        <v>0</v>
      </c>
      <c r="AE138" s="85" t="s">
        <v>823</v>
      </c>
      <c r="AF138" s="79" t="b">
        <v>0</v>
      </c>
      <c r="AG138" s="79" t="s">
        <v>828</v>
      </c>
      <c r="AH138" s="79"/>
      <c r="AI138" s="85" t="s">
        <v>823</v>
      </c>
      <c r="AJ138" s="79" t="b">
        <v>0</v>
      </c>
      <c r="AK138" s="79">
        <v>2</v>
      </c>
      <c r="AL138" s="85" t="s">
        <v>744</v>
      </c>
      <c r="AM138" s="79" t="s">
        <v>830</v>
      </c>
      <c r="AN138" s="79" t="b">
        <v>0</v>
      </c>
      <c r="AO138" s="85" t="s">
        <v>744</v>
      </c>
      <c r="AP138" s="79" t="s">
        <v>176</v>
      </c>
      <c r="AQ138" s="79">
        <v>0</v>
      </c>
      <c r="AR138" s="79">
        <v>0</v>
      </c>
      <c r="AS138" s="79"/>
      <c r="AT138" s="79"/>
      <c r="AU138" s="79"/>
      <c r="AV138" s="79"/>
      <c r="AW138" s="79"/>
      <c r="AX138" s="79"/>
      <c r="AY138" s="79"/>
      <c r="AZ138" s="79"/>
      <c r="BA138">
        <v>10</v>
      </c>
      <c r="BB138" s="78" t="str">
        <f>REPLACE(INDEX(GroupVertices[Group],MATCH(Edges25[[#This Row],[Vertex 1]],GroupVertices[Vertex],0)),1,1,"")</f>
        <v>1</v>
      </c>
      <c r="BC138" s="78" t="str">
        <f>REPLACE(INDEX(GroupVertices[Group],MATCH(Edges25[[#This Row],[Vertex 2]],GroupVertices[Vertex],0)),1,1,"")</f>
        <v>1</v>
      </c>
      <c r="BD138" s="48">
        <v>0</v>
      </c>
      <c r="BE138" s="49">
        <v>0</v>
      </c>
      <c r="BF138" s="48">
        <v>0</v>
      </c>
      <c r="BG138" s="49">
        <v>0</v>
      </c>
      <c r="BH138" s="48">
        <v>0</v>
      </c>
      <c r="BI138" s="49">
        <v>0</v>
      </c>
      <c r="BJ138" s="48">
        <v>24</v>
      </c>
      <c r="BK138" s="49">
        <v>100</v>
      </c>
      <c r="BL138" s="48">
        <v>24</v>
      </c>
    </row>
    <row r="139" spans="1:64" ht="15">
      <c r="A139" s="64" t="s">
        <v>242</v>
      </c>
      <c r="B139" s="64" t="s">
        <v>241</v>
      </c>
      <c r="C139" s="65"/>
      <c r="D139" s="66"/>
      <c r="E139" s="67"/>
      <c r="F139" s="68"/>
      <c r="G139" s="65"/>
      <c r="H139" s="69"/>
      <c r="I139" s="70"/>
      <c r="J139" s="70"/>
      <c r="K139" s="34" t="s">
        <v>65</v>
      </c>
      <c r="L139" s="77">
        <v>154</v>
      </c>
      <c r="M139" s="77"/>
      <c r="N139" s="72"/>
      <c r="O139" s="79" t="s">
        <v>253</v>
      </c>
      <c r="P139" s="81">
        <v>43683.81354166667</v>
      </c>
      <c r="Q139" s="79" t="s">
        <v>386</v>
      </c>
      <c r="R139" s="79"/>
      <c r="S139" s="79"/>
      <c r="T139" s="79" t="s">
        <v>470</v>
      </c>
      <c r="U139" s="79"/>
      <c r="V139" s="82" t="s">
        <v>538</v>
      </c>
      <c r="W139" s="81">
        <v>43683.81354166667</v>
      </c>
      <c r="X139" s="82" t="s">
        <v>675</v>
      </c>
      <c r="Y139" s="79"/>
      <c r="Z139" s="79"/>
      <c r="AA139" s="85" t="s">
        <v>815</v>
      </c>
      <c r="AB139" s="79"/>
      <c r="AC139" s="79" t="b">
        <v>0</v>
      </c>
      <c r="AD139" s="79">
        <v>0</v>
      </c>
      <c r="AE139" s="85" t="s">
        <v>823</v>
      </c>
      <c r="AF139" s="79" t="b">
        <v>0</v>
      </c>
      <c r="AG139" s="79" t="s">
        <v>828</v>
      </c>
      <c r="AH139" s="79"/>
      <c r="AI139" s="85" t="s">
        <v>823</v>
      </c>
      <c r="AJ139" s="79" t="b">
        <v>0</v>
      </c>
      <c r="AK139" s="79">
        <v>1</v>
      </c>
      <c r="AL139" s="85" t="s">
        <v>760</v>
      </c>
      <c r="AM139" s="79" t="s">
        <v>830</v>
      </c>
      <c r="AN139" s="79" t="b">
        <v>0</v>
      </c>
      <c r="AO139" s="85" t="s">
        <v>760</v>
      </c>
      <c r="AP139" s="79" t="s">
        <v>176</v>
      </c>
      <c r="AQ139" s="79">
        <v>0</v>
      </c>
      <c r="AR139" s="79">
        <v>0</v>
      </c>
      <c r="AS139" s="79"/>
      <c r="AT139" s="79"/>
      <c r="AU139" s="79"/>
      <c r="AV139" s="79"/>
      <c r="AW139" s="79"/>
      <c r="AX139" s="79"/>
      <c r="AY139" s="79"/>
      <c r="AZ139" s="79"/>
      <c r="BA139">
        <v>10</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82</v>
      </c>
      <c r="BK139" s="49">
        <v>100</v>
      </c>
      <c r="BL139" s="48">
        <v>82</v>
      </c>
    </row>
    <row r="140" spans="1:64" ht="15">
      <c r="A140" s="64" t="s">
        <v>242</v>
      </c>
      <c r="B140" s="64" t="s">
        <v>241</v>
      </c>
      <c r="C140" s="65"/>
      <c r="D140" s="66"/>
      <c r="E140" s="67"/>
      <c r="F140" s="68"/>
      <c r="G140" s="65"/>
      <c r="H140" s="69"/>
      <c r="I140" s="70"/>
      <c r="J140" s="70"/>
      <c r="K140" s="34" t="s">
        <v>65</v>
      </c>
      <c r="L140" s="77">
        <v>155</v>
      </c>
      <c r="M140" s="77"/>
      <c r="N140" s="72"/>
      <c r="O140" s="79" t="s">
        <v>253</v>
      </c>
      <c r="P140" s="81">
        <v>43684.731099537035</v>
      </c>
      <c r="Q140" s="79" t="s">
        <v>387</v>
      </c>
      <c r="R140" s="82" t="s">
        <v>433</v>
      </c>
      <c r="S140" s="79" t="s">
        <v>455</v>
      </c>
      <c r="T140" s="79"/>
      <c r="U140" s="79"/>
      <c r="V140" s="82" t="s">
        <v>538</v>
      </c>
      <c r="W140" s="81">
        <v>43684.731099537035</v>
      </c>
      <c r="X140" s="82" t="s">
        <v>676</v>
      </c>
      <c r="Y140" s="79"/>
      <c r="Z140" s="79"/>
      <c r="AA140" s="85" t="s">
        <v>816</v>
      </c>
      <c r="AB140" s="79"/>
      <c r="AC140" s="79" t="b">
        <v>0</v>
      </c>
      <c r="AD140" s="79">
        <v>0</v>
      </c>
      <c r="AE140" s="85" t="s">
        <v>823</v>
      </c>
      <c r="AF140" s="79" t="b">
        <v>0</v>
      </c>
      <c r="AG140" s="79" t="s">
        <v>828</v>
      </c>
      <c r="AH140" s="79"/>
      <c r="AI140" s="85" t="s">
        <v>823</v>
      </c>
      <c r="AJ140" s="79" t="b">
        <v>0</v>
      </c>
      <c r="AK140" s="79">
        <v>1</v>
      </c>
      <c r="AL140" s="85" t="s">
        <v>777</v>
      </c>
      <c r="AM140" s="79" t="s">
        <v>830</v>
      </c>
      <c r="AN140" s="79" t="b">
        <v>0</v>
      </c>
      <c r="AO140" s="85" t="s">
        <v>777</v>
      </c>
      <c r="AP140" s="79" t="s">
        <v>176</v>
      </c>
      <c r="AQ140" s="79">
        <v>0</v>
      </c>
      <c r="AR140" s="79">
        <v>0</v>
      </c>
      <c r="AS140" s="79"/>
      <c r="AT140" s="79"/>
      <c r="AU140" s="79"/>
      <c r="AV140" s="79"/>
      <c r="AW140" s="79"/>
      <c r="AX140" s="79"/>
      <c r="AY140" s="79"/>
      <c r="AZ140" s="79"/>
      <c r="BA140">
        <v>10</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43</v>
      </c>
      <c r="BK140" s="49">
        <v>100</v>
      </c>
      <c r="BL140" s="48">
        <v>43</v>
      </c>
    </row>
    <row r="141" spans="1:64" ht="15">
      <c r="A141" s="64" t="s">
        <v>242</v>
      </c>
      <c r="B141" s="64" t="s">
        <v>241</v>
      </c>
      <c r="C141" s="65"/>
      <c r="D141" s="66"/>
      <c r="E141" s="67"/>
      <c r="F141" s="68"/>
      <c r="G141" s="65"/>
      <c r="H141" s="69"/>
      <c r="I141" s="70"/>
      <c r="J141" s="70"/>
      <c r="K141" s="34" t="s">
        <v>65</v>
      </c>
      <c r="L141" s="77">
        <v>156</v>
      </c>
      <c r="M141" s="77"/>
      <c r="N141" s="72"/>
      <c r="O141" s="79" t="s">
        <v>253</v>
      </c>
      <c r="P141" s="81">
        <v>43690.65494212963</v>
      </c>
      <c r="Q141" s="79" t="s">
        <v>388</v>
      </c>
      <c r="R141" s="79"/>
      <c r="S141" s="79"/>
      <c r="T141" s="79" t="s">
        <v>458</v>
      </c>
      <c r="U141" s="79"/>
      <c r="V141" s="82" t="s">
        <v>538</v>
      </c>
      <c r="W141" s="81">
        <v>43690.65494212963</v>
      </c>
      <c r="X141" s="82" t="s">
        <v>677</v>
      </c>
      <c r="Y141" s="79"/>
      <c r="Z141" s="79"/>
      <c r="AA141" s="85" t="s">
        <v>817</v>
      </c>
      <c r="AB141" s="79"/>
      <c r="AC141" s="79" t="b">
        <v>0</v>
      </c>
      <c r="AD141" s="79">
        <v>0</v>
      </c>
      <c r="AE141" s="85" t="s">
        <v>823</v>
      </c>
      <c r="AF141" s="79" t="b">
        <v>0</v>
      </c>
      <c r="AG141" s="79" t="s">
        <v>828</v>
      </c>
      <c r="AH141" s="79"/>
      <c r="AI141" s="85" t="s">
        <v>823</v>
      </c>
      <c r="AJ141" s="79" t="b">
        <v>0</v>
      </c>
      <c r="AK141" s="79">
        <v>0</v>
      </c>
      <c r="AL141" s="85" t="s">
        <v>802</v>
      </c>
      <c r="AM141" s="79" t="s">
        <v>830</v>
      </c>
      <c r="AN141" s="79" t="b">
        <v>0</v>
      </c>
      <c r="AO141" s="85" t="s">
        <v>802</v>
      </c>
      <c r="AP141" s="79" t="s">
        <v>176</v>
      </c>
      <c r="AQ141" s="79">
        <v>0</v>
      </c>
      <c r="AR141" s="79">
        <v>0</v>
      </c>
      <c r="AS141" s="79"/>
      <c r="AT141" s="79"/>
      <c r="AU141" s="79"/>
      <c r="AV141" s="79"/>
      <c r="AW141" s="79"/>
      <c r="AX141" s="79"/>
      <c r="AY141" s="79"/>
      <c r="AZ141" s="79"/>
      <c r="BA141">
        <v>10</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22</v>
      </c>
      <c r="BK141" s="49">
        <v>100</v>
      </c>
      <c r="BL141" s="48">
        <v>22</v>
      </c>
    </row>
    <row r="142" spans="1:64" ht="15">
      <c r="A142" s="64" t="s">
        <v>242</v>
      </c>
      <c r="B142" s="64" t="s">
        <v>241</v>
      </c>
      <c r="C142" s="65"/>
      <c r="D142" s="66"/>
      <c r="E142" s="67"/>
      <c r="F142" s="68"/>
      <c r="G142" s="65"/>
      <c r="H142" s="69"/>
      <c r="I142" s="70"/>
      <c r="J142" s="70"/>
      <c r="K142" s="34" t="s">
        <v>65</v>
      </c>
      <c r="L142" s="77">
        <v>157</v>
      </c>
      <c r="M142" s="77"/>
      <c r="N142" s="72"/>
      <c r="O142" s="79" t="s">
        <v>253</v>
      </c>
      <c r="P142" s="81">
        <v>43690.85722222222</v>
      </c>
      <c r="Q142" s="79" t="s">
        <v>389</v>
      </c>
      <c r="R142" s="82" t="s">
        <v>452</v>
      </c>
      <c r="S142" s="79" t="s">
        <v>455</v>
      </c>
      <c r="T142" s="79" t="s">
        <v>458</v>
      </c>
      <c r="U142" s="79"/>
      <c r="V142" s="82" t="s">
        <v>538</v>
      </c>
      <c r="W142" s="81">
        <v>43690.85722222222</v>
      </c>
      <c r="X142" s="82" t="s">
        <v>678</v>
      </c>
      <c r="Y142" s="79"/>
      <c r="Z142" s="79"/>
      <c r="AA142" s="85" t="s">
        <v>818</v>
      </c>
      <c r="AB142" s="79"/>
      <c r="AC142" s="79" t="b">
        <v>0</v>
      </c>
      <c r="AD142" s="79">
        <v>0</v>
      </c>
      <c r="AE142" s="85" t="s">
        <v>823</v>
      </c>
      <c r="AF142" s="79" t="b">
        <v>0</v>
      </c>
      <c r="AG142" s="79" t="s">
        <v>828</v>
      </c>
      <c r="AH142" s="79"/>
      <c r="AI142" s="85" t="s">
        <v>823</v>
      </c>
      <c r="AJ142" s="79" t="b">
        <v>0</v>
      </c>
      <c r="AK142" s="79">
        <v>1</v>
      </c>
      <c r="AL142" s="85" t="s">
        <v>808</v>
      </c>
      <c r="AM142" s="79" t="s">
        <v>830</v>
      </c>
      <c r="AN142" s="79" t="b">
        <v>0</v>
      </c>
      <c r="AO142" s="85" t="s">
        <v>808</v>
      </c>
      <c r="AP142" s="79" t="s">
        <v>176</v>
      </c>
      <c r="AQ142" s="79">
        <v>0</v>
      </c>
      <c r="AR142" s="79">
        <v>0</v>
      </c>
      <c r="AS142" s="79"/>
      <c r="AT142" s="79"/>
      <c r="AU142" s="79"/>
      <c r="AV142" s="79"/>
      <c r="AW142" s="79"/>
      <c r="AX142" s="79"/>
      <c r="AY142" s="79"/>
      <c r="AZ142" s="79"/>
      <c r="BA142">
        <v>10</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10</v>
      </c>
      <c r="BK142" s="49">
        <v>100</v>
      </c>
      <c r="BL142" s="48">
        <v>10</v>
      </c>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allowBlank="1" showInputMessage="1" showErrorMessage="1" promptTitle="Vertex 2 Name" prompt="Enter the name of the edge's second vertex." sqref="B3:B142"/>
    <dataValidation allowBlank="1" showInputMessage="1" showErrorMessage="1" promptTitle="Vertex 1 Name" prompt="Enter the name of the edge's first vertex." sqref="A3:A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Color" prompt="To select an optional edge color, right-click and select Select Color on the right-click menu." sqref="C3:C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ErrorMessage="1" sqref="N2:N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s>
  <hyperlinks>
    <hyperlink ref="Q15" r:id="rId1" display="https://t.co/YNVIM3gu5n"/>
    <hyperlink ref="R3" r:id="rId2" display="https://soundcloud.com/radiosawa/track-10"/>
    <hyperlink ref="R4" r:id="rId3" display="https://soundcloud.com/radiosawa/track-10"/>
    <hyperlink ref="R15" r:id="rId4" display="https://soundcloud.com/radiosawa/track-10"/>
    <hyperlink ref="R17" r:id="rId5" display="https://twitter.com/radiosawa/status/1158461439058857985"/>
    <hyperlink ref="R18" r:id="rId6" display="https://m.soundcloud.com/radiosawa/l4q5o2w7d28p"/>
    <hyperlink ref="R20" r:id="rId7" display="https://www.radiosawa.com/amp/pope-francis-who-i-am-to-judge-gay-people-/228220.html"/>
    <hyperlink ref="R22" r:id="rId8" display="https://www.radiosawa.com/a/247176.html"/>
    <hyperlink ref="R23" r:id="rId9" display="https://www.radiosawa.com/amp/247176.html?__twitter_impression=true"/>
    <hyperlink ref="R24" r:id="rId10" display="https://www.radiosawa.com/a/506825.html"/>
    <hyperlink ref="R26" r:id="rId11" display="https://soundcloud.com/radiosawa/track-1"/>
    <hyperlink ref="R28" r:id="rId12" display="https://www.radiosawa.com/a/%d9%87%d9%84-%d9%85%d8%b5%d9%8a%d8%b1-%d8%a7%d9%84%d9%81%d8%aa%d8%a7%d8%a9-%d8%a7%d9%84%d8%b2%d9%88%d8%a7%d8%ac/507436.html"/>
    <hyperlink ref="R31" r:id="rId13" display="https://www.radiosawa.com/a/%d8%a3%d8%b2%d9%85%d8%a9-%d8%a7%d9%84%d9%85%d9%8a%d8%a7%d9%87-%d9%81%d9%8a-%d8%a7%d9%84%d9%85%d9%86%d8%b7%d9%82%d8%a9/507435.html"/>
    <hyperlink ref="R32" r:id="rId14" display="https://www.radiosawa.com/a/%d8%a3%d8%b2%d9%85%d8%a9-%d8%a7%d9%84%d9%85%d9%8a%d8%a7%d9%87-%d9%81%d9%8a-%d8%a7%d9%84%d9%85%d9%86%d8%b7%d9%82%d8%a9/507435.html"/>
    <hyperlink ref="R33" r:id="rId15" display="https://www.radiosawa.com/a/%d8%a3%d8%b2%d9%85%d8%a9-%d8%a7%d9%84%d9%85%d9%8a%d8%a7%d9%87-%d9%81%d9%8a-%d8%a7%d9%84%d9%85%d9%86%d8%b7%d9%82%d8%a9/507435.html"/>
    <hyperlink ref="R38" r:id="rId16" display="https://www.radiosawa.com/a/%D8%A3%D8%B2%D9%85%D8%A9-%D8%A7%D9%84%D9%85%D9%8A%D8%A7%D9%87-%D9%81%D9%8A-%D8%A7%D9%84%D9%85%D9%86%D8%B7%D9%82%D8%A9/507435.html"/>
    <hyperlink ref="R39" r:id="rId17" display="https://www.radiosawa.com/a/%d8%a7%d9%84%d9%88%d8%b6%d8%b9-%d8%a7%d9%84%d8%a5%d9%86%d8%b3%d8%a7%d9%86%d9%8a-%d9%81%d9%8a-%d8%b3%d9%88%d8%b1%d9%8a%d8%a7-%d8%a8%d9%8a%d9%86-%d8%aa%d8%b5%d8%b9%d9%8a%d8%af-%d8%a5%d8%af%d9%84%d8%a8-%d9%88%d8%aa%d9%87%d8%af%d9%8a%d8%af%d8%a7%d8%aa-%d8%aa%d8%b1%d9%83%d9%8a%d8%a7/508275.html"/>
    <hyperlink ref="R41" r:id="rId18" display="https://twitter.com/i/web/status/1161311407826227201"/>
    <hyperlink ref="R42" r:id="rId19" display="https://www.radiosawa.com/live/audio/15?withmediaplayer=1"/>
    <hyperlink ref="R48" r:id="rId20" display="https://www.radiosawa.com/live/audio/15?withmediaplayer=1"/>
    <hyperlink ref="R53" r:id="rId21" display="https://www.radiosawa.com/a/%D8%A7%D9%84%D8%A3%D8%B2%D9%85%D8%A7%D8%AA-%D8%A7%D9%84%D9%85%D8%B1%D9%88%D8%B1%D9%8A%D8%A9-%D8%AA%D9%86%D8%AA%D9%82%D9%84-%D8%A8%D9%8A%D9%86-%D8%A7%D9%84%D8%A8%D9%84%D8%AF%D8%A7%D9%86-%D8%A7%D9%84%D8%B9%D8%B1%D8%A8%D9%8A%D8%A9/506810.html"/>
    <hyperlink ref="R54" r:id="rId22" display="https://www.radiosawa.com/a/%D9%85%D8%B9%D9%84%D9%85%D9%88-%D8%A7%D9%84%D9%85%D8%AF%D8%A7%D8%B1%D8%B3-%D9%88%D8%A7%D9%84%D8%A8%D8%AD%D8%AB-%D8%B9%D9%86-%D9%88%D8%A7%D9%82%D8%B9-%D8%A3%D9%81%D8%B6%D9%84/506811.html"/>
    <hyperlink ref="R55" r:id="rId23" display="https://www.radiosawa.com/a/%D8%A3%D9%88%D9%84%D9%89-%D8%AC%D9%84%D8%B3%D8%A7%D8%AA-%D8%A7%D9%84%D9%81%D8%B5%D9%84-%D9%81%D9%8A-%D8%A7%D9%84%D9%86%D8%B2%D8%A7%D8%B9-%D8%A8%D9%8A%D9%86-%D9%85%D8%AD%D9%85%D8%AF-%D8%A8%D9%86-%D8%B1%D8%A7%D8%B4%D8%AF-%D9%88%D9%87%D9%8A%D8%A7-%D8%A8%D9%86%D8%AA-%D8%A7%D9%84%D8%AD%D8%B3%D9%8A%D9%86/506822.html"/>
    <hyperlink ref="R57" r:id="rId24" display="https://www.radiosawa.com/a/%D8%A7%D9%84%D8%A3%D9%86%D8%AF%D9%8A%D8%A9-%D8%A7%D9%84%D8%B1%D9%8A%D8%A7%D8%B6%D9%8A%D8%A9-%D8%A7%D9%84%D8%B9%D8%B1%D8%A7%D9%82%D9%8A%D8%A9-%D8%AA%D8%AA%D8%B1%D8%A7%D8%AC%D8%B9-%D9%88%D8%A7%D9%84%D8%A3%D8%B3%D8%A8%D8%A7%D8%A8-%D9%85%D8%A7%D8%AF%D9%8A%D8%A9/506823.html"/>
    <hyperlink ref="R58" r:id="rId25" display="https://www.radiosawa.com/a/506825.html"/>
    <hyperlink ref="R59" r:id="rId26" display="https://www.radiosawa.com/a/%D8%AF%D9%88%D8%B1-%D8%A7%D9%84%D9%85%D8%AC%D8%A7%D9%84%D8%B3-%D8%A7%D9%84%D8%B4%D8%A8%D8%A7%D8%A8%D9%8A%D8%A9-%D9%81%D9%8A-%D8%AA%D9%86%D9%85%D9%8A%D8%A9-%D8%A7%D9%84%D9%85%D8%AC%D8%AA%D9%85%D8%B9-%D8%A7%D9%84%D9%85%D8%AD%D9%84%D9%8A/506859.html"/>
    <hyperlink ref="R60" r:id="rId27" display="https://www.radiosawa.com/a/%D9%87%D9%84-%D9%8A%D8%B4%D9%83%D9%84-%D9%85%D9%86%D8%AA%D8%B5%D9%81-%D8%A7%D9%84%D8%B9%D9%85%D8%B1-%D8%A3%D8%B2%D9%85%D8%A9-%D8%A8%D8%A7%D9%84%D9%81%D8%B9%D9%84/506967.html"/>
    <hyperlink ref="R62" r:id="rId28" display="https://www.radiosawa.com/a/506962.html"/>
    <hyperlink ref="R63" r:id="rId29" display="https://www.radiosawa.com/a/%D8%AC%D9%88%D9%84%D8%A9-%D9%85%D8%B3%D8%AA%D8%B4%D8%A7%D8%B1-%D8%A7%D9%84%D8%B1%D8%A6%D9%8A%D8%B3-%D8%A7%D9%84%D8%A3%D9%85%D9%8A%D8%B1%D9%83%D9%8A-%D8%AC%D8%A7%D8%B1%D9%8A%D8%AF-%D9%83%D9%88%D8%B4%D9%86%D9%8A%D8%B1-%D9%81%D9%8A-%D8%A7%D9%84%D9%85%D9%86%D8%B7%D9%82%D8%A9/506973.html"/>
    <hyperlink ref="R64" r:id="rId30" display="https://www.radiosawa.com/a/%D9%83%D9%8A%D9%81-%D9%86%D8%AD%D9%85%D9%8A-%D8%A3%D8%B7%D9%81%D8%A7%D9%84%D9%86%D8%A7-%D9%85%D9%86-%D8%A7%D9%84%D8%A7%D8%B3%D8%AA%D8%BA%D9%84%D8%A7%D9%84-%D8%A7%D9%84%D8%AC%D9%86%D8%B3%D9%8A/506963.html"/>
    <hyperlink ref="R65" r:id="rId31" display="https://www.radiosawa.com/a/%D8%A7%D9%84%D8%B9%D8%B1%D8%A7%D9%82-%D9%8A%D8%B3%D8%AA%D8%B6%D9%8A%D9%81-%D8%A8%D8%B7%D9%88%D9%84%D8%A9-%D8%BA%D8%B1%D8%A8-%D8%A2%D8%B3%D9%8A%D8%A7-%D9%84%D9%83%D8%B1%D8%A9-%D8%A7%D9%84%D9%82%D8%AF%D9%85/506976.html"/>
    <hyperlink ref="R67" r:id="rId32" display="https://www.radiosawa.com/a/%D9%87%D9%84-%D9%8A%D8%AA%D8%AD%D9%88%D9%84-%D8%A7%D9%84%D8%B9%D8%B1%D8%A7%D9%82-%D8%A5%D9%84%D9%89-%D8%B3%D8%A7%D8%AD%D8%A9-%D9%84%D9%84%D8%B5%D8%B1%D8%A7%D8%B9-%D8%A7%D9%84%D8%A5%D9%8A%D8%B1%D8%A7%D9%86%D9%8A-%D8%A7%D9%84%D8%A7%D8%B3%D8%B1%D8%A7%D8%A6%D9%8A%D9%84%D9%8A/506979.html"/>
    <hyperlink ref="R69" r:id="rId33" display="https://www.radiosawa.com/a/%D8%AA%D8%BA%D9%8A%D8%B1-%D9%85%D9%81%D9%87%D9%88%D9%85-%D8%A7%D9%84%D8%B5%D8%AF%D8%A7%D9%82%D8%A9-%D9%81%D9%8A-%D8%B8%D9%84-%D9%88%D8%AC%D9%88%D8%AF-%D9%85%D9%86%D8%B5%D8%A7%D8%AA-%D8%A7%D9%84%D8%AA%D9%88%D8%A7%D8%B5%D9%84-%D8%A7%D9%84%D8%A7%D8%AC%D8%AA%D9%85%D8%A7%D8%B9%D9%8A/506999.html"/>
    <hyperlink ref="R70" r:id="rId34" display="https://www.radiosawa.com/a/507118.html"/>
    <hyperlink ref="R71" r:id="rId35" display="https://www.radiosawa.com/a/%D8%A7%D9%84%D8%AA%D8%B7%D9%88%D8%B1%D8%A7%D8%AA-%D8%A7%D9%84%D8%B3%D9%8A%D8%A7%D8%B3%D9%8A%D8%A9-%D9%88%D8%A7%D9%84%D8%A3%D9%85%D9%86%D9%8A%D8%A9-%D9%81%D9%8A-%D8%B3%D9%88%D8%B1%D9%8A%D8%A7/507110.html"/>
    <hyperlink ref="R73" r:id="rId36" display="https://www.radiosawa.com/a/%D8%B3%D9%84%D8%A7%D9%85%D8%A9-%D8%A7%D9%84%D8%B1%D9%83%D8%A7%D8%A8-%D9%81%D9%8A-%D8%A7%D9%84%D9%86%D9%82%D9%84-%D8%A7%D9%84%D8%B9%D8%A7%D9%85/507414.html"/>
    <hyperlink ref="R74" r:id="rId37" display="https://www.radiosawa.com/a/%D8%A7%D9%84%D8%B7%D9%84%D8%A7%D9%82-%D9%83%D9%84%D9%85%D8%A9-%D8%B3%D9%8A%D8%A6%D8%A9-%D8%A3%D9%85-%D9%88%D8%A7%D9%82%D8%B9-%D9%8A%D8%B2%D8%AF%D8%A7%D8%AF/507437.html"/>
    <hyperlink ref="R75" r:id="rId38" display="https://www.radiosawa.com/a/%D8%A3%D8%B2%D9%85%D8%A9-%D8%A7%D9%84%D9%85%D9%8A%D8%A7%D9%87-%D9%81%D9%8A-%D8%A7%D9%84%D9%85%D9%86%D8%B7%D9%82%D8%A9/507435.html"/>
    <hyperlink ref="R76" r:id="rId39" display="https://www.radiosawa.com/a/%D9%85%D8%B9%D8%B6%D9%84%D8%A9-%D8%A7%D9%84%D8%B2%D9%88%D8%A7%D8%AC-%D8%A7%D9%84%D9%85%D8%AF%D9%86%D9%8A-%D9%81%D9%8A-%D9%84%D8%A8%D9%86%D8%A7%D9%86/507433.html"/>
    <hyperlink ref="R77" r:id="rId40" display="https://www.radiosawa.com/a/%D8%AD%D8%A7%D9%81%D8%B8%D9%88%D8%A7-%D8%B9%D9%84%D9%89-%D9%86%D8%B8%D8%A7%D9%81%D8%A9-%D8%B4%D9%88%D8%A7%D8%B7%D8%A6%D9%83%D9%85/507438.html"/>
    <hyperlink ref="R82" r:id="rId41" display="https://www.radiosawa.com/a/%D9%87%D9%84-%D9%85%D8%B5%D9%8A%D8%B1-%D8%A7%D9%84%D9%81%D8%AA%D8%A7%D8%A9-%D8%A7%D9%84%D8%B2%D9%88%D8%A7%D8%AC/507436.html"/>
    <hyperlink ref="R86" r:id="rId42" display="https://www.radiosawa.com/a/%D8%A7%D9%84%D9%83%D8%B0%D8%A8-%D8%B9%D9%86%D8%AF-%D8%A7%D9%84%D8%A3%D8%B7%D9%81%D8%A7%D9%84/507593.html"/>
    <hyperlink ref="R87" r:id="rId43" display="https://www.radiosawa.com/a/%D8%AA%D8%B7%D9%88%D8%B1%D8%A7%D8%AA-%D8%A7%D9%84%D9%85%D9%84%D9%81-%D8%A7%D9%84%D8%B3%D9%88%D8%B1%D9%8A-%D9%81%D9%8A-%D8%B6%D9%88%D8%A1-%D8%A7%D9%84%D8%AA%D9%87%D8%AF%D9%8A%D8%AF%D8%A7%D8%AA-%D8%A7%D9%84%D8%AA%D8%B1%D9%83%D9%8A%D8%A9/507591.html"/>
    <hyperlink ref="R89" r:id="rId44" display="https://www.radiosawa.com/a/%D9%85%D9%86-%D9%8A%D9%87%D8%AF%D8%AF-%D9%82%D9%8A%D9%85-%D8%A7%D9%84%D9%85%D8%AC%D8%AA%D9%85%D8%B9-%D8%A7%D9%84%D8%A8%D8%B1%D9%85%D9%88%D8%AF%D8%A7-%D8%A3%D9%85-%D8%A7%D9%84%D8%B1%D8%B4%D9%88%D8%A9/507594.html"/>
    <hyperlink ref="R90" r:id="rId45" display="https://www.radiosawa.com/a/%D8%AC%D9%87%D9%88%D8%AF-%D9%85%D9%83%D8%A7%D9%81%D8%AD%D8%A9-%D8%A7%D9%84%D9%81%D8%B3%D8%A7%D8%AF-%D9%87%D9%84-%D9%87%D9%8A-%D9%83%D8%A7%D9%81%D9%8A%D8%A9/507611.html"/>
    <hyperlink ref="R91" r:id="rId46" display="https://www.radiosawa.com/a/%D9%83%D9%8A%D9%81-%D8%AA%D8%AA%D8%BA%D9%84%D8%A8-%D8%B9%D9%84%D9%89-%D8%A7%D9%84%D8%B9%D8%A7%D8%AF%D8%A7%D8%AA-%D8%A7%D9%84%D8%B3%D9%8A%D8%A6%D8%A9/507612.html"/>
    <hyperlink ref="R92" r:id="rId47" display="https://www.radiosawa.com/a/%D8%A7%D9%84%D8%B1%D8%B3%D9%88%D9%85-%D8%A7%D9%84%D9%85%D8%AA%D8%AD%D8%B1%D9%83%D8%A9-%D9%87%D9%84-%D8%AA%D8%AA%D9%84%D8%A7%D8%B9%D8%A8-%D8%A8%D8%B9%D9%82%D9%88%D9%84-%D8%A7%D9%84%D8%A3%D8%B7%D9%81%D8%A7%D9%84/507613.html"/>
    <hyperlink ref="R93" r:id="rId48" display="https://www.radiosawa.com/a/%D8%AA%D8%AC%D8%B1%D9%8A%D9%85-%D9%85%D8%AF%D9%85%D9%86-%D8%A7%D9%84%D9%85%D8%AE%D8%AF%D8%B1%D8%A7%D8%AA/507617.html"/>
    <hyperlink ref="R94" r:id="rId49" display="https://www.radiosawa.com/a/%D9%85%D8%B9%D8%B6%D9%84%D8%A9-%D8%A7%D9%84%D9%85%D8%B3%D8%AA%D8%B4%D9%81%D9%8A%D8%A7%D8%AA-%D8%A7%D9%84%D8%B9%D8%A7%D9%85%D8%A9-%D9%81%D9%8A-%D8%A7%D9%84%D8%B9%D8%B1%D8%A7%D9%82/507695.html"/>
    <hyperlink ref="R96" r:id="rId50" display="https://www.radiosawa.com/a/%D8%AD%D8%AC%D9%85-%D8%A7%D9%84%D8%A7%D9%86%D9%81%D8%A7%D9%82-%D9%82%D8%AF-%D9%8A%D8%A4%D8%AB%D8%B1-%D8%B9%D9%84%D9%89-%D8%A7%D9%84%D8%A3%D9%85%D9%86-%D8%A7%D9%84%D9%85%D8%A7%D9%84%D9%8A-%D9%84%D9%84%D8%B9%D8%B1%D8%A7%D9%82/507696.html"/>
    <hyperlink ref="R98" r:id="rId51" display="https://www.radiosawa.com/a/%D9%84%D9%85%D8%A7%D8%B0%D8%A7-%D9%86%D9%81%D8%B0-%D8%A7%D9%84%D8%AD%D8%B4%D8%AF-%D8%BA%D8%A7%D8%B1%D8%AA%D9%87-%D8%B9%D9%84%D9%89-%D8%B5%D8%A7%D9%84%D8%A7%D8%AA-%D8%A7%D9%84%D9%82%D9%85%D8%A7%D8%B1-%D9%88%D8%AD%D8%AC%D9%8A-%D8%AD%D9%85%D8%B2%D8%A9-%D8%A7%D9%84%D8%A2%D9%86/507708.html"/>
    <hyperlink ref="R101" r:id="rId52" display="https://www.radiosawa.com/a/%D9%87%D9%84-%D9%8A%D9%84%D8%A8%D9%8A-%D8%A7%D9%84%D8%A8%D8%B1%D9%84%D9%85%D8%A7%D9%86%D8%A7%D9%86-%D8%A7%D9%84%D8%A3%D8%B1%D8%AF%D9%86%D9%8A-%D9%88%D8%A7%D9%84%D9%84%D8%A8%D9%86%D8%A7%D9%86%D9%8A-%D8%B7%D9%85%D9%88%D8%AD-%D8%A7%D9%84%D9%85%D9%88%D8%A7%D8%B7%D9%86%D9%8A%D9%86/507741.html"/>
    <hyperlink ref="R102" r:id="rId53" display="https://www.radiosawa.com/a/%D8%AA%D8%B5%D8%B1%D9%8A%D8%AD-%D9%85%D8%A7%D8%B1%D9%83-%D8%A5%D8%B3%D8%A8%D8%B1-%D8%AD%D9%88%D9%84-%D8%AA%D9%87%D8%AF%D9%8A%D8%AF-%D8%AA%D8%B1%D9%83%D9%8A%D8%A7-/507739.html"/>
    <hyperlink ref="R103" r:id="rId54" display="https://www.radiosawa.com/a/%D9%83%D9%8A%D9%81-%D8%AA%D8%AA%D8%BA%D9%84%D8%A8-%D8%B9%D9%84%D9%89-%D8%A7%D9%84%D8%AE%D9%84%D8%A7%D9%81%D8%A7%D8%AA-%D8%A7%D9%84%D8%B9%D8%A7%D8%A6%D9%84%D9%8A%D8%A9/507743.html"/>
    <hyperlink ref="R104" r:id="rId55" display="https://www.radiosawa.com/a/%D8%B7%D8%B1%D9%8A%D9%82%D8%A9-%D9%86%D8%AD%D9%88-%D8%AD%D9%8A%D8%A7%D8%A9-%D8%AE%D8%A7%D9%84%D9%8A%D8%A9-%D9%85%D9%86-%D8%A7%D9%84%D8%A8%D8%AF%D8%A7%D9%86%D8%A9/507742.html"/>
    <hyperlink ref="R106" r:id="rId56" display="https://www.radiosawa.com/a/%D8%AD%D8%B1%D9%8A%D8%A9-%D8%A7%D9%84%D8%B5%D8%AD%D8%A7%D9%81%D8%A9-%D9%81%D9%8A-%D8%A7%D9%84%D8%A3%D8%B1%D8%AF%D9%86/507884.html"/>
    <hyperlink ref="R107" r:id="rId57" display="https://www.radiosawa.com/a/%D8%A7%D9%84%D8%B9%D9%8A%D8%AF-%D9%88%D8%A7%D9%84%D8%B9%D9%88%D8%AF%D8%A9-%D9%84%D8%AF%D9%88%D8%A7%D9%85%D8%A9-%D8%A7%D9%84%D8%B8%D8%B1%D9%88%D9%81-%D8%A7%D9%84%D8%A7%D9%82%D8%AA%D8%B5%D8%A7%D8%AF%D9%8A%D8%A9/507887.html"/>
    <hyperlink ref="R108" r:id="rId58" display="https://www.radiosawa.com/a/%D8%A7%D9%84%D8%B3%D9%84%D8%B9-%D8%A7%D9%84%D9%85%D9%82%D9%84%D8%AF%D8%A9-%D9%88%D8%A3%D8%B2%D9%85%D8%A9-%D8%A7%D9%84%D9%85%D8%B8%D8%A7%D9%87%D8%B1/507890.html"/>
    <hyperlink ref="R116" r:id="rId59" display="https://www.radiosawa.com/a/%D8%A7%D9%84%D8%B4%D8%AE%D8%B5-%D8%A7%D9%84%D8%AD%D8%B1%D9%8A%D8%B5-%D8%A8%D9%8A%D9%86-%D8%A7%D9%84%D9%85%D8%AF%D8%AD-%D9%88%D8%A7%D9%84%D8%B0%D9%85/508262.html"/>
    <hyperlink ref="R117" r:id="rId60" display="https://www.radiosawa.com/a/%D9%85%D8%A8%D8%A7%D8%AF%D8%B1%D8%A7%D8%AA-%D8%AA%D9%85%D8%AF-%D9%8A%D8%AF-%D8%A7%D9%84%D8%B9%D9%88%D9%86-%D9%84%D9%84%D8%B4%D8%A8%D8%A7%D8%A8/508274.html"/>
    <hyperlink ref="R118" r:id="rId61" display="https://www.radiosawa.com/a/%D8%A7%D9%84%D9%88%D8%B6%D8%B9-%D8%A7%D9%84%D8%A5%D9%86%D8%B3%D8%A7%D9%86%D9%8A-%D9%81%D9%8A-%D8%B3%D9%88%D8%B1%D9%8A%D8%A7-%D8%A8%D9%8A%D9%86-%D8%AA%D8%B5%D8%B9%D9%8A%D8%AF-%D8%A5%D8%AF%D9%84%D8%A8-%D9%88%D8%AA%D9%87%D8%AF%D9%8A%D8%AF%D8%A7%D8%AA-%D8%AA%D8%B1%D9%83%D9%8A%D8%A7/508275.html"/>
    <hyperlink ref="R119" r:id="rId62" display="https://www.radiosawa.com/a/%D9%83%D9%8A%D9%81-%D8%AA%D9%82%D8%B6%D9%88%D9%86-%D8%A5%D8%AC%D8%A7%D8%B2%D8%A9-%D8%A7%D9%84%D8%B9%D9%8A%D8%AF/508277.html"/>
    <hyperlink ref="R120" r:id="rId63" display="https://www.radiosawa.com/a/%D8%A7%D9%84%D9%84%D8%A7%D8%AC%D8%A6%D9%88%D9%86-%D8%A7%D9%84%D8%B3%D9%88%D8%B1%D9%8A%D9%88%D9%86-%D9%8A%D8%AA%D8%AD%D8%AF%D9%88%D9%86-%D8%A7%D9%84%D8%B8%D8%B1%D9%88%D9%81-%D9%81%D9%8A-%D8%A7%D9%84%D8%B9%D9%8A%D8%AF/508276.html"/>
    <hyperlink ref="R121" r:id="rId64" display="https://www.radiosawa.com/a/%D8%A7%D9%84%D9%85%D9%88%D8%A7%D8%AC%D9%87%D8%A7%D8%AA-%D9%81%D9%8A-%D8%B3%D8%A7%D8%AD%D8%A9-%D8%A7%D9%84%D9%85%D8%B3%D8%AC%D8%AF-%D8%A7%D9%84%D8%A3%D9%82%D8%B5%D9%89/508289.html"/>
    <hyperlink ref="R122" r:id="rId65" display="https://www.radiosawa.com/a/%D9%8A%D9%88%D9%85-%D8%A7%D9%84%D8%B4%D8%A8%D8%A7%D8%A8-%D8%A7%D9%84%D8%B9%D8%A7%D9%84%D9%85%D9%8A/508299.html"/>
    <hyperlink ref="R123" r:id="rId66" display="https://www.radiosawa.com/a/508303.html"/>
    <hyperlink ref="R127" r:id="rId67" display="https://www.radiosawa.com/a/%D8%A7%D9%84%D8%AA%D8%BA%D9%8A%D9%8A%D8%B1-%D8%B1%D8%BA%D8%A8%D8%A9-%D9%88%D8%AD%D8%A7%D8%AC%D8%A9-%D9%85%D9%86-%D8%AD%D8%A7%D8%AC%D8%A7%D8%AA-%D8%A7%D9%84%D8%A5%D9%86%D8%B3%D8%A7%D9%86/508364.html"/>
    <hyperlink ref="R128" r:id="rId68" display="https://www.radiosawa.com/a/%D9%87%D9%84-%D9%85%D8%A7-%D8%B2%D9%84%D8%AA-%D9%85%D8%B1%D8%AA%D8%A8%D8%B7%D8%A7-%D8%A8%D8%A7%D9%84%D8%B5%D8%AD%D9%81-%D8%A7%D9%84%D9%88%D8%B1%D9%82%D9%8A%D8%A9/508365.html"/>
    <hyperlink ref="R129" r:id="rId69" display="https://www.radiosawa.com/a/%D8%A7%D9%84%D9%85%D8%B3%D8%A7%D8%AD%D8%A9-%D8%A7%D9%84%D8%B4%D8%AE%D8%B5%D9%8A%D8%A9-%D9%87%D9%84-%D8%AA%D9%81%D9%8A%D8%AF-%D8%A7%D9%84%D8%B2%D9%88%D8%AC%D9%8A%D9%86/508366.html"/>
    <hyperlink ref="R131" r:id="rId70" display="https://www.radiosawa.com/a/%D9%84%D9%87%D9%8A%D8%A8-%D8%A3%D8%B3%D8%B9%D8%A7%D8%B1-%D8%A7%D9%84%D9%88%D9%82%D9%88%D8%AF-%D9%88%D8%A7%D9%84%D8%AA%D8%A8%D8%B9%D8%A7%D8%AA-%D8%A7%D9%84%D8%A7%D9%82%D8%AA%D8%B5%D8%A7%D8%AF%D9%8A%D8%A9/508367.html"/>
    <hyperlink ref="R132" r:id="rId71" display="https://www.radiosawa.com/a/%D8%A7%D9%84%D8%AA%D8%A7%D8%B7%D9%88%D8%B1%D8%A7%D8%AA-%D9%81%D9%8A-%D8%A7%D9%84%D9%8A%D9%85%D9%86-%D8%A8%D8%B9%D8%AF-%D8%B3%D9%8A%D8%B7%D8%B1%D8%A9-%D8%A7%D9%84%D8%A7%D9%86%D9%81%D8%B5%D8%A7%D9%84%D9%8A%D9%8A%D9%86-%D8%B9%D9%84%D9%89-%D8%B9%D8%AF%D9%86/508388.html"/>
    <hyperlink ref="R134" r:id="rId72" display="https://www.radiosawa.com/a/%D8%A3%D9%88%D9%84%D9%89-%D8%AC%D9%84%D8%B3%D8%A7%D8%AA-%D8%A7%D9%84%D9%81%D8%B5%D9%84-%D9%81%D9%8A-%D8%A7%D9%84%D9%86%D8%B2%D8%A7%D8%B9-%D8%A8%D9%8A%D9%86-%D9%85%D8%AD%D9%85%D8%AF-%D8%A8%D9%86-%D8%B1%D8%A7%D8%B4%D8%AF-%D9%88%D9%87%D9%8A%D8%A7-%D8%A8%D9%86%D8%AA-%D8%A7%D9%84%D8%AD%D8%B3%D9%8A%D9%86/506822.html"/>
    <hyperlink ref="R135" r:id="rId73" display="https://www.radiosawa.com/a/%D8%AF%D9%88%D8%B1-%D8%A7%D9%84%D9%85%D8%AC%D8%A7%D9%84%D8%B3-%D8%A7%D9%84%D8%B4%D8%A8%D8%A7%D8%A8%D9%8A%D8%A9-%D9%81%D9%8A-%D8%AA%D9%86%D9%85%D9%8A%D8%A9-%D8%A7%D9%84%D9%85%D8%AC%D8%AA%D9%85%D8%B9-%D8%A7%D9%84%D9%85%D8%AD%D9%84%D9%8A/506859.html"/>
    <hyperlink ref="R136" r:id="rId74" display="https://www.radiosawa.com/a/%D9%87%D9%84-%D9%8A%D8%B4%D9%83%D9%84-%D9%85%D9%86%D8%AA%D8%B5%D9%81-%D8%A7%D9%84%D8%B9%D9%85%D8%B1-%D8%A3%D8%B2%D9%85%D8%A9-%D8%A8%D8%A7%D9%84%D9%81%D8%B9%D9%84/506967.html"/>
    <hyperlink ref="R140" r:id="rId75" display="https://www.radiosawa.com/a/%D9%87%D9%84-%D9%8A%D9%84%D8%A8%D9%8A-%D8%A7%D9%84%D8%A8%D8%B1%D9%84%D9%85%D8%A7%D9%86%D8%A7%D9%86-%D8%A7%D9%84%D8%A3%D8%B1%D8%AF%D9%86%D9%8A-%D9%88%D8%A7%D9%84%D9%84%D8%A8%D9%86%D8%A7%D9%86%D9%8A-%D8%B7%D9%85%D9%88%D8%AD-%D8%A7%D9%84%D9%85%D9%88%D8%A7%D8%B7%D9%86%D9%8A%D9%86/507741.html"/>
    <hyperlink ref="R142" r:id="rId76" display="https://www.radiosawa.com/a/%D8%A7%D9%84%D8%AA%D8%A7%D8%B7%D9%88%D8%B1%D8%A7%D8%AA-%D9%81%D9%8A-%D8%A7%D9%84%D9%8A%D9%85%D9%86-%D8%A8%D8%B9%D8%AF-%D8%B3%D9%8A%D8%B7%D8%B1%D8%A9-%D8%A7%D9%84%D8%A7%D9%86%D9%81%D8%B5%D8%A7%D9%84%D9%8A%D9%8A%D9%86-%D8%B9%D9%84%D9%89-%D8%B9%D8%AF%D9%86/508388.html"/>
    <hyperlink ref="U27" r:id="rId77" display="https://pbs.twimg.com/media/EBq_x1LXoAAg1CZ.jpg"/>
    <hyperlink ref="U37" r:id="rId78" display="https://pbs.twimg.com/media/EB3FA6zU8AAAATQ.jpg"/>
    <hyperlink ref="U42" r:id="rId79" display="https://pbs.twimg.com/ext_tw_video_thumb/1145376034960883712/pu/img/FnQpviehRqyxCu3V.jpg"/>
    <hyperlink ref="U48" r:id="rId80" display="https://pbs.twimg.com/ext_tw_video_thumb/1145376034960883712/pu/img/FnQpviehRqyxCu3V.jpg"/>
    <hyperlink ref="U49" r:id="rId81" display="https://pbs.twimg.com/media/EAzb_fwXUAAEdQq.jpg"/>
    <hyperlink ref="U50" r:id="rId82" display="https://pbs.twimg.com/media/EAzkgxKXYAARCQO.jpg"/>
    <hyperlink ref="U51" r:id="rId83" display="https://pbs.twimg.com/media/EAzyAlnXoAAvcrH.jpg"/>
    <hyperlink ref="U52" r:id="rId84" display="https://pbs.twimg.com/media/EA0OlEvXkAE1w9m.jpg"/>
    <hyperlink ref="U56" r:id="rId85" display="https://pbs.twimg.com/media/EA0n5vcWwAEbB9y.jpg"/>
    <hyperlink ref="U61" r:id="rId86" display="https://pbs.twimg.com/media/EA5Me9BWsAAWWtf.jpg"/>
    <hyperlink ref="U66" r:id="rId87" display="https://pbs.twimg.com/media/EA5kyPMXYAEXV89.jpg"/>
    <hyperlink ref="U68" r:id="rId88" display="https://pbs.twimg.com/media/EA6AQk7XUAkwP2s.jpg"/>
    <hyperlink ref="U72" r:id="rId89" display="https://pbs.twimg.com/media/EBNWtMFXsAUhwgj.jpg"/>
    <hyperlink ref="U78" r:id="rId90" display="https://pbs.twimg.com/media/EBOgz-_WwAEuszQ.jpg"/>
    <hyperlink ref="U79" r:id="rId91" display="https://pbs.twimg.com/media/EBOntdSWwAAQ1ak.jpg"/>
    <hyperlink ref="U80" r:id="rId92" display="https://pbs.twimg.com/media/EBOod3TWwAEmuvN.jpg"/>
    <hyperlink ref="U81" r:id="rId93" display="https://pbs.twimg.com/media/EBOuihgXYAIgJG7.jpg"/>
    <hyperlink ref="U83" r:id="rId94" display="https://pbs.twimg.com/media/EBStVezXYAAmtQO.jpg"/>
    <hyperlink ref="U84" r:id="rId95" display="https://pbs.twimg.com/media/EBTAGIHXUAAEpR7.jpg"/>
    <hyperlink ref="U85" r:id="rId96" display="https://pbs.twimg.com/media/EBTN5i9XoAE9k3t.jpg"/>
    <hyperlink ref="U88" r:id="rId97" display="https://pbs.twimg.com/media/EBTmQEHWsAAj-jN.jpg"/>
    <hyperlink ref="U95" r:id="rId98" display="https://pbs.twimg.com/media/EBX4vpsXoAEM6eM.jpg"/>
    <hyperlink ref="U97" r:id="rId99" display="https://pbs.twimg.com/media/EBYJrfnW4AATqju.jpg"/>
    <hyperlink ref="U99" r:id="rId100" display="https://pbs.twimg.com/media/EBYXfh4W4AATKkD.jpg"/>
    <hyperlink ref="U100" r:id="rId101" display="https://pbs.twimg.com/media/EBYdOTZWkAAoN-G.jpg"/>
    <hyperlink ref="U109" r:id="rId102" display="https://pbs.twimg.com/media/EBeIKskWsAA66JD.jpg"/>
    <hyperlink ref="U110" r:id="rId103" display="https://pbs.twimg.com/media/EBezay-XkAUnOnq.jpg"/>
    <hyperlink ref="U111" r:id="rId104" display="https://pbs.twimg.com/media/EBfBKFeWsAEHEIz.jpg"/>
    <hyperlink ref="U112" r:id="rId105" display="https://pbs.twimg.com/media/EBxWeufWwAUSZaC.jpg"/>
    <hyperlink ref="U113" r:id="rId106" display="https://pbs.twimg.com/media/EBxlFW2XoAE0AZe.jpg"/>
    <hyperlink ref="U114" r:id="rId107" display="https://pbs.twimg.com/media/EBx5tm-W4AAEhfJ.jpg"/>
    <hyperlink ref="U115" r:id="rId108" display="https://pbs.twimg.com/media/EByggbSWkAE5LxQ.jpg"/>
    <hyperlink ref="U124" r:id="rId109" display="https://pbs.twimg.com/media/EB2kgCdXoAILM72.jpg"/>
    <hyperlink ref="U125" r:id="rId110" display="https://pbs.twimg.com/media/EB2x96nX4AAYkaK.jpg"/>
    <hyperlink ref="U126" r:id="rId111" display="https://pbs.twimg.com/media/EB3EWReWkAAJsix.jpg"/>
    <hyperlink ref="U130" r:id="rId112" display="https://pbs.twimg.com/media/EB36LnQXUAALHVS.jpg"/>
    <hyperlink ref="V3" r:id="rId113" display="http://pbs.twimg.com/profile_images/1148712799310352384/Hfp5N7EN_normal.jpg"/>
    <hyperlink ref="V4" r:id="rId114" display="http://pbs.twimg.com/profile_images/1148712799310352384/Hfp5N7EN_normal.jpg"/>
    <hyperlink ref="V5" r:id="rId115" display="http://pbs.twimg.com/profile_images/1160885872428048385/MxGcVcSZ_normal.jpg"/>
    <hyperlink ref="V6" r:id="rId116" display="http://pbs.twimg.com/profile_images/1086721157808771073/XELlsML4_normal.jpg"/>
    <hyperlink ref="V7" r:id="rId117" display="http://pbs.twimg.com/profile_images/1086721157808771073/XELlsML4_normal.jpg"/>
    <hyperlink ref="V8" r:id="rId118" display="http://pbs.twimg.com/profile_images/1006704136623198208/-DCxzxEu_normal.jpg"/>
    <hyperlink ref="V9" r:id="rId119" display="http://pbs.twimg.com/profile_images/1006704136623198208/-DCxzxEu_normal.jpg"/>
    <hyperlink ref="V10" r:id="rId120" display="http://pbs.twimg.com/profile_images/1001815058610118658/f4KLpX2E_normal.jpg"/>
    <hyperlink ref="V11" r:id="rId121" display="http://pbs.twimg.com/profile_images/1001815058610118658/f4KLpX2E_normal.jpg"/>
    <hyperlink ref="V12" r:id="rId122" display="http://pbs.twimg.com/profile_images/917322682340990976/aDLGA-4f_normal.jpg"/>
    <hyperlink ref="V13" r:id="rId123" display="http://pbs.twimg.com/profile_images/1048697320550936581/23c4bExF_normal.jpg"/>
    <hyperlink ref="V14" r:id="rId124" display="http://pbs.twimg.com/profile_images/1146527677525966848/BvXbLSvA_normal.jpg"/>
    <hyperlink ref="V15" r:id="rId125" display="http://pbs.twimg.com/profile_images/1161629364292857857/z8rx7JzM_normal.jpg"/>
    <hyperlink ref="V16" r:id="rId126" display="http://pbs.twimg.com/profile_images/1146135790256365568/9TyHuLFY_normal.jpg"/>
    <hyperlink ref="V17" r:id="rId127" display="http://pbs.twimg.com/profile_images/1146135790256365568/9TyHuLFY_normal.jpg"/>
    <hyperlink ref="V18" r:id="rId128" display="http://pbs.twimg.com/profile_images/1020476895924834304/ZW-oRJRT_normal.jpg"/>
    <hyperlink ref="V19" r:id="rId129" display="http://pbs.twimg.com/profile_images/949733384619790336/OQ42B046_normal.jpg"/>
    <hyperlink ref="V20" r:id="rId130" display="http://pbs.twimg.com/profile_images/1139109259726266369/9IcXwEJ7_normal.jpg"/>
    <hyperlink ref="V21" r:id="rId131" display="http://pbs.twimg.com/profile_images/1148301631768973312/gOjsDeFe_normal.png"/>
    <hyperlink ref="V22" r:id="rId132" display="http://pbs.twimg.com/profile_images/1081922728729473026/2i2z_16r_normal.jpg"/>
    <hyperlink ref="V23" r:id="rId133" display="http://pbs.twimg.com/profile_images/1081922728729473026/2i2z_16r_normal.jpg"/>
    <hyperlink ref="V24" r:id="rId134" display="http://pbs.twimg.com/profile_images/1139050981428158464/pIlH-4uz_normal.jpg"/>
    <hyperlink ref="V25" r:id="rId135" display="http://pbs.twimg.com/profile_images/1139050981428158464/pIlH-4uz_normal.jpg"/>
    <hyperlink ref="V26" r:id="rId136" display="http://pbs.twimg.com/profile_images/1157659926019395584/z8C9ZfsK_normal.jpg"/>
    <hyperlink ref="V27" r:id="rId137" display="https://pbs.twimg.com/media/EBq_x1LXoAAg1CZ.jpg"/>
    <hyperlink ref="V28" r:id="rId138" display="http://pbs.twimg.com/profile_images/1755244378/297998_269254596420565_204991566180202_1177573_7247754_n_normal.jpg"/>
    <hyperlink ref="V29" r:id="rId139" display="http://pbs.twimg.com/profile_images/1145337276748238849/RuiFvM2__normal.png"/>
    <hyperlink ref="V30" r:id="rId140" display="http://pbs.twimg.com/profile_images/1137005505405161472/QPZ4tt3-_normal.png"/>
    <hyperlink ref="V31" r:id="rId141" display="http://pbs.twimg.com/profile_images/745367795269939200/7KWjjlIg_normal.jpg"/>
    <hyperlink ref="V32" r:id="rId142" display="http://pbs.twimg.com/profile_images/2866270088/c85804dda168ff3343a2844d1cdfd521_normal.jpeg"/>
    <hyperlink ref="V33" r:id="rId143" display="http://pbs.twimg.com/profile_images/1147078690695786498/taD-2pc3_normal.jpg"/>
    <hyperlink ref="V34" r:id="rId144" display="http://pbs.twimg.com/profile_images/1160219771742216192/UvlahUvP_normal.jpg"/>
    <hyperlink ref="V35" r:id="rId145" display="http://pbs.twimg.com/profile_images/1160219771742216192/UvlahUvP_normal.jpg"/>
    <hyperlink ref="V36" r:id="rId146" display="http://pbs.twimg.com/profile_images/1160219771742216192/UvlahUvP_normal.jpg"/>
    <hyperlink ref="V37" r:id="rId147" display="https://pbs.twimg.com/media/EB3FA6zU8AAAATQ.jpg"/>
    <hyperlink ref="V38" r:id="rId148" display="http://pbs.twimg.com/profile_images/1088639338404085761/aCn4de2H_normal.jpg"/>
    <hyperlink ref="V39" r:id="rId149" display="http://pbs.twimg.com/profile_images/1088639338404085761/aCn4de2H_normal.jpg"/>
    <hyperlink ref="V40" r:id="rId150" display="http://pbs.twimg.com/profile_images/1053288519286906881/GBYP8tm7_normal.jpg"/>
    <hyperlink ref="V41" r:id="rId151" display="http://pbs.twimg.com/profile_images/1053288519286906881/GBYP8tm7_normal.jpg"/>
    <hyperlink ref="V42" r:id="rId152" display="https://pbs.twimg.com/ext_tw_video_thumb/1145376034960883712/pu/img/FnQpviehRqyxCu3V.jpg"/>
    <hyperlink ref="V43" r:id="rId153" display="http://pbs.twimg.com/profile_images/1113758137348165633/vyT2_AeQ_normal.jpg"/>
    <hyperlink ref="V44" r:id="rId154" display="http://pbs.twimg.com/profile_images/1113758137348165633/vyT2_AeQ_normal.jpg"/>
    <hyperlink ref="V45" r:id="rId155" display="http://pbs.twimg.com/profile_images/1113758137348165633/vyT2_AeQ_normal.jpg"/>
    <hyperlink ref="V46" r:id="rId156" display="http://pbs.twimg.com/profile_images/1113758137348165633/vyT2_AeQ_normal.jpg"/>
    <hyperlink ref="V47" r:id="rId157" display="http://pbs.twimg.com/profile_images/1113758137348165633/vyT2_AeQ_normal.jpg"/>
    <hyperlink ref="V48" r:id="rId158" display="https://pbs.twimg.com/ext_tw_video_thumb/1145376034960883712/pu/img/FnQpviehRqyxCu3V.jpg"/>
    <hyperlink ref="V49" r:id="rId159" display="https://pbs.twimg.com/media/EAzb_fwXUAAEdQq.jpg"/>
    <hyperlink ref="V50" r:id="rId160" display="https://pbs.twimg.com/media/EAzkgxKXYAARCQO.jpg"/>
    <hyperlink ref="V51" r:id="rId161" display="https://pbs.twimg.com/media/EAzyAlnXoAAvcrH.jpg"/>
    <hyperlink ref="V52" r:id="rId162" display="https://pbs.twimg.com/media/EA0OlEvXkAE1w9m.jpg"/>
    <hyperlink ref="V53" r:id="rId163" display="http://pbs.twimg.com/profile_images/1143496728043298817/szSJgmQC_normal.jpg"/>
    <hyperlink ref="V54" r:id="rId164" display="http://pbs.twimg.com/profile_images/1143496728043298817/szSJgmQC_normal.jpg"/>
    <hyperlink ref="V55" r:id="rId165" display="http://pbs.twimg.com/profile_images/1143496728043298817/szSJgmQC_normal.jpg"/>
    <hyperlink ref="V56" r:id="rId166" display="https://pbs.twimg.com/media/EA0n5vcWwAEbB9y.jpg"/>
    <hyperlink ref="V57" r:id="rId167" display="http://pbs.twimg.com/profile_images/1143496728043298817/szSJgmQC_normal.jpg"/>
    <hyperlink ref="V58" r:id="rId168" display="http://pbs.twimg.com/profile_images/1143496728043298817/szSJgmQC_normal.jpg"/>
    <hyperlink ref="V59" r:id="rId169" display="http://pbs.twimg.com/profile_images/1143496728043298817/szSJgmQC_normal.jpg"/>
    <hyperlink ref="V60" r:id="rId170" display="http://pbs.twimg.com/profile_images/1143496728043298817/szSJgmQC_normal.jpg"/>
    <hyperlink ref="V61" r:id="rId171" display="https://pbs.twimg.com/media/EA5Me9BWsAAWWtf.jpg"/>
    <hyperlink ref="V62" r:id="rId172" display="http://pbs.twimg.com/profile_images/1143496728043298817/szSJgmQC_normal.jpg"/>
    <hyperlink ref="V63" r:id="rId173" display="http://pbs.twimg.com/profile_images/1143496728043298817/szSJgmQC_normal.jpg"/>
    <hyperlink ref="V64" r:id="rId174" display="http://pbs.twimg.com/profile_images/1143496728043298817/szSJgmQC_normal.jpg"/>
    <hyperlink ref="V65" r:id="rId175" display="http://pbs.twimg.com/profile_images/1143496728043298817/szSJgmQC_normal.jpg"/>
    <hyperlink ref="V66" r:id="rId176" display="https://pbs.twimg.com/media/EA5kyPMXYAEXV89.jpg"/>
    <hyperlink ref="V67" r:id="rId177" display="http://pbs.twimg.com/profile_images/1143496728043298817/szSJgmQC_normal.jpg"/>
    <hyperlink ref="V68" r:id="rId178" display="https://pbs.twimg.com/media/EA6AQk7XUAkwP2s.jpg"/>
    <hyperlink ref="V69" r:id="rId179" display="http://pbs.twimg.com/profile_images/1143496728043298817/szSJgmQC_normal.jpg"/>
    <hyperlink ref="V70" r:id="rId180" display="http://pbs.twimg.com/profile_images/1143496728043298817/szSJgmQC_normal.jpg"/>
    <hyperlink ref="V71" r:id="rId181" display="http://pbs.twimg.com/profile_images/1143496728043298817/szSJgmQC_normal.jpg"/>
    <hyperlink ref="V72" r:id="rId182" display="https://pbs.twimg.com/media/EBNWtMFXsAUhwgj.jpg"/>
    <hyperlink ref="V73" r:id="rId183" display="http://pbs.twimg.com/profile_images/1143496728043298817/szSJgmQC_normal.jpg"/>
    <hyperlink ref="V74" r:id="rId184" display="http://pbs.twimg.com/profile_images/1143496728043298817/szSJgmQC_normal.jpg"/>
    <hyperlink ref="V75" r:id="rId185" display="http://pbs.twimg.com/profile_images/1143496728043298817/szSJgmQC_normal.jpg"/>
    <hyperlink ref="V76" r:id="rId186" display="http://pbs.twimg.com/profile_images/1143496728043298817/szSJgmQC_normal.jpg"/>
    <hyperlink ref="V77" r:id="rId187" display="http://pbs.twimg.com/profile_images/1143496728043298817/szSJgmQC_normal.jpg"/>
    <hyperlink ref="V78" r:id="rId188" display="https://pbs.twimg.com/media/EBOgz-_WwAEuszQ.jpg"/>
    <hyperlink ref="V79" r:id="rId189" display="https://pbs.twimg.com/media/EBOntdSWwAAQ1ak.jpg"/>
    <hyperlink ref="V80" r:id="rId190" display="https://pbs.twimg.com/media/EBOod3TWwAEmuvN.jpg"/>
    <hyperlink ref="V81" r:id="rId191" display="https://pbs.twimg.com/media/EBOuihgXYAIgJG7.jpg"/>
    <hyperlink ref="V82" r:id="rId192" display="http://pbs.twimg.com/profile_images/1143496728043298817/szSJgmQC_normal.jpg"/>
    <hyperlink ref="V83" r:id="rId193" display="https://pbs.twimg.com/media/EBStVezXYAAmtQO.jpg"/>
    <hyperlink ref="V84" r:id="rId194" display="https://pbs.twimg.com/media/EBTAGIHXUAAEpR7.jpg"/>
    <hyperlink ref="V85" r:id="rId195" display="https://pbs.twimg.com/media/EBTN5i9XoAE9k3t.jpg"/>
    <hyperlink ref="V86" r:id="rId196" display="http://pbs.twimg.com/profile_images/1143496728043298817/szSJgmQC_normal.jpg"/>
    <hyperlink ref="V87" r:id="rId197" display="http://pbs.twimg.com/profile_images/1143496728043298817/szSJgmQC_normal.jpg"/>
    <hyperlink ref="V88" r:id="rId198" display="https://pbs.twimg.com/media/EBTmQEHWsAAj-jN.jpg"/>
    <hyperlink ref="V89" r:id="rId199" display="http://pbs.twimg.com/profile_images/1143496728043298817/szSJgmQC_normal.jpg"/>
    <hyperlink ref="V90" r:id="rId200" display="http://pbs.twimg.com/profile_images/1143496728043298817/szSJgmQC_normal.jpg"/>
    <hyperlink ref="V91" r:id="rId201" display="http://pbs.twimg.com/profile_images/1143496728043298817/szSJgmQC_normal.jpg"/>
    <hyperlink ref="V92" r:id="rId202" display="http://pbs.twimg.com/profile_images/1143496728043298817/szSJgmQC_normal.jpg"/>
    <hyperlink ref="V93" r:id="rId203" display="http://pbs.twimg.com/profile_images/1143496728043298817/szSJgmQC_normal.jpg"/>
    <hyperlink ref="V94" r:id="rId204" display="http://pbs.twimg.com/profile_images/1143496728043298817/szSJgmQC_normal.jpg"/>
    <hyperlink ref="V95" r:id="rId205" display="https://pbs.twimg.com/media/EBX4vpsXoAEM6eM.jpg"/>
    <hyperlink ref="V96" r:id="rId206" display="http://pbs.twimg.com/profile_images/1143496728043298817/szSJgmQC_normal.jpg"/>
    <hyperlink ref="V97" r:id="rId207" display="https://pbs.twimg.com/media/EBYJrfnW4AATqju.jpg"/>
    <hyperlink ref="V98" r:id="rId208" display="http://pbs.twimg.com/profile_images/1143496728043298817/szSJgmQC_normal.jpg"/>
    <hyperlink ref="V99" r:id="rId209" display="https://pbs.twimg.com/media/EBYXfh4W4AATKkD.jpg"/>
    <hyperlink ref="V100" r:id="rId210" display="https://pbs.twimg.com/media/EBYdOTZWkAAoN-G.jpg"/>
    <hyperlink ref="V101" r:id="rId211" display="http://pbs.twimg.com/profile_images/1143496728043298817/szSJgmQC_normal.jpg"/>
    <hyperlink ref="V102" r:id="rId212" display="http://pbs.twimg.com/profile_images/1143496728043298817/szSJgmQC_normal.jpg"/>
    <hyperlink ref="V103" r:id="rId213" display="http://pbs.twimg.com/profile_images/1143496728043298817/szSJgmQC_normal.jpg"/>
    <hyperlink ref="V104" r:id="rId214" display="http://pbs.twimg.com/profile_images/1143496728043298817/szSJgmQC_normal.jpg"/>
    <hyperlink ref="V105" r:id="rId215" display="http://pbs.twimg.com/profile_images/1143496728043298817/szSJgmQC_normal.jpg"/>
    <hyperlink ref="V106" r:id="rId216" display="http://pbs.twimg.com/profile_images/1143496728043298817/szSJgmQC_normal.jpg"/>
    <hyperlink ref="V107" r:id="rId217" display="http://pbs.twimg.com/profile_images/1143496728043298817/szSJgmQC_normal.jpg"/>
    <hyperlink ref="V108" r:id="rId218" display="http://pbs.twimg.com/profile_images/1143496728043298817/szSJgmQC_normal.jpg"/>
    <hyperlink ref="V109" r:id="rId219" display="https://pbs.twimg.com/media/EBeIKskWsAA66JD.jpg"/>
    <hyperlink ref="V110" r:id="rId220" display="https://pbs.twimg.com/media/EBezay-XkAUnOnq.jpg"/>
    <hyperlink ref="V111" r:id="rId221" display="https://pbs.twimg.com/media/EBfBKFeWsAEHEIz.jpg"/>
    <hyperlink ref="V112" r:id="rId222" display="https://pbs.twimg.com/media/EBxWeufWwAUSZaC.jpg"/>
    <hyperlink ref="V113" r:id="rId223" display="https://pbs.twimg.com/media/EBxlFW2XoAE0AZe.jpg"/>
    <hyperlink ref="V114" r:id="rId224" display="https://pbs.twimg.com/media/EBx5tm-W4AAEhfJ.jpg"/>
    <hyperlink ref="V115" r:id="rId225" display="https://pbs.twimg.com/media/EByggbSWkAE5LxQ.jpg"/>
    <hyperlink ref="V116" r:id="rId226" display="http://pbs.twimg.com/profile_images/1143496728043298817/szSJgmQC_normal.jpg"/>
    <hyperlink ref="V117" r:id="rId227" display="http://pbs.twimg.com/profile_images/1143496728043298817/szSJgmQC_normal.jpg"/>
    <hyperlink ref="V118" r:id="rId228" display="http://pbs.twimg.com/profile_images/1143496728043298817/szSJgmQC_normal.jpg"/>
    <hyperlink ref="V119" r:id="rId229" display="http://pbs.twimg.com/profile_images/1143496728043298817/szSJgmQC_normal.jpg"/>
    <hyperlink ref="V120" r:id="rId230" display="http://pbs.twimg.com/profile_images/1143496728043298817/szSJgmQC_normal.jpg"/>
    <hyperlink ref="V121" r:id="rId231" display="http://pbs.twimg.com/profile_images/1143496728043298817/szSJgmQC_normal.jpg"/>
    <hyperlink ref="V122" r:id="rId232" display="http://pbs.twimg.com/profile_images/1143496728043298817/szSJgmQC_normal.jpg"/>
    <hyperlink ref="V123" r:id="rId233" display="http://pbs.twimg.com/profile_images/1143496728043298817/szSJgmQC_normal.jpg"/>
    <hyperlink ref="V124" r:id="rId234" display="https://pbs.twimg.com/media/EB2kgCdXoAILM72.jpg"/>
    <hyperlink ref="V125" r:id="rId235" display="https://pbs.twimg.com/media/EB2x96nX4AAYkaK.jpg"/>
    <hyperlink ref="V126" r:id="rId236" display="https://pbs.twimg.com/media/EB3EWReWkAAJsix.jpg"/>
    <hyperlink ref="V127" r:id="rId237" display="http://pbs.twimg.com/profile_images/1143496728043298817/szSJgmQC_normal.jpg"/>
    <hyperlink ref="V128" r:id="rId238" display="http://pbs.twimg.com/profile_images/1143496728043298817/szSJgmQC_normal.jpg"/>
    <hyperlink ref="V129" r:id="rId239" display="http://pbs.twimg.com/profile_images/1143496728043298817/szSJgmQC_normal.jpg"/>
    <hyperlink ref="V130" r:id="rId240" display="https://pbs.twimg.com/media/EB36LnQXUAALHVS.jpg"/>
    <hyperlink ref="V131" r:id="rId241" display="http://pbs.twimg.com/profile_images/1143496728043298817/szSJgmQC_normal.jpg"/>
    <hyperlink ref="V132" r:id="rId242" display="http://pbs.twimg.com/profile_images/1143496728043298817/szSJgmQC_normal.jpg"/>
    <hyperlink ref="V133" r:id="rId243" display="http://pbs.twimg.com/profile_images/1149920635050692608/ws7ruuMK_normal.jpg"/>
    <hyperlink ref="V134" r:id="rId244" display="http://pbs.twimg.com/profile_images/1149920635050692608/ws7ruuMK_normal.jpg"/>
    <hyperlink ref="V135" r:id="rId245" display="http://pbs.twimg.com/profile_images/1149920635050692608/ws7ruuMK_normal.jpg"/>
    <hyperlink ref="V136" r:id="rId246" display="http://pbs.twimg.com/profile_images/1149920635050692608/ws7ruuMK_normal.jpg"/>
    <hyperlink ref="V137" r:id="rId247" display="http://pbs.twimg.com/profile_images/1149920635050692608/ws7ruuMK_normal.jpg"/>
    <hyperlink ref="V138" r:id="rId248" display="http://pbs.twimg.com/profile_images/1149920635050692608/ws7ruuMK_normal.jpg"/>
    <hyperlink ref="V139" r:id="rId249" display="http://pbs.twimg.com/profile_images/1149920635050692608/ws7ruuMK_normal.jpg"/>
    <hyperlink ref="V140" r:id="rId250" display="http://pbs.twimg.com/profile_images/1149920635050692608/ws7ruuMK_normal.jpg"/>
    <hyperlink ref="V141" r:id="rId251" display="http://pbs.twimg.com/profile_images/1149920635050692608/ws7ruuMK_normal.jpg"/>
    <hyperlink ref="V142" r:id="rId252" display="http://pbs.twimg.com/profile_images/1149920635050692608/ws7ruuMK_normal.jpg"/>
    <hyperlink ref="X3" r:id="rId253" display="https://twitter.com/#!/brightskies0/status/1156356057800814592"/>
    <hyperlink ref="X4" r:id="rId254" display="https://twitter.com/#!/brightskies0/status/1156356324181118981"/>
    <hyperlink ref="X5" r:id="rId255" display="https://twitter.com/#!/drrashed1973/status/1156541149450051585"/>
    <hyperlink ref="X6" r:id="rId256" display="https://twitter.com/#!/dramir0078/status/1156991281115123712"/>
    <hyperlink ref="X7" r:id="rId257" display="https://twitter.com/#!/dramir0078/status/1156991729813336064"/>
    <hyperlink ref="X8" r:id="rId258" display="https://twitter.com/#!/albavari82/status/1156992270396268545"/>
    <hyperlink ref="X9" r:id="rId259" display="https://twitter.com/#!/albavari82/status/1156992228595814403"/>
    <hyperlink ref="X10" r:id="rId260" display="https://twitter.com/#!/rawendhattab/status/1156973088543772673"/>
    <hyperlink ref="X11" r:id="rId261" display="https://twitter.com/#!/rawendhattab/status/1157007518163513344"/>
    <hyperlink ref="X12" r:id="rId262" display="https://twitter.com/#!/foxheart93/status/1157209769465307137"/>
    <hyperlink ref="X13" r:id="rId263" display="https://twitter.com/#!/aboabda88/status/1158455153978171396"/>
    <hyperlink ref="X14" r:id="rId264" display="https://twitter.com/#!/adnan3firas/status/1158463003320311811"/>
    <hyperlink ref="X15" r:id="rId265" display="https://twitter.com/#!/b278ii/status/1158469425441529857"/>
    <hyperlink ref="X16" r:id="rId266" display="https://twitter.com/#!/khaledharidy/status/1157395094321946625"/>
    <hyperlink ref="X17" r:id="rId267" display="https://twitter.com/#!/khaledharidy/status/1158562262971572230"/>
    <hyperlink ref="X18" r:id="rId268" display="https://twitter.com/#!/nedalkhadra/status/1158578778232279040"/>
    <hyperlink ref="X19" r:id="rId269" display="https://twitter.com/#!/abdallahksouri/status/1158804424552267777"/>
    <hyperlink ref="X20" r:id="rId270" display="https://twitter.com/#!/kma5522/status/1158965011890487296"/>
    <hyperlink ref="X21" r:id="rId271" display="https://twitter.com/#!/albertomiguelf5/status/1159135096668114947"/>
    <hyperlink ref="X22" r:id="rId272" display="https://twitter.com/#!/jassemalhussein/status/1159127309766582272"/>
    <hyperlink ref="X23" r:id="rId273" display="https://twitter.com/#!/jassemalhussein/status/1159207259697831937"/>
    <hyperlink ref="X24" r:id="rId274" display="https://twitter.com/#!/mohllek/status/1156633812605870080"/>
    <hyperlink ref="X25" r:id="rId275" display="https://twitter.com/#!/mohllek/status/1159545978594009088"/>
    <hyperlink ref="X26" r:id="rId276" display="https://twitter.com/#!/bttrcupish/status/1159613348268392448"/>
    <hyperlink ref="X27" r:id="rId277" display="https://twitter.com/#!/raaeda/status/1160450719482351617"/>
    <hyperlink ref="X28" r:id="rId278" display="https://twitter.com/#!/tamerfoadelkady/status/1160844524077355009"/>
    <hyperlink ref="X29" r:id="rId279" display="https://twitter.com/#!/a_abuarab0/status/1160898375467905029"/>
    <hyperlink ref="X30" r:id="rId280" display="https://twitter.com/#!/ambmacpc/status/1160938192746549248"/>
    <hyperlink ref="X31" r:id="rId281" display="https://twitter.com/#!/hobeikawissam/status/1161191283572051968"/>
    <hyperlink ref="X32" r:id="rId282" display="https://twitter.com/#!/zeinamansour1/status/1161191031557242881"/>
    <hyperlink ref="X33" r:id="rId283" display="https://twitter.com/#!/allaalqurashi37/status/1161191329331908608"/>
    <hyperlink ref="X34" r:id="rId284" display="https://twitter.com/#!/wjad/status/1156625597252038657"/>
    <hyperlink ref="X35" r:id="rId285" display="https://twitter.com/#!/wjad/status/1160936957213458433"/>
    <hyperlink ref="X36" r:id="rId286" display="https://twitter.com/#!/wjad/status/1161281280060690432"/>
    <hyperlink ref="X37" r:id="rId287" display="https://twitter.com/#!/wjad/status/1161300922284163074"/>
    <hyperlink ref="X38" r:id="rId288" display="https://twitter.com/#!/amassih/status/1158440681456713728"/>
    <hyperlink ref="X39" r:id="rId289" display="https://twitter.com/#!/amassih/status/1161301998463004673"/>
    <hyperlink ref="X40" r:id="rId290" display="https://twitter.com/#!/uae_omar21/status/1161310525319524352"/>
    <hyperlink ref="X41" r:id="rId291" display="https://twitter.com/#!/uae_omar21/status/1161311407826227201"/>
    <hyperlink ref="X42" r:id="rId292" display="https://twitter.com/#!/rasol07369768/status/1161332826471587846"/>
    <hyperlink ref="X43" r:id="rId293" display="https://twitter.com/#!/ama12783205/status/1158839728600489990"/>
    <hyperlink ref="X44" r:id="rId294" display="https://twitter.com/#!/ama12783205/status/1159572190481833989"/>
    <hyperlink ref="X45" r:id="rId295" display="https://twitter.com/#!/ama12783205/status/1160974754968481795"/>
    <hyperlink ref="X46" r:id="rId296" display="https://twitter.com/#!/ama12783205/status/1161000518141042689"/>
    <hyperlink ref="X47" r:id="rId297" display="https://twitter.com/#!/ama12783205/status/1161337667642187776"/>
    <hyperlink ref="X48" r:id="rId298" display="https://twitter.com/#!/radiosawa/status/1145376252750118912"/>
    <hyperlink ref="X49" r:id="rId299" display="https://twitter.com/#!/radiosawa/status/1156541090155159552"/>
    <hyperlink ref="X50" r:id="rId300" display="https://twitter.com/#!/radiosawa/status/1156550457722056704"/>
    <hyperlink ref="X51" r:id="rId301" display="https://twitter.com/#!/radiosawa/status/1156565297861681153"/>
    <hyperlink ref="X52" r:id="rId302" display="https://twitter.com/#!/radiosawa/status/1156596711592214528"/>
    <hyperlink ref="X53" r:id="rId303" display="https://twitter.com/#!/radiosawa/status/1156602969409892355"/>
    <hyperlink ref="X54" r:id="rId304" display="https://twitter.com/#!/radiosawa/status/1156610578741436416"/>
    <hyperlink ref="X55" r:id="rId305" display="https://twitter.com/#!/radiosawa/status/1156618151095918593"/>
    <hyperlink ref="X56" r:id="rId306" display="https://twitter.com/#!/radiosawa/status/1156624554439127040"/>
    <hyperlink ref="X57" r:id="rId307" display="https://twitter.com/#!/radiosawa/status/1156625676176449536"/>
    <hyperlink ref="X58" r:id="rId308" display="https://twitter.com/#!/radiosawa/status/1156633248216338439"/>
    <hyperlink ref="X59" r:id="rId309" display="https://twitter.com/#!/radiosawa/status/1156665696509726720"/>
    <hyperlink ref="X60" r:id="rId310" display="https://twitter.com/#!/radiosawa/status/1156940095771107328"/>
    <hyperlink ref="X61" r:id="rId311" display="https://twitter.com/#!/radiosawa/status/1156946250798948352"/>
    <hyperlink ref="X62" r:id="rId312" display="https://twitter.com/#!/radiosawa/status/1156950258183806976"/>
    <hyperlink ref="X63" r:id="rId313" display="https://twitter.com/#!/radiosawa/status/1156957886804824064"/>
    <hyperlink ref="X64" r:id="rId314" display="https://twitter.com/#!/radiosawa/status/1156965356730310657"/>
    <hyperlink ref="X65" r:id="rId315" display="https://twitter.com/#!/radiosawa/status/1156972967554891776"/>
    <hyperlink ref="X66" r:id="rId316" display="https://twitter.com/#!/radiosawa/status/1156972970520272898"/>
    <hyperlink ref="X67" r:id="rId317" display="https://twitter.com/#!/radiosawa/status/1156980541465538561"/>
    <hyperlink ref="X68" r:id="rId318" display="https://twitter.com/#!/radiosawa/status/1157003178799443968"/>
    <hyperlink ref="X69" r:id="rId319" display="https://twitter.com/#!/radiosawa/status/1157009379616534530"/>
    <hyperlink ref="X70" r:id="rId320" display="https://twitter.com/#!/radiosawa/status/1157321716722483200"/>
    <hyperlink ref="X71" r:id="rId321" display="https://twitter.com/#!/radiosawa/status/1157365551095791623"/>
    <hyperlink ref="X72" r:id="rId322" display="https://twitter.com/#!/radiosawa/status/1158364865456680960"/>
    <hyperlink ref="X73" r:id="rId323" display="https://twitter.com/#!/radiosawa/status/1158381646489497601"/>
    <hyperlink ref="X74" r:id="rId324" display="https://twitter.com/#!/radiosawa/status/1158399804910788610"/>
    <hyperlink ref="X75" r:id="rId325" display="https://twitter.com/#!/radiosawa/status/1158415019773714433"/>
    <hyperlink ref="X76" r:id="rId326" display="https://twitter.com/#!/radiosawa/status/1158430081422901248"/>
    <hyperlink ref="X77" r:id="rId327" display="https://twitter.com/#!/radiosawa/status/1158445172356780032"/>
    <hyperlink ref="X78" r:id="rId328" display="https://twitter.com/#!/radiosawa/status/1158446346560561157"/>
    <hyperlink ref="X79" r:id="rId329" display="https://twitter.com/#!/radiosawa/status/1158453930747146241"/>
    <hyperlink ref="X80" r:id="rId330" display="https://twitter.com/#!/radiosawa/status/1158454761848528897"/>
    <hyperlink ref="X81" r:id="rId331" display="https://twitter.com/#!/radiosawa/status/1158461439058857985"/>
    <hyperlink ref="X82" r:id="rId332" display="https://twitter.com/#!/radiosawa/status/1158485355005452288"/>
    <hyperlink ref="X83" r:id="rId333" display="https://twitter.com/#!/radiosawa/status/1158741590485229570"/>
    <hyperlink ref="X84" r:id="rId334" display="https://twitter.com/#!/radiosawa/status/1158762218491654147"/>
    <hyperlink ref="X85" r:id="rId335" display="https://twitter.com/#!/radiosawa/status/1158777395136147456"/>
    <hyperlink ref="X86" r:id="rId336" display="https://twitter.com/#!/radiosawa/status/1158780163401900033"/>
    <hyperlink ref="X87" r:id="rId337" display="https://twitter.com/#!/radiosawa/status/1158792388963446784"/>
    <hyperlink ref="X88" r:id="rId338" display="https://twitter.com/#!/radiosawa/status/1158804169739898888"/>
    <hyperlink ref="X89" r:id="rId339" display="https://twitter.com/#!/radiosawa/status/1158826417066577926"/>
    <hyperlink ref="X90" r:id="rId340" display="https://twitter.com/#!/radiosawa/status/1158837733592358912"/>
    <hyperlink ref="X91" r:id="rId341" display="https://twitter.com/#!/radiosawa/status/1158845253316689921"/>
    <hyperlink ref="X92" r:id="rId342" display="https://twitter.com/#!/radiosawa/status/1158852820097015809"/>
    <hyperlink ref="X93" r:id="rId343" display="https://twitter.com/#!/radiosawa/status/1158860363401707520"/>
    <hyperlink ref="X94" r:id="rId344" display="https://twitter.com/#!/radiosawa/status/1159098410752008192"/>
    <hyperlink ref="X95" r:id="rId345" display="https://twitter.com/#!/radiosawa/status/1159105978853404672"/>
    <hyperlink ref="X96" r:id="rId346" display="https://twitter.com/#!/radiosawa/status/1159117106723676162"/>
    <hyperlink ref="X97" r:id="rId347" display="https://twitter.com/#!/radiosawa/status/1159124599323406336"/>
    <hyperlink ref="X98" r:id="rId348" display="https://twitter.com/#!/radiosawa/status/1159133416748724224"/>
    <hyperlink ref="X99" r:id="rId349" display="https://twitter.com/#!/radiosawa/status/1159139787112157184"/>
    <hyperlink ref="X100" r:id="rId350" display="https://twitter.com/#!/radiosawa/status/1159146087724310528"/>
    <hyperlink ref="X101" r:id="rId351" display="https://twitter.com/#!/radiosawa/status/1159154873809743874"/>
    <hyperlink ref="X102" r:id="rId352" display="https://twitter.com/#!/radiosawa/status/1159169963191611401"/>
    <hyperlink ref="X103" r:id="rId353" display="https://twitter.com/#!/radiosawa/status/1159185054964338689"/>
    <hyperlink ref="X104" r:id="rId354" display="https://twitter.com/#!/radiosawa/status/1159200126965092352"/>
    <hyperlink ref="X105" r:id="rId355" display="https://twitter.com/#!/radiosawa/status/1159479479800082433"/>
    <hyperlink ref="X106" r:id="rId356" display="https://twitter.com/#!/radiosawa/status/1159485611100839941"/>
    <hyperlink ref="X107" r:id="rId357" display="https://twitter.com/#!/radiosawa/status/1159502068765351937"/>
    <hyperlink ref="X108" r:id="rId358" display="https://twitter.com/#!/radiosawa/status/1159517240934436864"/>
    <hyperlink ref="X109" r:id="rId359" display="https://twitter.com/#!/radiosawa/status/1159545148054888449"/>
    <hyperlink ref="X110" r:id="rId360" display="https://twitter.com/#!/radiosawa/status/1159592705070116866"/>
    <hyperlink ref="X111" r:id="rId361" display="https://twitter.com/#!/radiosawa/status/1159607809803247618"/>
    <hyperlink ref="X112" r:id="rId362" display="https://twitter.com/#!/radiosawa/status/1160897891654930432"/>
    <hyperlink ref="X113" r:id="rId363" display="https://twitter.com/#!/radiosawa/status/1160913948880900096"/>
    <hyperlink ref="X114" r:id="rId364" display="https://twitter.com/#!/radiosawa/status/1160936630829625344"/>
    <hyperlink ref="X115" r:id="rId365" display="https://twitter.com/#!/radiosawa/status/1160979288646197249"/>
    <hyperlink ref="X116" r:id="rId366" display="https://twitter.com/#!/radiosawa/status/1160991079795179523"/>
    <hyperlink ref="X117" r:id="rId367" display="https://twitter.com/#!/radiosawa/status/1160996978924445697"/>
    <hyperlink ref="X118" r:id="rId368" display="https://twitter.com/#!/radiosawa/status/1161004494869663749"/>
    <hyperlink ref="X119" r:id="rId369" display="https://twitter.com/#!/radiosawa/status/1161012055958274053"/>
    <hyperlink ref="X120" r:id="rId370" display="https://twitter.com/#!/radiosawa/status/1161019585749016577"/>
    <hyperlink ref="X121" r:id="rId371" display="https://twitter.com/#!/radiosawa/status/1161027152483164160"/>
    <hyperlink ref="X122" r:id="rId372" display="https://twitter.com/#!/radiosawa/status/1161034711881388034"/>
    <hyperlink ref="X123" r:id="rId373" display="https://twitter.com/#!/radiosawa/status/1161042247795822592"/>
    <hyperlink ref="X124" r:id="rId374" display="https://twitter.com/#!/radiosawa/status/1161265150957117441"/>
    <hyperlink ref="X125" r:id="rId375" display="https://twitter.com/#!/radiosawa/status/1161279958045601792"/>
    <hyperlink ref="X126" r:id="rId376" display="https://twitter.com/#!/radiosawa/status/1161300167817138176"/>
    <hyperlink ref="X127" r:id="rId377" display="https://twitter.com/#!/radiosawa/status/1161336054907121664"/>
    <hyperlink ref="X128" r:id="rId378" display="https://twitter.com/#!/radiosawa/status/1161344266117009409"/>
    <hyperlink ref="X129" r:id="rId379" display="https://twitter.com/#!/radiosawa/status/1161359356937588736"/>
    <hyperlink ref="X130" r:id="rId380" display="https://twitter.com/#!/radiosawa/status/1161359358304894976"/>
    <hyperlink ref="X131" r:id="rId381" display="https://twitter.com/#!/radiosawa/status/1161366888502517760"/>
    <hyperlink ref="X132" r:id="rId382" display="https://twitter.com/#!/radiosawa/status/1161374440728530945"/>
    <hyperlink ref="X133" r:id="rId383" display="https://twitter.com/#!/i3tox8rsobjiftw/status/1156600046353375235"/>
    <hyperlink ref="X134" r:id="rId384" display="https://twitter.com/#!/i3tox8rsobjiftw/status/1156620174075863040"/>
    <hyperlink ref="X135" r:id="rId385" display="https://twitter.com/#!/i3tox8rsobjiftw/status/1156667196262797313"/>
    <hyperlink ref="X136" r:id="rId386" display="https://twitter.com/#!/i3tox8rsobjiftw/status/1156942624248553472"/>
    <hyperlink ref="X137" r:id="rId387" display="https://twitter.com/#!/i3tox8rsobjiftw/status/1156946331606355968"/>
    <hyperlink ref="X138" r:id="rId388" display="https://twitter.com/#!/i3tox8rsobjiftw/status/1157061516086128645"/>
    <hyperlink ref="X139" r:id="rId389" display="https://twitter.com/#!/i3tox8rsobjiftw/status/1158822926273171456"/>
    <hyperlink ref="X140" r:id="rId390" display="https://twitter.com/#!/i3tox8rsobjiftw/status/1159155439646519297"/>
    <hyperlink ref="X141" r:id="rId391" display="https://twitter.com/#!/i3tox8rsobjiftw/status/1161302169288695809"/>
    <hyperlink ref="X142" r:id="rId392" display="https://twitter.com/#!/i3tox8rsobjiftw/status/1161375473089298432"/>
    <hyperlink ref="AZ13" r:id="rId393" display="https://api.twitter.com/1.1/geo/id/0e5a1afe6cd5e000.json"/>
  </hyperlinks>
  <printOptions/>
  <pageMargins left="0.7" right="0.7" top="0.75" bottom="0.75" header="0.3" footer="0.3"/>
  <pageSetup horizontalDpi="600" verticalDpi="600" orientation="portrait" r:id="rId397"/>
  <legacyDrawing r:id="rId395"/>
  <tableParts>
    <tablePart r:id="rId39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1652</v>
      </c>
      <c r="B1" s="13" t="s">
        <v>34</v>
      </c>
    </row>
    <row r="2" spans="1:2" ht="15">
      <c r="A2" s="114" t="s">
        <v>241</v>
      </c>
      <c r="B2" s="78">
        <v>544</v>
      </c>
    </row>
    <row r="3" spans="1:2" ht="15">
      <c r="A3" s="114" t="s">
        <v>214</v>
      </c>
      <c r="B3" s="78">
        <v>151</v>
      </c>
    </row>
    <row r="4" spans="1:2" ht="15">
      <c r="A4" s="114" t="s">
        <v>215</v>
      </c>
      <c r="B4" s="78">
        <v>105</v>
      </c>
    </row>
    <row r="5" spans="1:2" ht="15">
      <c r="A5" s="114" t="s">
        <v>226</v>
      </c>
      <c r="B5" s="78">
        <v>2</v>
      </c>
    </row>
    <row r="6" spans="1:2" ht="15">
      <c r="A6" s="114" t="s">
        <v>234</v>
      </c>
      <c r="B6" s="78">
        <v>2</v>
      </c>
    </row>
    <row r="7" spans="1:2" ht="15">
      <c r="A7" s="114" t="s">
        <v>229</v>
      </c>
      <c r="B7" s="78">
        <v>0</v>
      </c>
    </row>
    <row r="8" spans="1:2" ht="15">
      <c r="A8" s="114" t="s">
        <v>231</v>
      </c>
      <c r="B8" s="78">
        <v>0</v>
      </c>
    </row>
    <row r="9" spans="1:2" ht="15">
      <c r="A9" s="114" t="s">
        <v>230</v>
      </c>
      <c r="B9" s="78">
        <v>0</v>
      </c>
    </row>
    <row r="10" spans="1:2" ht="15">
      <c r="A10" s="114" t="s">
        <v>228</v>
      </c>
      <c r="B10" s="78">
        <v>0</v>
      </c>
    </row>
    <row r="11" spans="1:2" ht="15">
      <c r="A11" s="114"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1654</v>
      </c>
      <c r="B25" t="s">
        <v>1653</v>
      </c>
    </row>
    <row r="26" spans="1:2" ht="15">
      <c r="A26" s="125" t="s">
        <v>1656</v>
      </c>
      <c r="B26" s="3"/>
    </row>
    <row r="27" spans="1:2" ht="15">
      <c r="A27" s="126" t="s">
        <v>1657</v>
      </c>
      <c r="B27" s="3"/>
    </row>
    <row r="28" spans="1:2" ht="15">
      <c r="A28" s="127" t="s">
        <v>1658</v>
      </c>
      <c r="B28" s="3"/>
    </row>
    <row r="29" spans="1:2" ht="15">
      <c r="A29" s="128" t="s">
        <v>1659</v>
      </c>
      <c r="B29" s="3">
        <v>1</v>
      </c>
    </row>
    <row r="30" spans="1:2" ht="15">
      <c r="A30" s="126" t="s">
        <v>1660</v>
      </c>
      <c r="B30" s="3"/>
    </row>
    <row r="31" spans="1:2" ht="15">
      <c r="A31" s="127" t="s">
        <v>1661</v>
      </c>
      <c r="B31" s="3"/>
    </row>
    <row r="32" spans="1:2" ht="15">
      <c r="A32" s="128" t="s">
        <v>1662</v>
      </c>
      <c r="B32" s="3">
        <v>2</v>
      </c>
    </row>
    <row r="33" spans="1:2" ht="15">
      <c r="A33" s="128" t="s">
        <v>1663</v>
      </c>
      <c r="B33" s="3">
        <v>2</v>
      </c>
    </row>
    <row r="34" spans="1:2" ht="15">
      <c r="A34" s="128" t="s">
        <v>1664</v>
      </c>
      <c r="B34" s="3">
        <v>1</v>
      </c>
    </row>
    <row r="35" spans="1:2" ht="15">
      <c r="A35" s="128" t="s">
        <v>1665</v>
      </c>
      <c r="B35" s="3">
        <v>1</v>
      </c>
    </row>
    <row r="36" spans="1:2" ht="15">
      <c r="A36" s="128" t="s">
        <v>1659</v>
      </c>
      <c r="B36" s="3">
        <v>3</v>
      </c>
    </row>
    <row r="37" spans="1:2" ht="15">
      <c r="A37" s="128" t="s">
        <v>1666</v>
      </c>
      <c r="B37" s="3">
        <v>4</v>
      </c>
    </row>
    <row r="38" spans="1:2" ht="15">
      <c r="A38" s="128" t="s">
        <v>1667</v>
      </c>
      <c r="B38" s="3">
        <v>4</v>
      </c>
    </row>
    <row r="39" spans="1:2" ht="15">
      <c r="A39" s="128" t="s">
        <v>1668</v>
      </c>
      <c r="B39" s="3">
        <v>2</v>
      </c>
    </row>
    <row r="40" spans="1:2" ht="15">
      <c r="A40" s="126" t="s">
        <v>1669</v>
      </c>
      <c r="B40" s="3"/>
    </row>
    <row r="41" spans="1:2" ht="15">
      <c r="A41" s="127" t="s">
        <v>1670</v>
      </c>
      <c r="B41" s="3"/>
    </row>
    <row r="42" spans="1:2" ht="15">
      <c r="A42" s="128" t="s">
        <v>1665</v>
      </c>
      <c r="B42" s="3">
        <v>2</v>
      </c>
    </row>
    <row r="43" spans="1:2" ht="15">
      <c r="A43" s="128" t="s">
        <v>1671</v>
      </c>
      <c r="B43" s="3">
        <v>3</v>
      </c>
    </row>
    <row r="44" spans="1:2" ht="15">
      <c r="A44" s="128" t="s">
        <v>1659</v>
      </c>
      <c r="B44" s="3">
        <v>2</v>
      </c>
    </row>
    <row r="45" spans="1:2" ht="15">
      <c r="A45" s="128" t="s">
        <v>1666</v>
      </c>
      <c r="B45" s="3">
        <v>4</v>
      </c>
    </row>
    <row r="46" spans="1:2" ht="15">
      <c r="A46" s="128" t="s">
        <v>1667</v>
      </c>
      <c r="B46" s="3">
        <v>4</v>
      </c>
    </row>
    <row r="47" spans="1:2" ht="15">
      <c r="A47" s="128" t="s">
        <v>1672</v>
      </c>
      <c r="B47" s="3">
        <v>3</v>
      </c>
    </row>
    <row r="48" spans="1:2" ht="15">
      <c r="A48" s="128" t="s">
        <v>1673</v>
      </c>
      <c r="B48" s="3">
        <v>1</v>
      </c>
    </row>
    <row r="49" spans="1:2" ht="15">
      <c r="A49" s="127" t="s">
        <v>1674</v>
      </c>
      <c r="B49" s="3"/>
    </row>
    <row r="50" spans="1:2" ht="15">
      <c r="A50" s="128" t="s">
        <v>1675</v>
      </c>
      <c r="B50" s="3">
        <v>1</v>
      </c>
    </row>
    <row r="51" spans="1:2" ht="15">
      <c r="A51" s="128" t="s">
        <v>1659</v>
      </c>
      <c r="B51" s="3">
        <v>1</v>
      </c>
    </row>
    <row r="52" spans="1:2" ht="15">
      <c r="A52" s="128" t="s">
        <v>1672</v>
      </c>
      <c r="B52" s="3">
        <v>1</v>
      </c>
    </row>
    <row r="53" spans="1:2" ht="15">
      <c r="A53" s="128" t="s">
        <v>1668</v>
      </c>
      <c r="B53" s="3">
        <v>1</v>
      </c>
    </row>
    <row r="54" spans="1:2" ht="15">
      <c r="A54" s="127" t="s">
        <v>1676</v>
      </c>
      <c r="B54" s="3"/>
    </row>
    <row r="55" spans="1:2" ht="15">
      <c r="A55" s="128" t="s">
        <v>1664</v>
      </c>
      <c r="B55" s="3">
        <v>1</v>
      </c>
    </row>
    <row r="56" spans="1:2" ht="15">
      <c r="A56" s="128" t="s">
        <v>1665</v>
      </c>
      <c r="B56" s="3">
        <v>1</v>
      </c>
    </row>
    <row r="57" spans="1:2" ht="15">
      <c r="A57" s="128" t="s">
        <v>1671</v>
      </c>
      <c r="B57" s="3">
        <v>1</v>
      </c>
    </row>
    <row r="58" spans="1:2" ht="15">
      <c r="A58" s="128" t="s">
        <v>1659</v>
      </c>
      <c r="B58" s="3">
        <v>1</v>
      </c>
    </row>
    <row r="59" spans="1:2" ht="15">
      <c r="A59" s="128" t="s">
        <v>1666</v>
      </c>
      <c r="B59" s="3">
        <v>1</v>
      </c>
    </row>
    <row r="60" spans="1:2" ht="15">
      <c r="A60" s="128" t="s">
        <v>1667</v>
      </c>
      <c r="B60" s="3">
        <v>3</v>
      </c>
    </row>
    <row r="61" spans="1:2" ht="15">
      <c r="A61" s="128" t="s">
        <v>1672</v>
      </c>
      <c r="B61" s="3">
        <v>5</v>
      </c>
    </row>
    <row r="62" spans="1:2" ht="15">
      <c r="A62" s="128" t="s">
        <v>1668</v>
      </c>
      <c r="B62" s="3">
        <v>1</v>
      </c>
    </row>
    <row r="63" spans="1:2" ht="15">
      <c r="A63" s="128" t="s">
        <v>1677</v>
      </c>
      <c r="B63" s="3">
        <v>1</v>
      </c>
    </row>
    <row r="64" spans="1:2" ht="15">
      <c r="A64" s="127" t="s">
        <v>1678</v>
      </c>
      <c r="B64" s="3"/>
    </row>
    <row r="65" spans="1:2" ht="15">
      <c r="A65" s="128" t="s">
        <v>1679</v>
      </c>
      <c r="B65" s="3">
        <v>1</v>
      </c>
    </row>
    <row r="66" spans="1:2" ht="15">
      <c r="A66" s="128" t="s">
        <v>1680</v>
      </c>
      <c r="B66" s="3">
        <v>1</v>
      </c>
    </row>
    <row r="67" spans="1:2" ht="15">
      <c r="A67" s="128" t="s">
        <v>1665</v>
      </c>
      <c r="B67" s="3">
        <v>1</v>
      </c>
    </row>
    <row r="68" spans="1:2" ht="15">
      <c r="A68" s="128" t="s">
        <v>1671</v>
      </c>
      <c r="B68" s="3">
        <v>1</v>
      </c>
    </row>
    <row r="69" spans="1:2" ht="15">
      <c r="A69" s="128" t="s">
        <v>1659</v>
      </c>
      <c r="B69" s="3">
        <v>2</v>
      </c>
    </row>
    <row r="70" spans="1:2" ht="15">
      <c r="A70" s="128" t="s">
        <v>1666</v>
      </c>
      <c r="B70" s="3">
        <v>1</v>
      </c>
    </row>
    <row r="71" spans="1:2" ht="15">
      <c r="A71" s="128" t="s">
        <v>1667</v>
      </c>
      <c r="B71" s="3">
        <v>2</v>
      </c>
    </row>
    <row r="72" spans="1:2" ht="15">
      <c r="A72" s="128" t="s">
        <v>1672</v>
      </c>
      <c r="B72" s="3">
        <v>2</v>
      </c>
    </row>
    <row r="73" spans="1:2" ht="15">
      <c r="A73" s="128" t="s">
        <v>1668</v>
      </c>
      <c r="B73" s="3">
        <v>2</v>
      </c>
    </row>
    <row r="74" spans="1:2" ht="15">
      <c r="A74" s="128" t="s">
        <v>1677</v>
      </c>
      <c r="B74" s="3">
        <v>2</v>
      </c>
    </row>
    <row r="75" spans="1:2" ht="15">
      <c r="A75" s="128" t="s">
        <v>1673</v>
      </c>
      <c r="B75" s="3">
        <v>1</v>
      </c>
    </row>
    <row r="76" spans="1:2" ht="15">
      <c r="A76" s="127" t="s">
        <v>1681</v>
      </c>
      <c r="B76" s="3"/>
    </row>
    <row r="77" spans="1:2" ht="15">
      <c r="A77" s="128" t="s">
        <v>1682</v>
      </c>
      <c r="B77" s="3">
        <v>1</v>
      </c>
    </row>
    <row r="78" spans="1:2" ht="15">
      <c r="A78" s="128" t="s">
        <v>1664</v>
      </c>
      <c r="B78" s="3">
        <v>1</v>
      </c>
    </row>
    <row r="79" spans="1:2" ht="15">
      <c r="A79" s="128" t="s">
        <v>1665</v>
      </c>
      <c r="B79" s="3">
        <v>1</v>
      </c>
    </row>
    <row r="80" spans="1:2" ht="15">
      <c r="A80" s="128" t="s">
        <v>1671</v>
      </c>
      <c r="B80" s="3">
        <v>3</v>
      </c>
    </row>
    <row r="81" spans="1:2" ht="15">
      <c r="A81" s="128" t="s">
        <v>1659</v>
      </c>
      <c r="B81" s="3">
        <v>4</v>
      </c>
    </row>
    <row r="82" spans="1:2" ht="15">
      <c r="A82" s="128" t="s">
        <v>1666</v>
      </c>
      <c r="B82" s="3">
        <v>2</v>
      </c>
    </row>
    <row r="83" spans="1:2" ht="15">
      <c r="A83" s="128" t="s">
        <v>1667</v>
      </c>
      <c r="B83" s="3">
        <v>1</v>
      </c>
    </row>
    <row r="84" spans="1:2" ht="15">
      <c r="A84" s="128" t="s">
        <v>1672</v>
      </c>
      <c r="B84" s="3">
        <v>1</v>
      </c>
    </row>
    <row r="85" spans="1:2" ht="15">
      <c r="A85" s="128" t="s">
        <v>1668</v>
      </c>
      <c r="B85" s="3">
        <v>2</v>
      </c>
    </row>
    <row r="86" spans="1:2" ht="15">
      <c r="A86" s="127" t="s">
        <v>1683</v>
      </c>
      <c r="B86" s="3"/>
    </row>
    <row r="87" spans="1:2" ht="15">
      <c r="A87" s="128" t="s">
        <v>1671</v>
      </c>
      <c r="B87" s="3">
        <v>2</v>
      </c>
    </row>
    <row r="88" spans="1:2" ht="15">
      <c r="A88" s="128" t="s">
        <v>1659</v>
      </c>
      <c r="B88" s="3">
        <v>1</v>
      </c>
    </row>
    <row r="89" spans="1:2" ht="15">
      <c r="A89" s="128" t="s">
        <v>1666</v>
      </c>
      <c r="B89" s="3">
        <v>1</v>
      </c>
    </row>
    <row r="90" spans="1:2" ht="15">
      <c r="A90" s="128" t="s">
        <v>1672</v>
      </c>
      <c r="B90" s="3">
        <v>2</v>
      </c>
    </row>
    <row r="91" spans="1:2" ht="15">
      <c r="A91" s="128" t="s">
        <v>1677</v>
      </c>
      <c r="B91" s="3">
        <v>1</v>
      </c>
    </row>
    <row r="92" spans="1:2" ht="15">
      <c r="A92" s="128" t="s">
        <v>1673</v>
      </c>
      <c r="B92" s="3">
        <v>1</v>
      </c>
    </row>
    <row r="93" spans="1:2" ht="15">
      <c r="A93" s="128" t="s">
        <v>1684</v>
      </c>
      <c r="B93" s="3">
        <v>2</v>
      </c>
    </row>
    <row r="94" spans="1:2" ht="15">
      <c r="A94" s="127" t="s">
        <v>1685</v>
      </c>
      <c r="B94" s="3"/>
    </row>
    <row r="95" spans="1:2" ht="15">
      <c r="A95" s="128" t="s">
        <v>1686</v>
      </c>
      <c r="B95" s="3">
        <v>1</v>
      </c>
    </row>
    <row r="96" spans="1:2" ht="15">
      <c r="A96" s="127" t="s">
        <v>1687</v>
      </c>
      <c r="B96" s="3"/>
    </row>
    <row r="97" spans="1:2" ht="15">
      <c r="A97" s="128" t="s">
        <v>1688</v>
      </c>
      <c r="B97" s="3">
        <v>1</v>
      </c>
    </row>
    <row r="98" spans="1:2" ht="15">
      <c r="A98" s="128" t="s">
        <v>1663</v>
      </c>
      <c r="B98" s="3">
        <v>2</v>
      </c>
    </row>
    <row r="99" spans="1:2" ht="15">
      <c r="A99" s="128" t="s">
        <v>1665</v>
      </c>
      <c r="B99" s="3">
        <v>1</v>
      </c>
    </row>
    <row r="100" spans="1:2" ht="15">
      <c r="A100" s="128" t="s">
        <v>1671</v>
      </c>
      <c r="B100" s="3">
        <v>3</v>
      </c>
    </row>
    <row r="101" spans="1:2" ht="15">
      <c r="A101" s="128" t="s">
        <v>1667</v>
      </c>
      <c r="B101" s="3">
        <v>2</v>
      </c>
    </row>
    <row r="102" spans="1:2" ht="15">
      <c r="A102" s="128" t="s">
        <v>1672</v>
      </c>
      <c r="B102" s="3">
        <v>3</v>
      </c>
    </row>
    <row r="103" spans="1:2" ht="15">
      <c r="A103" s="128" t="s">
        <v>1668</v>
      </c>
      <c r="B103" s="3">
        <v>2</v>
      </c>
    </row>
    <row r="104" spans="1:2" ht="15">
      <c r="A104" s="128" t="s">
        <v>1677</v>
      </c>
      <c r="B104" s="3">
        <v>2</v>
      </c>
    </row>
    <row r="105" spans="1:2" ht="15">
      <c r="A105" s="128" t="s">
        <v>1673</v>
      </c>
      <c r="B105" s="3">
        <v>2</v>
      </c>
    </row>
    <row r="106" spans="1:2" ht="15">
      <c r="A106" s="127" t="s">
        <v>1689</v>
      </c>
      <c r="B106" s="3"/>
    </row>
    <row r="107" spans="1:2" ht="15">
      <c r="A107" s="128" t="s">
        <v>1675</v>
      </c>
      <c r="B107" s="3">
        <v>3</v>
      </c>
    </row>
    <row r="108" spans="1:2" ht="15">
      <c r="A108" s="128" t="s">
        <v>1664</v>
      </c>
      <c r="B108" s="3">
        <v>1</v>
      </c>
    </row>
    <row r="109" spans="1:2" ht="15">
      <c r="A109" s="128" t="s">
        <v>1665</v>
      </c>
      <c r="B109" s="3">
        <v>2</v>
      </c>
    </row>
    <row r="110" spans="1:2" ht="15">
      <c r="A110" s="128" t="s">
        <v>1671</v>
      </c>
      <c r="B110" s="3">
        <v>4</v>
      </c>
    </row>
    <row r="111" spans="1:2" ht="15">
      <c r="A111" s="128" t="s">
        <v>1659</v>
      </c>
      <c r="B111" s="3">
        <v>2</v>
      </c>
    </row>
    <row r="112" spans="1:2" ht="15">
      <c r="A112" s="128" t="s">
        <v>1666</v>
      </c>
      <c r="B112" s="3">
        <v>2</v>
      </c>
    </row>
    <row r="113" spans="1:2" ht="15">
      <c r="A113" s="128" t="s">
        <v>1667</v>
      </c>
      <c r="B113" s="3">
        <v>2</v>
      </c>
    </row>
    <row r="114" spans="1:2" ht="15">
      <c r="A114" s="128" t="s">
        <v>1672</v>
      </c>
      <c r="B114" s="3">
        <v>2</v>
      </c>
    </row>
    <row r="115" spans="1:2" ht="15">
      <c r="A115" s="128" t="s">
        <v>1668</v>
      </c>
      <c r="B115" s="3">
        <v>3</v>
      </c>
    </row>
    <row r="116" spans="1:2" ht="15">
      <c r="A116" s="125" t="s">
        <v>1655</v>
      </c>
      <c r="B116" s="3">
        <v>140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842</v>
      </c>
      <c r="AE2" s="13" t="s">
        <v>843</v>
      </c>
      <c r="AF2" s="13" t="s">
        <v>844</v>
      </c>
      <c r="AG2" s="13" t="s">
        <v>845</v>
      </c>
      <c r="AH2" s="13" t="s">
        <v>846</v>
      </c>
      <c r="AI2" s="13" t="s">
        <v>847</v>
      </c>
      <c r="AJ2" s="13" t="s">
        <v>848</v>
      </c>
      <c r="AK2" s="13" t="s">
        <v>849</v>
      </c>
      <c r="AL2" s="13" t="s">
        <v>850</v>
      </c>
      <c r="AM2" s="13" t="s">
        <v>851</v>
      </c>
      <c r="AN2" s="13" t="s">
        <v>852</v>
      </c>
      <c r="AO2" s="13" t="s">
        <v>853</v>
      </c>
      <c r="AP2" s="13" t="s">
        <v>854</v>
      </c>
      <c r="AQ2" s="13" t="s">
        <v>855</v>
      </c>
      <c r="AR2" s="13" t="s">
        <v>856</v>
      </c>
      <c r="AS2" s="13" t="s">
        <v>192</v>
      </c>
      <c r="AT2" s="13" t="s">
        <v>857</v>
      </c>
      <c r="AU2" s="13" t="s">
        <v>858</v>
      </c>
      <c r="AV2" s="13" t="s">
        <v>859</v>
      </c>
      <c r="AW2" s="13" t="s">
        <v>860</v>
      </c>
      <c r="AX2" s="13" t="s">
        <v>861</v>
      </c>
      <c r="AY2" s="13" t="s">
        <v>862</v>
      </c>
      <c r="AZ2" s="13" t="s">
        <v>1168</v>
      </c>
      <c r="BA2" s="115" t="s">
        <v>1335</v>
      </c>
      <c r="BB2" s="115" t="s">
        <v>1339</v>
      </c>
      <c r="BC2" s="115" t="s">
        <v>1340</v>
      </c>
      <c r="BD2" s="115" t="s">
        <v>1341</v>
      </c>
      <c r="BE2" s="115" t="s">
        <v>1342</v>
      </c>
      <c r="BF2" s="115" t="s">
        <v>1347</v>
      </c>
      <c r="BG2" s="115" t="s">
        <v>1348</v>
      </c>
      <c r="BH2" s="115" t="s">
        <v>1377</v>
      </c>
      <c r="BI2" s="115" t="s">
        <v>1385</v>
      </c>
      <c r="BJ2" s="115" t="s">
        <v>1413</v>
      </c>
      <c r="BK2" s="115" t="s">
        <v>1621</v>
      </c>
      <c r="BL2" s="115" t="s">
        <v>1622</v>
      </c>
      <c r="BM2" s="115" t="s">
        <v>1623</v>
      </c>
      <c r="BN2" s="115" t="s">
        <v>1624</v>
      </c>
      <c r="BO2" s="115" t="s">
        <v>1625</v>
      </c>
      <c r="BP2" s="115" t="s">
        <v>1626</v>
      </c>
      <c r="BQ2" s="115" t="s">
        <v>1627</v>
      </c>
      <c r="BR2" s="115" t="s">
        <v>1628</v>
      </c>
      <c r="BS2" s="115" t="s">
        <v>1630</v>
      </c>
      <c r="BT2" s="3"/>
      <c r="BU2" s="3"/>
    </row>
    <row r="3" spans="1:73" ht="15" customHeight="1">
      <c r="A3" s="64" t="s">
        <v>212</v>
      </c>
      <c r="B3" s="65"/>
      <c r="C3" s="65" t="s">
        <v>64</v>
      </c>
      <c r="D3" s="66">
        <v>162.38492165673782</v>
      </c>
      <c r="E3" s="68"/>
      <c r="F3" s="100" t="s">
        <v>510</v>
      </c>
      <c r="G3" s="65"/>
      <c r="H3" s="69" t="s">
        <v>212</v>
      </c>
      <c r="I3" s="70"/>
      <c r="J3" s="70"/>
      <c r="K3" s="69" t="s">
        <v>1077</v>
      </c>
      <c r="L3" s="73">
        <v>1</v>
      </c>
      <c r="M3" s="74">
        <v>8920.4853515625</v>
      </c>
      <c r="N3" s="74">
        <v>867.560302734375</v>
      </c>
      <c r="O3" s="75"/>
      <c r="P3" s="76"/>
      <c r="Q3" s="76"/>
      <c r="R3" s="48"/>
      <c r="S3" s="48">
        <v>0</v>
      </c>
      <c r="T3" s="48">
        <v>1</v>
      </c>
      <c r="U3" s="49">
        <v>0</v>
      </c>
      <c r="V3" s="49">
        <v>1</v>
      </c>
      <c r="W3" s="49">
        <v>0</v>
      </c>
      <c r="X3" s="49">
        <v>0.999987</v>
      </c>
      <c r="Y3" s="49">
        <v>0</v>
      </c>
      <c r="Z3" s="49">
        <v>0</v>
      </c>
      <c r="AA3" s="71">
        <v>3</v>
      </c>
      <c r="AB3" s="71"/>
      <c r="AC3" s="72"/>
      <c r="AD3" s="78" t="s">
        <v>863</v>
      </c>
      <c r="AE3" s="78">
        <v>93</v>
      </c>
      <c r="AF3" s="78">
        <v>951</v>
      </c>
      <c r="AG3" s="78">
        <v>1107</v>
      </c>
      <c r="AH3" s="78">
        <v>145</v>
      </c>
      <c r="AI3" s="78"/>
      <c r="AJ3" s="78" t="s">
        <v>902</v>
      </c>
      <c r="AK3" s="78"/>
      <c r="AL3" s="83" t="s">
        <v>967</v>
      </c>
      <c r="AM3" s="78"/>
      <c r="AN3" s="80">
        <v>43494.85824074074</v>
      </c>
      <c r="AO3" s="83" t="s">
        <v>982</v>
      </c>
      <c r="AP3" s="78" t="b">
        <v>1</v>
      </c>
      <c r="AQ3" s="78" t="b">
        <v>0</v>
      </c>
      <c r="AR3" s="78" t="b">
        <v>0</v>
      </c>
      <c r="AS3" s="78"/>
      <c r="AT3" s="78">
        <v>3</v>
      </c>
      <c r="AU3" s="78"/>
      <c r="AV3" s="78" t="b">
        <v>0</v>
      </c>
      <c r="AW3" s="78" t="s">
        <v>1036</v>
      </c>
      <c r="AX3" s="83" t="s">
        <v>1037</v>
      </c>
      <c r="AY3" s="78" t="s">
        <v>66</v>
      </c>
      <c r="AZ3" s="78" t="str">
        <f>REPLACE(INDEX(GroupVertices[Group],MATCH(Vertices[[#This Row],[Vertex]],GroupVertices[Vertex],0)),1,1,"")</f>
        <v>6</v>
      </c>
      <c r="BA3" s="48" t="s">
        <v>390</v>
      </c>
      <c r="BB3" s="48" t="s">
        <v>390</v>
      </c>
      <c r="BC3" s="48" t="s">
        <v>453</v>
      </c>
      <c r="BD3" s="48" t="s">
        <v>453</v>
      </c>
      <c r="BE3" s="48"/>
      <c r="BF3" s="48"/>
      <c r="BG3" s="116" t="s">
        <v>243</v>
      </c>
      <c r="BH3" s="116" t="s">
        <v>243</v>
      </c>
      <c r="BI3" s="116" t="s">
        <v>823</v>
      </c>
      <c r="BJ3" s="116" t="s">
        <v>823</v>
      </c>
      <c r="BK3" s="116">
        <v>0</v>
      </c>
      <c r="BL3" s="120">
        <v>0</v>
      </c>
      <c r="BM3" s="116">
        <v>0</v>
      </c>
      <c r="BN3" s="120">
        <v>0</v>
      </c>
      <c r="BO3" s="116">
        <v>0</v>
      </c>
      <c r="BP3" s="120">
        <v>0</v>
      </c>
      <c r="BQ3" s="116">
        <v>2</v>
      </c>
      <c r="BR3" s="120">
        <v>100</v>
      </c>
      <c r="BS3" s="116">
        <v>2</v>
      </c>
      <c r="BT3" s="3"/>
      <c r="BU3" s="3"/>
    </row>
    <row r="4" spans="1:76" ht="15">
      <c r="A4" s="64" t="s">
        <v>243</v>
      </c>
      <c r="B4" s="65"/>
      <c r="C4" s="65" t="s">
        <v>64</v>
      </c>
      <c r="D4" s="66">
        <v>162.0689532999425</v>
      </c>
      <c r="E4" s="68"/>
      <c r="F4" s="100" t="s">
        <v>1025</v>
      </c>
      <c r="G4" s="65"/>
      <c r="H4" s="69" t="s">
        <v>243</v>
      </c>
      <c r="I4" s="70"/>
      <c r="J4" s="70"/>
      <c r="K4" s="69" t="s">
        <v>1078</v>
      </c>
      <c r="L4" s="73">
        <v>1</v>
      </c>
      <c r="M4" s="74">
        <v>8920.4853515625</v>
      </c>
      <c r="N4" s="74">
        <v>1896.869140625</v>
      </c>
      <c r="O4" s="75"/>
      <c r="P4" s="76"/>
      <c r="Q4" s="76"/>
      <c r="R4" s="86"/>
      <c r="S4" s="48">
        <v>1</v>
      </c>
      <c r="T4" s="48">
        <v>0</v>
      </c>
      <c r="U4" s="49">
        <v>0</v>
      </c>
      <c r="V4" s="49">
        <v>1</v>
      </c>
      <c r="W4" s="49">
        <v>0</v>
      </c>
      <c r="X4" s="49">
        <v>0.999987</v>
      </c>
      <c r="Y4" s="49">
        <v>0</v>
      </c>
      <c r="Z4" s="49">
        <v>0</v>
      </c>
      <c r="AA4" s="71">
        <v>4</v>
      </c>
      <c r="AB4" s="71"/>
      <c r="AC4" s="72"/>
      <c r="AD4" s="78" t="s">
        <v>864</v>
      </c>
      <c r="AE4" s="78">
        <v>326</v>
      </c>
      <c r="AF4" s="78">
        <v>172</v>
      </c>
      <c r="AG4" s="78">
        <v>2215</v>
      </c>
      <c r="AH4" s="78">
        <v>40</v>
      </c>
      <c r="AI4" s="78"/>
      <c r="AJ4" s="78" t="s">
        <v>903</v>
      </c>
      <c r="AK4" s="78" t="s">
        <v>938</v>
      </c>
      <c r="AL4" s="78"/>
      <c r="AM4" s="78"/>
      <c r="AN4" s="80">
        <v>43361.683229166665</v>
      </c>
      <c r="AO4" s="83" t="s">
        <v>983</v>
      </c>
      <c r="AP4" s="78" t="b">
        <v>1</v>
      </c>
      <c r="AQ4" s="78" t="b">
        <v>0</v>
      </c>
      <c r="AR4" s="78" t="b">
        <v>1</v>
      </c>
      <c r="AS4" s="78" t="s">
        <v>828</v>
      </c>
      <c r="AT4" s="78">
        <v>1</v>
      </c>
      <c r="AU4" s="78"/>
      <c r="AV4" s="78" t="b">
        <v>0</v>
      </c>
      <c r="AW4" s="78" t="s">
        <v>1036</v>
      </c>
      <c r="AX4" s="83" t="s">
        <v>1038</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164.6275263354559</v>
      </c>
      <c r="E5" s="68"/>
      <c r="F5" s="100" t="s">
        <v>511</v>
      </c>
      <c r="G5" s="65"/>
      <c r="H5" s="69" t="s">
        <v>213</v>
      </c>
      <c r="I5" s="70"/>
      <c r="J5" s="70"/>
      <c r="K5" s="69" t="s">
        <v>1079</v>
      </c>
      <c r="L5" s="73">
        <v>1</v>
      </c>
      <c r="M5" s="74">
        <v>3763.843505859375</v>
      </c>
      <c r="N5" s="74">
        <v>2145.83447265625</v>
      </c>
      <c r="O5" s="75"/>
      <c r="P5" s="76"/>
      <c r="Q5" s="76"/>
      <c r="R5" s="86"/>
      <c r="S5" s="48">
        <v>0</v>
      </c>
      <c r="T5" s="48">
        <v>1</v>
      </c>
      <c r="U5" s="49">
        <v>0</v>
      </c>
      <c r="V5" s="49">
        <v>0.018182</v>
      </c>
      <c r="W5" s="49">
        <v>0.033993</v>
      </c>
      <c r="X5" s="49">
        <v>0.51559</v>
      </c>
      <c r="Y5" s="49">
        <v>0</v>
      </c>
      <c r="Z5" s="49">
        <v>0</v>
      </c>
      <c r="AA5" s="71">
        <v>5</v>
      </c>
      <c r="AB5" s="71"/>
      <c r="AC5" s="72"/>
      <c r="AD5" s="78" t="s">
        <v>865</v>
      </c>
      <c r="AE5" s="78">
        <v>2077</v>
      </c>
      <c r="AF5" s="78">
        <v>6480</v>
      </c>
      <c r="AG5" s="78">
        <v>177381</v>
      </c>
      <c r="AH5" s="78">
        <v>23410</v>
      </c>
      <c r="AI5" s="78"/>
      <c r="AJ5" s="78" t="s">
        <v>904</v>
      </c>
      <c r="AK5" s="78" t="s">
        <v>939</v>
      </c>
      <c r="AL5" s="78"/>
      <c r="AM5" s="78"/>
      <c r="AN5" s="80">
        <v>41490.76773148148</v>
      </c>
      <c r="AO5" s="83" t="s">
        <v>984</v>
      </c>
      <c r="AP5" s="78" t="b">
        <v>1</v>
      </c>
      <c r="AQ5" s="78" t="b">
        <v>0</v>
      </c>
      <c r="AR5" s="78" t="b">
        <v>1</v>
      </c>
      <c r="AS5" s="78"/>
      <c r="AT5" s="78">
        <v>22</v>
      </c>
      <c r="AU5" s="83" t="s">
        <v>1019</v>
      </c>
      <c r="AV5" s="78" t="b">
        <v>0</v>
      </c>
      <c r="AW5" s="78" t="s">
        <v>1036</v>
      </c>
      <c r="AX5" s="83" t="s">
        <v>1039</v>
      </c>
      <c r="AY5" s="78" t="s">
        <v>66</v>
      </c>
      <c r="AZ5" s="78" t="str">
        <f>REPLACE(INDEX(GroupVertices[Group],MATCH(Vertices[[#This Row],[Vertex]],GroupVertices[Vertex],0)),1,1,"")</f>
        <v>1</v>
      </c>
      <c r="BA5" s="48"/>
      <c r="BB5" s="48"/>
      <c r="BC5" s="48"/>
      <c r="BD5" s="48"/>
      <c r="BE5" s="48" t="s">
        <v>456</v>
      </c>
      <c r="BF5" s="48" t="s">
        <v>456</v>
      </c>
      <c r="BG5" s="116" t="s">
        <v>1349</v>
      </c>
      <c r="BH5" s="116" t="s">
        <v>1349</v>
      </c>
      <c r="BI5" s="116" t="s">
        <v>1386</v>
      </c>
      <c r="BJ5" s="116" t="s">
        <v>1386</v>
      </c>
      <c r="BK5" s="116">
        <v>0</v>
      </c>
      <c r="BL5" s="120">
        <v>0</v>
      </c>
      <c r="BM5" s="116">
        <v>0</v>
      </c>
      <c r="BN5" s="120">
        <v>0</v>
      </c>
      <c r="BO5" s="116">
        <v>0</v>
      </c>
      <c r="BP5" s="120">
        <v>0</v>
      </c>
      <c r="BQ5" s="116">
        <v>21</v>
      </c>
      <c r="BR5" s="120">
        <v>100</v>
      </c>
      <c r="BS5" s="116">
        <v>21</v>
      </c>
      <c r="BT5" s="2"/>
      <c r="BU5" s="3"/>
      <c r="BV5" s="3"/>
      <c r="BW5" s="3"/>
      <c r="BX5" s="3"/>
    </row>
    <row r="6" spans="1:76" ht="15">
      <c r="A6" s="64" t="s">
        <v>241</v>
      </c>
      <c r="B6" s="65"/>
      <c r="C6" s="65" t="s">
        <v>64</v>
      </c>
      <c r="D6" s="66">
        <v>402.8672617514893</v>
      </c>
      <c r="E6" s="68"/>
      <c r="F6" s="100" t="s">
        <v>537</v>
      </c>
      <c r="G6" s="65"/>
      <c r="H6" s="69" t="s">
        <v>241</v>
      </c>
      <c r="I6" s="70"/>
      <c r="J6" s="70"/>
      <c r="K6" s="69" t="s">
        <v>1080</v>
      </c>
      <c r="L6" s="73">
        <v>9999</v>
      </c>
      <c r="M6" s="74">
        <v>2317.604736328125</v>
      </c>
      <c r="N6" s="74">
        <v>4922.873046875</v>
      </c>
      <c r="O6" s="75"/>
      <c r="P6" s="76"/>
      <c r="Q6" s="76"/>
      <c r="R6" s="86"/>
      <c r="S6" s="48">
        <v>20</v>
      </c>
      <c r="T6" s="48">
        <v>1</v>
      </c>
      <c r="U6" s="49">
        <v>544</v>
      </c>
      <c r="V6" s="49">
        <v>0.032258</v>
      </c>
      <c r="W6" s="49">
        <v>0.17327</v>
      </c>
      <c r="X6" s="49">
        <v>8.602133</v>
      </c>
      <c r="Y6" s="49">
        <v>0.0029239766081871343</v>
      </c>
      <c r="Z6" s="49">
        <v>0</v>
      </c>
      <c r="AA6" s="71">
        <v>6</v>
      </c>
      <c r="AB6" s="71"/>
      <c r="AC6" s="72"/>
      <c r="AD6" s="78" t="s">
        <v>866</v>
      </c>
      <c r="AE6" s="78">
        <v>12</v>
      </c>
      <c r="AF6" s="78">
        <v>593845</v>
      </c>
      <c r="AG6" s="78">
        <v>81752</v>
      </c>
      <c r="AH6" s="78">
        <v>20</v>
      </c>
      <c r="AI6" s="78"/>
      <c r="AJ6" s="78" t="s">
        <v>905</v>
      </c>
      <c r="AK6" s="78" t="s">
        <v>940</v>
      </c>
      <c r="AL6" s="83" t="s">
        <v>968</v>
      </c>
      <c r="AM6" s="78"/>
      <c r="AN6" s="80">
        <v>40017.60076388889</v>
      </c>
      <c r="AO6" s="83" t="s">
        <v>985</v>
      </c>
      <c r="AP6" s="78" t="b">
        <v>0</v>
      </c>
      <c r="AQ6" s="78" t="b">
        <v>0</v>
      </c>
      <c r="AR6" s="78" t="b">
        <v>0</v>
      </c>
      <c r="AS6" s="78"/>
      <c r="AT6" s="78">
        <v>370</v>
      </c>
      <c r="AU6" s="83" t="s">
        <v>1020</v>
      </c>
      <c r="AV6" s="78" t="b">
        <v>1</v>
      </c>
      <c r="AW6" s="78" t="s">
        <v>1036</v>
      </c>
      <c r="AX6" s="83" t="s">
        <v>1040</v>
      </c>
      <c r="AY6" s="78" t="s">
        <v>66</v>
      </c>
      <c r="AZ6" s="78" t="str">
        <f>REPLACE(INDEX(GroupVertices[Group],MATCH(Vertices[[#This Row],[Vertex]],GroupVertices[Vertex],0)),1,1,"")</f>
        <v>1</v>
      </c>
      <c r="BA6" s="48" t="s">
        <v>1336</v>
      </c>
      <c r="BB6" s="48" t="s">
        <v>1336</v>
      </c>
      <c r="BC6" s="48" t="s">
        <v>455</v>
      </c>
      <c r="BD6" s="48" t="s">
        <v>455</v>
      </c>
      <c r="BE6" s="48" t="s">
        <v>1343</v>
      </c>
      <c r="BF6" s="48" t="s">
        <v>1343</v>
      </c>
      <c r="BG6" s="116" t="s">
        <v>1350</v>
      </c>
      <c r="BH6" s="116" t="s">
        <v>1378</v>
      </c>
      <c r="BI6" s="116" t="s">
        <v>1387</v>
      </c>
      <c r="BJ6" s="116" t="s">
        <v>1414</v>
      </c>
      <c r="BK6" s="116">
        <v>0</v>
      </c>
      <c r="BL6" s="120">
        <v>0</v>
      </c>
      <c r="BM6" s="116">
        <v>0</v>
      </c>
      <c r="BN6" s="120">
        <v>0</v>
      </c>
      <c r="BO6" s="116">
        <v>0</v>
      </c>
      <c r="BP6" s="120">
        <v>0</v>
      </c>
      <c r="BQ6" s="116">
        <v>2876</v>
      </c>
      <c r="BR6" s="120">
        <v>100</v>
      </c>
      <c r="BS6" s="116">
        <v>2876</v>
      </c>
      <c r="BT6" s="2"/>
      <c r="BU6" s="3"/>
      <c r="BV6" s="3"/>
      <c r="BW6" s="3"/>
      <c r="BX6" s="3"/>
    </row>
    <row r="7" spans="1:76" ht="15">
      <c r="A7" s="64" t="s">
        <v>214</v>
      </c>
      <c r="B7" s="65"/>
      <c r="C7" s="65" t="s">
        <v>64</v>
      </c>
      <c r="D7" s="66">
        <v>162.0515121711335</v>
      </c>
      <c r="E7" s="68"/>
      <c r="F7" s="100" t="s">
        <v>512</v>
      </c>
      <c r="G7" s="65"/>
      <c r="H7" s="69" t="s">
        <v>214</v>
      </c>
      <c r="I7" s="70"/>
      <c r="J7" s="70"/>
      <c r="K7" s="69" t="s">
        <v>1081</v>
      </c>
      <c r="L7" s="73">
        <v>2776.1801470588234</v>
      </c>
      <c r="M7" s="74">
        <v>5840.2607421875</v>
      </c>
      <c r="N7" s="74">
        <v>7000.9921875</v>
      </c>
      <c r="O7" s="75"/>
      <c r="P7" s="76"/>
      <c r="Q7" s="76"/>
      <c r="R7" s="86"/>
      <c r="S7" s="48">
        <v>1</v>
      </c>
      <c r="T7" s="48">
        <v>6</v>
      </c>
      <c r="U7" s="49">
        <v>151</v>
      </c>
      <c r="V7" s="49">
        <v>0.023256</v>
      </c>
      <c r="W7" s="49">
        <v>0.067143</v>
      </c>
      <c r="X7" s="49">
        <v>2.633207</v>
      </c>
      <c r="Y7" s="49">
        <v>0.09523809523809523</v>
      </c>
      <c r="Z7" s="49">
        <v>0</v>
      </c>
      <c r="AA7" s="71">
        <v>7</v>
      </c>
      <c r="AB7" s="71"/>
      <c r="AC7" s="72"/>
      <c r="AD7" s="78" t="s">
        <v>867</v>
      </c>
      <c r="AE7" s="78">
        <v>19</v>
      </c>
      <c r="AF7" s="78">
        <v>129</v>
      </c>
      <c r="AG7" s="78">
        <v>23402</v>
      </c>
      <c r="AH7" s="78">
        <v>253</v>
      </c>
      <c r="AI7" s="78"/>
      <c r="AJ7" s="78" t="s">
        <v>906</v>
      </c>
      <c r="AK7" s="78" t="s">
        <v>941</v>
      </c>
      <c r="AL7" s="83" t="s">
        <v>969</v>
      </c>
      <c r="AM7" s="78"/>
      <c r="AN7" s="80">
        <v>41408.54011574074</v>
      </c>
      <c r="AO7" s="83" t="s">
        <v>986</v>
      </c>
      <c r="AP7" s="78" t="b">
        <v>0</v>
      </c>
      <c r="AQ7" s="78" t="b">
        <v>0</v>
      </c>
      <c r="AR7" s="78" t="b">
        <v>0</v>
      </c>
      <c r="AS7" s="78"/>
      <c r="AT7" s="78">
        <v>10</v>
      </c>
      <c r="AU7" s="83" t="s">
        <v>1020</v>
      </c>
      <c r="AV7" s="78" t="b">
        <v>0</v>
      </c>
      <c r="AW7" s="78" t="s">
        <v>1036</v>
      </c>
      <c r="AX7" s="83" t="s">
        <v>1041</v>
      </c>
      <c r="AY7" s="78" t="s">
        <v>66</v>
      </c>
      <c r="AZ7" s="78" t="str">
        <f>REPLACE(INDEX(GroupVertices[Group],MATCH(Vertices[[#This Row],[Vertex]],GroupVertices[Vertex],0)),1,1,"")</f>
        <v>2</v>
      </c>
      <c r="BA7" s="48"/>
      <c r="BB7" s="48"/>
      <c r="BC7" s="48"/>
      <c r="BD7" s="48"/>
      <c r="BE7" s="48" t="s">
        <v>457</v>
      </c>
      <c r="BF7" s="48" t="s">
        <v>457</v>
      </c>
      <c r="BG7" s="116" t="s">
        <v>1351</v>
      </c>
      <c r="BH7" s="116" t="s">
        <v>1379</v>
      </c>
      <c r="BI7" s="116" t="s">
        <v>1388</v>
      </c>
      <c r="BJ7" s="116" t="s">
        <v>1415</v>
      </c>
      <c r="BK7" s="116">
        <v>0</v>
      </c>
      <c r="BL7" s="120">
        <v>0</v>
      </c>
      <c r="BM7" s="116">
        <v>2</v>
      </c>
      <c r="BN7" s="120">
        <v>4.166666666666667</v>
      </c>
      <c r="BO7" s="116">
        <v>0</v>
      </c>
      <c r="BP7" s="120">
        <v>0</v>
      </c>
      <c r="BQ7" s="116">
        <v>46</v>
      </c>
      <c r="BR7" s="120">
        <v>95.83333333333333</v>
      </c>
      <c r="BS7" s="116">
        <v>48</v>
      </c>
      <c r="BT7" s="2"/>
      <c r="BU7" s="3"/>
      <c r="BV7" s="3"/>
      <c r="BW7" s="3"/>
      <c r="BX7" s="3"/>
    </row>
    <row r="8" spans="1:76" ht="15">
      <c r="A8" s="64" t="s">
        <v>244</v>
      </c>
      <c r="B8" s="65"/>
      <c r="C8" s="65" t="s">
        <v>64</v>
      </c>
      <c r="D8" s="66">
        <v>1000</v>
      </c>
      <c r="E8" s="68"/>
      <c r="F8" s="100" t="s">
        <v>1026</v>
      </c>
      <c r="G8" s="65"/>
      <c r="H8" s="69" t="s">
        <v>244</v>
      </c>
      <c r="I8" s="70"/>
      <c r="J8" s="70"/>
      <c r="K8" s="69" t="s">
        <v>1082</v>
      </c>
      <c r="L8" s="73">
        <v>1</v>
      </c>
      <c r="M8" s="74">
        <v>4606.4267578125</v>
      </c>
      <c r="N8" s="74">
        <v>6649.2900390625</v>
      </c>
      <c r="O8" s="75"/>
      <c r="P8" s="76"/>
      <c r="Q8" s="76"/>
      <c r="R8" s="86"/>
      <c r="S8" s="48">
        <v>1</v>
      </c>
      <c r="T8" s="48">
        <v>0</v>
      </c>
      <c r="U8" s="49">
        <v>0</v>
      </c>
      <c r="V8" s="49">
        <v>0.014925</v>
      </c>
      <c r="W8" s="49">
        <v>0.013172</v>
      </c>
      <c r="X8" s="49">
        <v>0.469746</v>
      </c>
      <c r="Y8" s="49">
        <v>0</v>
      </c>
      <c r="Z8" s="49">
        <v>0</v>
      </c>
      <c r="AA8" s="71">
        <v>8</v>
      </c>
      <c r="AB8" s="71"/>
      <c r="AC8" s="72"/>
      <c r="AD8" s="78" t="s">
        <v>868</v>
      </c>
      <c r="AE8" s="78">
        <v>1735</v>
      </c>
      <c r="AF8" s="78">
        <v>4875175</v>
      </c>
      <c r="AG8" s="78">
        <v>42297</v>
      </c>
      <c r="AH8" s="78">
        <v>9579</v>
      </c>
      <c r="AI8" s="78"/>
      <c r="AJ8" s="78" t="s">
        <v>907</v>
      </c>
      <c r="AK8" s="78" t="s">
        <v>942</v>
      </c>
      <c r="AL8" s="83" t="s">
        <v>970</v>
      </c>
      <c r="AM8" s="78"/>
      <c r="AN8" s="80">
        <v>39561.83086805556</v>
      </c>
      <c r="AO8" s="83" t="s">
        <v>987</v>
      </c>
      <c r="AP8" s="78" t="b">
        <v>0</v>
      </c>
      <c r="AQ8" s="78" t="b">
        <v>0</v>
      </c>
      <c r="AR8" s="78" t="b">
        <v>1</v>
      </c>
      <c r="AS8" s="78"/>
      <c r="AT8" s="78">
        <v>24821</v>
      </c>
      <c r="AU8" s="83" t="s">
        <v>1019</v>
      </c>
      <c r="AV8" s="78" t="b">
        <v>1</v>
      </c>
      <c r="AW8" s="78" t="s">
        <v>1036</v>
      </c>
      <c r="AX8" s="83" t="s">
        <v>1042</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245</v>
      </c>
      <c r="B9" s="65"/>
      <c r="C9" s="65" t="s">
        <v>64</v>
      </c>
      <c r="D9" s="66">
        <v>1000</v>
      </c>
      <c r="E9" s="68"/>
      <c r="F9" s="100" t="s">
        <v>1027</v>
      </c>
      <c r="G9" s="65"/>
      <c r="H9" s="69" t="s">
        <v>245</v>
      </c>
      <c r="I9" s="70"/>
      <c r="J9" s="70"/>
      <c r="K9" s="69" t="s">
        <v>1083</v>
      </c>
      <c r="L9" s="73">
        <v>1</v>
      </c>
      <c r="M9" s="74">
        <v>5723.92529296875</v>
      </c>
      <c r="N9" s="74">
        <v>4481.90478515625</v>
      </c>
      <c r="O9" s="75"/>
      <c r="P9" s="76"/>
      <c r="Q9" s="76"/>
      <c r="R9" s="86"/>
      <c r="S9" s="48">
        <v>1</v>
      </c>
      <c r="T9" s="48">
        <v>0</v>
      </c>
      <c r="U9" s="49">
        <v>0</v>
      </c>
      <c r="V9" s="49">
        <v>0.014925</v>
      </c>
      <c r="W9" s="49">
        <v>0.013172</v>
      </c>
      <c r="X9" s="49">
        <v>0.469746</v>
      </c>
      <c r="Y9" s="49">
        <v>0</v>
      </c>
      <c r="Z9" s="49">
        <v>0</v>
      </c>
      <c r="AA9" s="71">
        <v>9</v>
      </c>
      <c r="AB9" s="71"/>
      <c r="AC9" s="72"/>
      <c r="AD9" s="78" t="s">
        <v>869</v>
      </c>
      <c r="AE9" s="78">
        <v>11</v>
      </c>
      <c r="AF9" s="78">
        <v>2066038</v>
      </c>
      <c r="AG9" s="78">
        <v>64633</v>
      </c>
      <c r="AH9" s="78">
        <v>6</v>
      </c>
      <c r="AI9" s="78"/>
      <c r="AJ9" s="78" t="s">
        <v>908</v>
      </c>
      <c r="AK9" s="78" t="s">
        <v>941</v>
      </c>
      <c r="AL9" s="83" t="s">
        <v>971</v>
      </c>
      <c r="AM9" s="78"/>
      <c r="AN9" s="80">
        <v>40000.788356481484</v>
      </c>
      <c r="AO9" s="83" t="s">
        <v>988</v>
      </c>
      <c r="AP9" s="78" t="b">
        <v>0</v>
      </c>
      <c r="AQ9" s="78" t="b">
        <v>0</v>
      </c>
      <c r="AR9" s="78" t="b">
        <v>0</v>
      </c>
      <c r="AS9" s="78"/>
      <c r="AT9" s="78">
        <v>567</v>
      </c>
      <c r="AU9" s="83" t="s">
        <v>1019</v>
      </c>
      <c r="AV9" s="78" t="b">
        <v>1</v>
      </c>
      <c r="AW9" s="78" t="s">
        <v>1036</v>
      </c>
      <c r="AX9" s="83" t="s">
        <v>1043</v>
      </c>
      <c r="AY9" s="78" t="s">
        <v>65</v>
      </c>
      <c r="AZ9" s="78" t="str">
        <f>REPLACE(INDEX(GroupVertices[Group],MATCH(Vertices[[#This Row],[Vertex]],GroupVertices[Vertex],0)),1,1,"")</f>
        <v>2</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215</v>
      </c>
      <c r="B10" s="65"/>
      <c r="C10" s="65" t="s">
        <v>64</v>
      </c>
      <c r="D10" s="66">
        <v>162.16832717338903</v>
      </c>
      <c r="E10" s="68"/>
      <c r="F10" s="100" t="s">
        <v>513</v>
      </c>
      <c r="G10" s="65"/>
      <c r="H10" s="69" t="s">
        <v>215</v>
      </c>
      <c r="I10" s="70"/>
      <c r="J10" s="70"/>
      <c r="K10" s="69" t="s">
        <v>1084</v>
      </c>
      <c r="L10" s="73">
        <v>1930.7610294117646</v>
      </c>
      <c r="M10" s="74">
        <v>6563.21630859375</v>
      </c>
      <c r="N10" s="74">
        <v>7767.6171875</v>
      </c>
      <c r="O10" s="75"/>
      <c r="P10" s="76"/>
      <c r="Q10" s="76"/>
      <c r="R10" s="86"/>
      <c r="S10" s="48">
        <v>0</v>
      </c>
      <c r="T10" s="48">
        <v>6</v>
      </c>
      <c r="U10" s="49">
        <v>105</v>
      </c>
      <c r="V10" s="49">
        <v>0.022727</v>
      </c>
      <c r="W10" s="49">
        <v>0.064911</v>
      </c>
      <c r="X10" s="49">
        <v>2.234405</v>
      </c>
      <c r="Y10" s="49">
        <v>0.13333333333333333</v>
      </c>
      <c r="Z10" s="49">
        <v>0</v>
      </c>
      <c r="AA10" s="71">
        <v>10</v>
      </c>
      <c r="AB10" s="71"/>
      <c r="AC10" s="72"/>
      <c r="AD10" s="78" t="s">
        <v>870</v>
      </c>
      <c r="AE10" s="78">
        <v>151</v>
      </c>
      <c r="AF10" s="78">
        <v>417</v>
      </c>
      <c r="AG10" s="78">
        <v>29613</v>
      </c>
      <c r="AH10" s="78">
        <v>422</v>
      </c>
      <c r="AI10" s="78"/>
      <c r="AJ10" s="78" t="s">
        <v>909</v>
      </c>
      <c r="AK10" s="78" t="s">
        <v>943</v>
      </c>
      <c r="AL10" s="78"/>
      <c r="AM10" s="78"/>
      <c r="AN10" s="80">
        <v>40981.875069444446</v>
      </c>
      <c r="AO10" s="83" t="s">
        <v>989</v>
      </c>
      <c r="AP10" s="78" t="b">
        <v>0</v>
      </c>
      <c r="AQ10" s="78" t="b">
        <v>0</v>
      </c>
      <c r="AR10" s="78" t="b">
        <v>1</v>
      </c>
      <c r="AS10" s="78"/>
      <c r="AT10" s="78">
        <v>15</v>
      </c>
      <c r="AU10" s="83" t="s">
        <v>1019</v>
      </c>
      <c r="AV10" s="78" t="b">
        <v>0</v>
      </c>
      <c r="AW10" s="78" t="s">
        <v>1036</v>
      </c>
      <c r="AX10" s="83" t="s">
        <v>1044</v>
      </c>
      <c r="AY10" s="78" t="s">
        <v>66</v>
      </c>
      <c r="AZ10" s="78" t="str">
        <f>REPLACE(INDEX(GroupVertices[Group],MATCH(Vertices[[#This Row],[Vertex]],GroupVertices[Vertex],0)),1,1,"")</f>
        <v>2</v>
      </c>
      <c r="BA10" s="48"/>
      <c r="BB10" s="48"/>
      <c r="BC10" s="48"/>
      <c r="BD10" s="48"/>
      <c r="BE10" s="48" t="s">
        <v>457</v>
      </c>
      <c r="BF10" s="48" t="s">
        <v>457</v>
      </c>
      <c r="BG10" s="116" t="s">
        <v>1352</v>
      </c>
      <c r="BH10" s="116" t="s">
        <v>1380</v>
      </c>
      <c r="BI10" s="116" t="s">
        <v>1389</v>
      </c>
      <c r="BJ10" s="116" t="s">
        <v>1389</v>
      </c>
      <c r="BK10" s="116">
        <v>0</v>
      </c>
      <c r="BL10" s="120">
        <v>0</v>
      </c>
      <c r="BM10" s="116">
        <v>2</v>
      </c>
      <c r="BN10" s="120">
        <v>4.444444444444445</v>
      </c>
      <c r="BO10" s="116">
        <v>0</v>
      </c>
      <c r="BP10" s="120">
        <v>0</v>
      </c>
      <c r="BQ10" s="116">
        <v>43</v>
      </c>
      <c r="BR10" s="120">
        <v>95.55555555555556</v>
      </c>
      <c r="BS10" s="116">
        <v>45</v>
      </c>
      <c r="BT10" s="2"/>
      <c r="BU10" s="3"/>
      <c r="BV10" s="3"/>
      <c r="BW10" s="3"/>
      <c r="BX10" s="3"/>
    </row>
    <row r="11" spans="1:76" ht="15">
      <c r="A11" s="64" t="s">
        <v>246</v>
      </c>
      <c r="B11" s="65"/>
      <c r="C11" s="65" t="s">
        <v>64</v>
      </c>
      <c r="D11" s="66">
        <v>162.0020280382336</v>
      </c>
      <c r="E11" s="68"/>
      <c r="F11" s="100" t="s">
        <v>1028</v>
      </c>
      <c r="G11" s="65"/>
      <c r="H11" s="69" t="s">
        <v>246</v>
      </c>
      <c r="I11" s="70"/>
      <c r="J11" s="70"/>
      <c r="K11" s="69" t="s">
        <v>1085</v>
      </c>
      <c r="L11" s="73">
        <v>1</v>
      </c>
      <c r="M11" s="74">
        <v>7841.970703125</v>
      </c>
      <c r="N11" s="74">
        <v>6547.3017578125</v>
      </c>
      <c r="O11" s="75"/>
      <c r="P11" s="76"/>
      <c r="Q11" s="76"/>
      <c r="R11" s="86"/>
      <c r="S11" s="48">
        <v>1</v>
      </c>
      <c r="T11" s="48">
        <v>0</v>
      </c>
      <c r="U11" s="49">
        <v>0</v>
      </c>
      <c r="V11" s="49">
        <v>0.014706</v>
      </c>
      <c r="W11" s="49">
        <v>0.012734</v>
      </c>
      <c r="X11" s="49">
        <v>0.46654</v>
      </c>
      <c r="Y11" s="49">
        <v>0</v>
      </c>
      <c r="Z11" s="49">
        <v>0</v>
      </c>
      <c r="AA11" s="71">
        <v>11</v>
      </c>
      <c r="AB11" s="71"/>
      <c r="AC11" s="72"/>
      <c r="AD11" s="78" t="s">
        <v>871</v>
      </c>
      <c r="AE11" s="78">
        <v>41</v>
      </c>
      <c r="AF11" s="78">
        <v>7</v>
      </c>
      <c r="AG11" s="78">
        <v>15</v>
      </c>
      <c r="AH11" s="78">
        <v>1</v>
      </c>
      <c r="AI11" s="78">
        <v>-14400</v>
      </c>
      <c r="AJ11" s="78"/>
      <c r="AK11" s="78" t="s">
        <v>944</v>
      </c>
      <c r="AL11" s="78"/>
      <c r="AM11" s="78" t="s">
        <v>981</v>
      </c>
      <c r="AN11" s="80">
        <v>39782.07541666667</v>
      </c>
      <c r="AO11" s="78"/>
      <c r="AP11" s="78" t="b">
        <v>1</v>
      </c>
      <c r="AQ11" s="78" t="b">
        <v>1</v>
      </c>
      <c r="AR11" s="78" t="b">
        <v>0</v>
      </c>
      <c r="AS11" s="78" t="s">
        <v>829</v>
      </c>
      <c r="AT11" s="78">
        <v>0</v>
      </c>
      <c r="AU11" s="83" t="s">
        <v>1019</v>
      </c>
      <c r="AV11" s="78" t="b">
        <v>0</v>
      </c>
      <c r="AW11" s="78" t="s">
        <v>1036</v>
      </c>
      <c r="AX11" s="83" t="s">
        <v>1045</v>
      </c>
      <c r="AY11" s="78" t="s">
        <v>65</v>
      </c>
      <c r="AZ11" s="78" t="str">
        <f>REPLACE(INDEX(GroupVertices[Group],MATCH(Vertices[[#This Row],[Vertex]],GroupVertices[Vertex],0)),1,1,"")</f>
        <v>2</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247</v>
      </c>
      <c r="B12" s="65"/>
      <c r="C12" s="65" t="s">
        <v>64</v>
      </c>
      <c r="D12" s="66">
        <v>930.2225053193652</v>
      </c>
      <c r="E12" s="68"/>
      <c r="F12" s="100" t="s">
        <v>1029</v>
      </c>
      <c r="G12" s="65"/>
      <c r="H12" s="69" t="s">
        <v>247</v>
      </c>
      <c r="I12" s="70"/>
      <c r="J12" s="70"/>
      <c r="K12" s="69" t="s">
        <v>1086</v>
      </c>
      <c r="L12" s="73">
        <v>1</v>
      </c>
      <c r="M12" s="74">
        <v>6224.2734375</v>
      </c>
      <c r="N12" s="74">
        <v>9277.1904296875</v>
      </c>
      <c r="O12" s="75"/>
      <c r="P12" s="76"/>
      <c r="Q12" s="76"/>
      <c r="R12" s="86"/>
      <c r="S12" s="48">
        <v>2</v>
      </c>
      <c r="T12" s="48">
        <v>0</v>
      </c>
      <c r="U12" s="49">
        <v>0</v>
      </c>
      <c r="V12" s="49">
        <v>0.015385</v>
      </c>
      <c r="W12" s="49">
        <v>0.025907</v>
      </c>
      <c r="X12" s="49">
        <v>0.786285</v>
      </c>
      <c r="Y12" s="49">
        <v>0.5</v>
      </c>
      <c r="Z12" s="49">
        <v>0</v>
      </c>
      <c r="AA12" s="71">
        <v>12</v>
      </c>
      <c r="AB12" s="71"/>
      <c r="AC12" s="72"/>
      <c r="AD12" s="78" t="s">
        <v>872</v>
      </c>
      <c r="AE12" s="78">
        <v>1427</v>
      </c>
      <c r="AF12" s="78">
        <v>1894006</v>
      </c>
      <c r="AG12" s="78">
        <v>112640</v>
      </c>
      <c r="AH12" s="78">
        <v>333</v>
      </c>
      <c r="AI12" s="78"/>
      <c r="AJ12" s="78" t="s">
        <v>910</v>
      </c>
      <c r="AK12" s="78" t="s">
        <v>945</v>
      </c>
      <c r="AL12" s="83" t="s">
        <v>972</v>
      </c>
      <c r="AM12" s="78"/>
      <c r="AN12" s="80">
        <v>39220.483981481484</v>
      </c>
      <c r="AO12" s="83" t="s">
        <v>990</v>
      </c>
      <c r="AP12" s="78" t="b">
        <v>0</v>
      </c>
      <c r="AQ12" s="78" t="b">
        <v>0</v>
      </c>
      <c r="AR12" s="78" t="b">
        <v>1</v>
      </c>
      <c r="AS12" s="78"/>
      <c r="AT12" s="78">
        <v>3245</v>
      </c>
      <c r="AU12" s="83" t="s">
        <v>1019</v>
      </c>
      <c r="AV12" s="78" t="b">
        <v>1</v>
      </c>
      <c r="AW12" s="78" t="s">
        <v>1036</v>
      </c>
      <c r="AX12" s="83" t="s">
        <v>1046</v>
      </c>
      <c r="AY12" s="78" t="s">
        <v>65</v>
      </c>
      <c r="AZ12" s="78" t="str">
        <f>REPLACE(INDEX(GroupVertices[Group],MATCH(Vertices[[#This Row],[Vertex]],GroupVertices[Vertex],0)),1,1,"")</f>
        <v>2</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248</v>
      </c>
      <c r="B13" s="65"/>
      <c r="C13" s="65" t="s">
        <v>64</v>
      </c>
      <c r="D13" s="66">
        <v>1000</v>
      </c>
      <c r="E13" s="68"/>
      <c r="F13" s="100" t="s">
        <v>1030</v>
      </c>
      <c r="G13" s="65"/>
      <c r="H13" s="69" t="s">
        <v>248</v>
      </c>
      <c r="I13" s="70"/>
      <c r="J13" s="70"/>
      <c r="K13" s="69" t="s">
        <v>1087</v>
      </c>
      <c r="L13" s="73">
        <v>1</v>
      </c>
      <c r="M13" s="74">
        <v>7122.46728515625</v>
      </c>
      <c r="N13" s="74">
        <v>8528.236328125</v>
      </c>
      <c r="O13" s="75"/>
      <c r="P13" s="76"/>
      <c r="Q13" s="76"/>
      <c r="R13" s="86"/>
      <c r="S13" s="48">
        <v>2</v>
      </c>
      <c r="T13" s="48">
        <v>0</v>
      </c>
      <c r="U13" s="49">
        <v>0</v>
      </c>
      <c r="V13" s="49">
        <v>0.015385</v>
      </c>
      <c r="W13" s="49">
        <v>0.025907</v>
      </c>
      <c r="X13" s="49">
        <v>0.786285</v>
      </c>
      <c r="Y13" s="49">
        <v>0.5</v>
      </c>
      <c r="Z13" s="49">
        <v>0</v>
      </c>
      <c r="AA13" s="71">
        <v>13</v>
      </c>
      <c r="AB13" s="71"/>
      <c r="AC13" s="72"/>
      <c r="AD13" s="78" t="s">
        <v>873</v>
      </c>
      <c r="AE13" s="78">
        <v>197</v>
      </c>
      <c r="AF13" s="78">
        <v>10699156</v>
      </c>
      <c r="AG13" s="78">
        <v>150611</v>
      </c>
      <c r="AH13" s="78">
        <v>4778</v>
      </c>
      <c r="AI13" s="78"/>
      <c r="AJ13" s="78" t="s">
        <v>911</v>
      </c>
      <c r="AK13" s="78" t="s">
        <v>946</v>
      </c>
      <c r="AL13" s="83" t="s">
        <v>973</v>
      </c>
      <c r="AM13" s="78"/>
      <c r="AN13" s="80">
        <v>40043.173854166664</v>
      </c>
      <c r="AO13" s="83" t="s">
        <v>991</v>
      </c>
      <c r="AP13" s="78" t="b">
        <v>0</v>
      </c>
      <c r="AQ13" s="78" t="b">
        <v>0</v>
      </c>
      <c r="AR13" s="78" t="b">
        <v>0</v>
      </c>
      <c r="AS13" s="78"/>
      <c r="AT13" s="78">
        <v>10056</v>
      </c>
      <c r="AU13" s="83" t="s">
        <v>1019</v>
      </c>
      <c r="AV13" s="78" t="b">
        <v>1</v>
      </c>
      <c r="AW13" s="78" t="s">
        <v>1036</v>
      </c>
      <c r="AX13" s="83" t="s">
        <v>1047</v>
      </c>
      <c r="AY13" s="78" t="s">
        <v>65</v>
      </c>
      <c r="AZ13" s="78" t="str">
        <f>REPLACE(INDEX(GroupVertices[Group],MATCH(Vertices[[#This Row],[Vertex]],GroupVertices[Vertex],0)),1,1,"")</f>
        <v>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249</v>
      </c>
      <c r="B14" s="65"/>
      <c r="C14" s="65" t="s">
        <v>64</v>
      </c>
      <c r="D14" s="66">
        <v>1000</v>
      </c>
      <c r="E14" s="68"/>
      <c r="F14" s="100" t="s">
        <v>1031</v>
      </c>
      <c r="G14" s="65"/>
      <c r="H14" s="69" t="s">
        <v>249</v>
      </c>
      <c r="I14" s="70"/>
      <c r="J14" s="70"/>
      <c r="K14" s="69" t="s">
        <v>1088</v>
      </c>
      <c r="L14" s="73">
        <v>1</v>
      </c>
      <c r="M14" s="74">
        <v>5399.12890625</v>
      </c>
      <c r="N14" s="74">
        <v>8632.0478515625</v>
      </c>
      <c r="O14" s="75"/>
      <c r="P14" s="76"/>
      <c r="Q14" s="76"/>
      <c r="R14" s="86"/>
      <c r="S14" s="48">
        <v>2</v>
      </c>
      <c r="T14" s="48">
        <v>0</v>
      </c>
      <c r="U14" s="49">
        <v>0</v>
      </c>
      <c r="V14" s="49">
        <v>0.015385</v>
      </c>
      <c r="W14" s="49">
        <v>0.025907</v>
      </c>
      <c r="X14" s="49">
        <v>0.786285</v>
      </c>
      <c r="Y14" s="49">
        <v>0.5</v>
      </c>
      <c r="Z14" s="49">
        <v>0</v>
      </c>
      <c r="AA14" s="71">
        <v>14</v>
      </c>
      <c r="AB14" s="71"/>
      <c r="AC14" s="72"/>
      <c r="AD14" s="78" t="s">
        <v>874</v>
      </c>
      <c r="AE14" s="78">
        <v>215</v>
      </c>
      <c r="AF14" s="78">
        <v>6348890</v>
      </c>
      <c r="AG14" s="78">
        <v>118613</v>
      </c>
      <c r="AH14" s="78">
        <v>103</v>
      </c>
      <c r="AI14" s="78"/>
      <c r="AJ14" s="78" t="s">
        <v>912</v>
      </c>
      <c r="AK14" s="78" t="s">
        <v>947</v>
      </c>
      <c r="AL14" s="83" t="s">
        <v>974</v>
      </c>
      <c r="AM14" s="78"/>
      <c r="AN14" s="80">
        <v>39993.49138888889</v>
      </c>
      <c r="AO14" s="83" t="s">
        <v>992</v>
      </c>
      <c r="AP14" s="78" t="b">
        <v>0</v>
      </c>
      <c r="AQ14" s="78" t="b">
        <v>0</v>
      </c>
      <c r="AR14" s="78" t="b">
        <v>0</v>
      </c>
      <c r="AS14" s="78"/>
      <c r="AT14" s="78">
        <v>6497</v>
      </c>
      <c r="AU14" s="83" t="s">
        <v>1019</v>
      </c>
      <c r="AV14" s="78" t="b">
        <v>1</v>
      </c>
      <c r="AW14" s="78" t="s">
        <v>1036</v>
      </c>
      <c r="AX14" s="83" t="s">
        <v>1048</v>
      </c>
      <c r="AY14" s="78" t="s">
        <v>65</v>
      </c>
      <c r="AZ14" s="78" t="str">
        <f>REPLACE(INDEX(GroupVertices[Group],MATCH(Vertices[[#This Row],[Vertex]],GroupVertices[Vertex],0)),1,1,"")</f>
        <v>2</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162.07382059170314</v>
      </c>
      <c r="E15" s="68"/>
      <c r="F15" s="100" t="s">
        <v>514</v>
      </c>
      <c r="G15" s="65"/>
      <c r="H15" s="69" t="s">
        <v>216</v>
      </c>
      <c r="I15" s="70"/>
      <c r="J15" s="70"/>
      <c r="K15" s="69" t="s">
        <v>1089</v>
      </c>
      <c r="L15" s="73">
        <v>1</v>
      </c>
      <c r="M15" s="74">
        <v>1027.731689453125</v>
      </c>
      <c r="N15" s="74">
        <v>5476.91845703125</v>
      </c>
      <c r="O15" s="75"/>
      <c r="P15" s="76"/>
      <c r="Q15" s="76"/>
      <c r="R15" s="86"/>
      <c r="S15" s="48">
        <v>0</v>
      </c>
      <c r="T15" s="48">
        <v>1</v>
      </c>
      <c r="U15" s="49">
        <v>0</v>
      </c>
      <c r="V15" s="49">
        <v>0.018182</v>
      </c>
      <c r="W15" s="49">
        <v>0.033993</v>
      </c>
      <c r="X15" s="49">
        <v>0.51559</v>
      </c>
      <c r="Y15" s="49">
        <v>0</v>
      </c>
      <c r="Z15" s="49">
        <v>0</v>
      </c>
      <c r="AA15" s="71">
        <v>15</v>
      </c>
      <c r="AB15" s="71"/>
      <c r="AC15" s="72"/>
      <c r="AD15" s="78" t="s">
        <v>875</v>
      </c>
      <c r="AE15" s="78">
        <v>63</v>
      </c>
      <c r="AF15" s="78">
        <v>184</v>
      </c>
      <c r="AG15" s="78">
        <v>1060</v>
      </c>
      <c r="AH15" s="78">
        <v>5213</v>
      </c>
      <c r="AI15" s="78"/>
      <c r="AJ15" s="78" t="s">
        <v>913</v>
      </c>
      <c r="AK15" s="78" t="s">
        <v>948</v>
      </c>
      <c r="AL15" s="78"/>
      <c r="AM15" s="78"/>
      <c r="AN15" s="80">
        <v>41733.34179398148</v>
      </c>
      <c r="AO15" s="83" t="s">
        <v>993</v>
      </c>
      <c r="AP15" s="78" t="b">
        <v>1</v>
      </c>
      <c r="AQ15" s="78" t="b">
        <v>0</v>
      </c>
      <c r="AR15" s="78" t="b">
        <v>1</v>
      </c>
      <c r="AS15" s="78"/>
      <c r="AT15" s="78">
        <v>0</v>
      </c>
      <c r="AU15" s="83" t="s">
        <v>1019</v>
      </c>
      <c r="AV15" s="78" t="b">
        <v>0</v>
      </c>
      <c r="AW15" s="78" t="s">
        <v>1036</v>
      </c>
      <c r="AX15" s="83" t="s">
        <v>1049</v>
      </c>
      <c r="AY15" s="78" t="s">
        <v>66</v>
      </c>
      <c r="AZ15" s="78" t="str">
        <f>REPLACE(INDEX(GroupVertices[Group],MATCH(Vertices[[#This Row],[Vertex]],GroupVertices[Vertex],0)),1,1,"")</f>
        <v>1</v>
      </c>
      <c r="BA15" s="48"/>
      <c r="BB15" s="48"/>
      <c r="BC15" s="48"/>
      <c r="BD15" s="48"/>
      <c r="BE15" s="48"/>
      <c r="BF15" s="48"/>
      <c r="BG15" s="116" t="s">
        <v>1353</v>
      </c>
      <c r="BH15" s="116" t="s">
        <v>1353</v>
      </c>
      <c r="BI15" s="116" t="s">
        <v>1390</v>
      </c>
      <c r="BJ15" s="116" t="s">
        <v>1390</v>
      </c>
      <c r="BK15" s="116">
        <v>0</v>
      </c>
      <c r="BL15" s="120">
        <v>0</v>
      </c>
      <c r="BM15" s="116">
        <v>0</v>
      </c>
      <c r="BN15" s="120">
        <v>0</v>
      </c>
      <c r="BO15" s="116">
        <v>0</v>
      </c>
      <c r="BP15" s="120">
        <v>0</v>
      </c>
      <c r="BQ15" s="116">
        <v>13</v>
      </c>
      <c r="BR15" s="120">
        <v>100</v>
      </c>
      <c r="BS15" s="116">
        <v>13</v>
      </c>
      <c r="BT15" s="2"/>
      <c r="BU15" s="3"/>
      <c r="BV15" s="3"/>
      <c r="BW15" s="3"/>
      <c r="BX15" s="3"/>
    </row>
    <row r="16" spans="1:76" ht="15">
      <c r="A16" s="64" t="s">
        <v>217</v>
      </c>
      <c r="B16" s="65"/>
      <c r="C16" s="65" t="s">
        <v>64</v>
      </c>
      <c r="D16" s="66">
        <v>162</v>
      </c>
      <c r="E16" s="68"/>
      <c r="F16" s="100" t="s">
        <v>515</v>
      </c>
      <c r="G16" s="65"/>
      <c r="H16" s="69" t="s">
        <v>217</v>
      </c>
      <c r="I16" s="70"/>
      <c r="J16" s="70"/>
      <c r="K16" s="69" t="s">
        <v>1090</v>
      </c>
      <c r="L16" s="73">
        <v>1</v>
      </c>
      <c r="M16" s="74">
        <v>3185.1650390625</v>
      </c>
      <c r="N16" s="74">
        <v>8991.7548828125</v>
      </c>
      <c r="O16" s="75"/>
      <c r="P16" s="76"/>
      <c r="Q16" s="76"/>
      <c r="R16" s="86"/>
      <c r="S16" s="48">
        <v>0</v>
      </c>
      <c r="T16" s="48">
        <v>1</v>
      </c>
      <c r="U16" s="49">
        <v>0</v>
      </c>
      <c r="V16" s="49">
        <v>0.018182</v>
      </c>
      <c r="W16" s="49">
        <v>0.033993</v>
      </c>
      <c r="X16" s="49">
        <v>0.51559</v>
      </c>
      <c r="Y16" s="49">
        <v>0</v>
      </c>
      <c r="Z16" s="49">
        <v>0</v>
      </c>
      <c r="AA16" s="71">
        <v>16</v>
      </c>
      <c r="AB16" s="71"/>
      <c r="AC16" s="72"/>
      <c r="AD16" s="78" t="s">
        <v>876</v>
      </c>
      <c r="AE16" s="78">
        <v>42</v>
      </c>
      <c r="AF16" s="78">
        <v>2</v>
      </c>
      <c r="AG16" s="78">
        <v>10</v>
      </c>
      <c r="AH16" s="78">
        <v>14</v>
      </c>
      <c r="AI16" s="78"/>
      <c r="AJ16" s="78" t="s">
        <v>914</v>
      </c>
      <c r="AK16" s="78" t="s">
        <v>949</v>
      </c>
      <c r="AL16" s="78"/>
      <c r="AM16" s="78"/>
      <c r="AN16" s="80">
        <v>42869.98200231481</v>
      </c>
      <c r="AO16" s="83" t="s">
        <v>994</v>
      </c>
      <c r="AP16" s="78" t="b">
        <v>1</v>
      </c>
      <c r="AQ16" s="78" t="b">
        <v>0</v>
      </c>
      <c r="AR16" s="78" t="b">
        <v>0</v>
      </c>
      <c r="AS16" s="78"/>
      <c r="AT16" s="78">
        <v>0</v>
      </c>
      <c r="AU16" s="78"/>
      <c r="AV16" s="78" t="b">
        <v>0</v>
      </c>
      <c r="AW16" s="78" t="s">
        <v>1036</v>
      </c>
      <c r="AX16" s="83" t="s">
        <v>1050</v>
      </c>
      <c r="AY16" s="78" t="s">
        <v>66</v>
      </c>
      <c r="AZ16" s="78" t="str">
        <f>REPLACE(INDEX(GroupVertices[Group],MATCH(Vertices[[#This Row],[Vertex]],GroupVertices[Vertex],0)),1,1,"")</f>
        <v>1</v>
      </c>
      <c r="BA16" s="48"/>
      <c r="BB16" s="48"/>
      <c r="BC16" s="48"/>
      <c r="BD16" s="48"/>
      <c r="BE16" s="48"/>
      <c r="BF16" s="48"/>
      <c r="BG16" s="116" t="s">
        <v>1354</v>
      </c>
      <c r="BH16" s="116" t="s">
        <v>1354</v>
      </c>
      <c r="BI16" s="116" t="s">
        <v>1391</v>
      </c>
      <c r="BJ16" s="116" t="s">
        <v>1391</v>
      </c>
      <c r="BK16" s="116">
        <v>0</v>
      </c>
      <c r="BL16" s="120">
        <v>0</v>
      </c>
      <c r="BM16" s="116">
        <v>0</v>
      </c>
      <c r="BN16" s="120">
        <v>0</v>
      </c>
      <c r="BO16" s="116">
        <v>0</v>
      </c>
      <c r="BP16" s="120">
        <v>0</v>
      </c>
      <c r="BQ16" s="116">
        <v>22</v>
      </c>
      <c r="BR16" s="120">
        <v>100</v>
      </c>
      <c r="BS16" s="116">
        <v>22</v>
      </c>
      <c r="BT16" s="2"/>
      <c r="BU16" s="3"/>
      <c r="BV16" s="3"/>
      <c r="BW16" s="3"/>
      <c r="BX16" s="3"/>
    </row>
    <row r="17" spans="1:76" ht="15">
      <c r="A17" s="64" t="s">
        <v>218</v>
      </c>
      <c r="B17" s="65"/>
      <c r="C17" s="65" t="s">
        <v>64</v>
      </c>
      <c r="D17" s="66">
        <v>162.02271402821634</v>
      </c>
      <c r="E17" s="68"/>
      <c r="F17" s="100" t="s">
        <v>516</v>
      </c>
      <c r="G17" s="65"/>
      <c r="H17" s="69" t="s">
        <v>218</v>
      </c>
      <c r="I17" s="70"/>
      <c r="J17" s="70"/>
      <c r="K17" s="69" t="s">
        <v>1091</v>
      </c>
      <c r="L17" s="73">
        <v>1</v>
      </c>
      <c r="M17" s="74">
        <v>1993.8128662109375</v>
      </c>
      <c r="N17" s="74">
        <v>2535.1259765625</v>
      </c>
      <c r="O17" s="75"/>
      <c r="P17" s="76"/>
      <c r="Q17" s="76"/>
      <c r="R17" s="86"/>
      <c r="S17" s="48">
        <v>0</v>
      </c>
      <c r="T17" s="48">
        <v>1</v>
      </c>
      <c r="U17" s="49">
        <v>0</v>
      </c>
      <c r="V17" s="49">
        <v>0.018182</v>
      </c>
      <c r="W17" s="49">
        <v>0.033993</v>
      </c>
      <c r="X17" s="49">
        <v>0.51559</v>
      </c>
      <c r="Y17" s="49">
        <v>0</v>
      </c>
      <c r="Z17" s="49">
        <v>0</v>
      </c>
      <c r="AA17" s="71">
        <v>17</v>
      </c>
      <c r="AB17" s="71"/>
      <c r="AC17" s="72"/>
      <c r="AD17" s="78" t="s">
        <v>877</v>
      </c>
      <c r="AE17" s="78">
        <v>387</v>
      </c>
      <c r="AF17" s="78">
        <v>58</v>
      </c>
      <c r="AG17" s="78">
        <v>565</v>
      </c>
      <c r="AH17" s="78">
        <v>772</v>
      </c>
      <c r="AI17" s="78"/>
      <c r="AJ17" s="78" t="s">
        <v>915</v>
      </c>
      <c r="AK17" s="78" t="s">
        <v>950</v>
      </c>
      <c r="AL17" s="83" t="s">
        <v>975</v>
      </c>
      <c r="AM17" s="78"/>
      <c r="AN17" s="80">
        <v>40274.28030092592</v>
      </c>
      <c r="AO17" s="83" t="s">
        <v>995</v>
      </c>
      <c r="AP17" s="78" t="b">
        <v>1</v>
      </c>
      <c r="AQ17" s="78" t="b">
        <v>0</v>
      </c>
      <c r="AR17" s="78" t="b">
        <v>1</v>
      </c>
      <c r="AS17" s="78"/>
      <c r="AT17" s="78">
        <v>0</v>
      </c>
      <c r="AU17" s="83" t="s">
        <v>1019</v>
      </c>
      <c r="AV17" s="78" t="b">
        <v>0</v>
      </c>
      <c r="AW17" s="78" t="s">
        <v>1036</v>
      </c>
      <c r="AX17" s="83" t="s">
        <v>1051</v>
      </c>
      <c r="AY17" s="78" t="s">
        <v>66</v>
      </c>
      <c r="AZ17" s="78" t="str">
        <f>REPLACE(INDEX(GroupVertices[Group],MATCH(Vertices[[#This Row],[Vertex]],GroupVertices[Vertex],0)),1,1,"")</f>
        <v>1</v>
      </c>
      <c r="BA17" s="48"/>
      <c r="BB17" s="48"/>
      <c r="BC17" s="48"/>
      <c r="BD17" s="48"/>
      <c r="BE17" s="48"/>
      <c r="BF17" s="48"/>
      <c r="BG17" s="116" t="s">
        <v>1355</v>
      </c>
      <c r="BH17" s="116" t="s">
        <v>1355</v>
      </c>
      <c r="BI17" s="116" t="s">
        <v>1392</v>
      </c>
      <c r="BJ17" s="116" t="s">
        <v>1392</v>
      </c>
      <c r="BK17" s="116">
        <v>0</v>
      </c>
      <c r="BL17" s="120">
        <v>0</v>
      </c>
      <c r="BM17" s="116">
        <v>0</v>
      </c>
      <c r="BN17" s="120">
        <v>0</v>
      </c>
      <c r="BO17" s="116">
        <v>0</v>
      </c>
      <c r="BP17" s="120">
        <v>0</v>
      </c>
      <c r="BQ17" s="116">
        <v>50</v>
      </c>
      <c r="BR17" s="120">
        <v>100</v>
      </c>
      <c r="BS17" s="116">
        <v>50</v>
      </c>
      <c r="BT17" s="2"/>
      <c r="BU17" s="3"/>
      <c r="BV17" s="3"/>
      <c r="BW17" s="3"/>
      <c r="BX17" s="3"/>
    </row>
    <row r="18" spans="1:76" ht="15">
      <c r="A18" s="64" t="s">
        <v>219</v>
      </c>
      <c r="B18" s="65"/>
      <c r="C18" s="65" t="s">
        <v>64</v>
      </c>
      <c r="D18" s="66">
        <v>162.0981570505064</v>
      </c>
      <c r="E18" s="68"/>
      <c r="F18" s="100" t="s">
        <v>517</v>
      </c>
      <c r="G18" s="65"/>
      <c r="H18" s="69" t="s">
        <v>219</v>
      </c>
      <c r="I18" s="70"/>
      <c r="J18" s="70"/>
      <c r="K18" s="69" t="s">
        <v>1092</v>
      </c>
      <c r="L18" s="73">
        <v>1</v>
      </c>
      <c r="M18" s="74">
        <v>3441.921630859375</v>
      </c>
      <c r="N18" s="74">
        <v>5370.63232421875</v>
      </c>
      <c r="O18" s="75"/>
      <c r="P18" s="76"/>
      <c r="Q18" s="76"/>
      <c r="R18" s="86"/>
      <c r="S18" s="48">
        <v>0</v>
      </c>
      <c r="T18" s="48">
        <v>1</v>
      </c>
      <c r="U18" s="49">
        <v>0</v>
      </c>
      <c r="V18" s="49">
        <v>0.018182</v>
      </c>
      <c r="W18" s="49">
        <v>0.033993</v>
      </c>
      <c r="X18" s="49">
        <v>0.51559</v>
      </c>
      <c r="Y18" s="49">
        <v>0</v>
      </c>
      <c r="Z18" s="49">
        <v>0</v>
      </c>
      <c r="AA18" s="71">
        <v>18</v>
      </c>
      <c r="AB18" s="71"/>
      <c r="AC18" s="72"/>
      <c r="AD18" s="78" t="s">
        <v>878</v>
      </c>
      <c r="AE18" s="78">
        <v>587</v>
      </c>
      <c r="AF18" s="78">
        <v>244</v>
      </c>
      <c r="AG18" s="78">
        <v>19315</v>
      </c>
      <c r="AH18" s="78">
        <v>48201</v>
      </c>
      <c r="AI18" s="78"/>
      <c r="AJ18" s="78" t="s">
        <v>916</v>
      </c>
      <c r="AK18" s="78" t="s">
        <v>941</v>
      </c>
      <c r="AL18" s="78"/>
      <c r="AM18" s="78"/>
      <c r="AN18" s="80">
        <v>42377.85619212963</v>
      </c>
      <c r="AO18" s="83" t="s">
        <v>996</v>
      </c>
      <c r="AP18" s="78" t="b">
        <v>1</v>
      </c>
      <c r="AQ18" s="78" t="b">
        <v>0</v>
      </c>
      <c r="AR18" s="78" t="b">
        <v>0</v>
      </c>
      <c r="AS18" s="78"/>
      <c r="AT18" s="78">
        <v>1</v>
      </c>
      <c r="AU18" s="78"/>
      <c r="AV18" s="78" t="b">
        <v>0</v>
      </c>
      <c r="AW18" s="78" t="s">
        <v>1036</v>
      </c>
      <c r="AX18" s="83" t="s">
        <v>1052</v>
      </c>
      <c r="AY18" s="78" t="s">
        <v>66</v>
      </c>
      <c r="AZ18" s="78" t="str">
        <f>REPLACE(INDEX(GroupVertices[Group],MATCH(Vertices[[#This Row],[Vertex]],GroupVertices[Vertex],0)),1,1,"")</f>
        <v>1</v>
      </c>
      <c r="BA18" s="48"/>
      <c r="BB18" s="48"/>
      <c r="BC18" s="48"/>
      <c r="BD18" s="48"/>
      <c r="BE18" s="48"/>
      <c r="BF18" s="48"/>
      <c r="BG18" s="116" t="s">
        <v>1356</v>
      </c>
      <c r="BH18" s="116" t="s">
        <v>1356</v>
      </c>
      <c r="BI18" s="116" t="s">
        <v>1393</v>
      </c>
      <c r="BJ18" s="116" t="s">
        <v>1393</v>
      </c>
      <c r="BK18" s="116">
        <v>0</v>
      </c>
      <c r="BL18" s="120">
        <v>0</v>
      </c>
      <c r="BM18" s="116">
        <v>0</v>
      </c>
      <c r="BN18" s="120">
        <v>0</v>
      </c>
      <c r="BO18" s="116">
        <v>0</v>
      </c>
      <c r="BP18" s="120">
        <v>0</v>
      </c>
      <c r="BQ18" s="116">
        <v>90</v>
      </c>
      <c r="BR18" s="120">
        <v>100</v>
      </c>
      <c r="BS18" s="116">
        <v>90</v>
      </c>
      <c r="BT18" s="2"/>
      <c r="BU18" s="3"/>
      <c r="BV18" s="3"/>
      <c r="BW18" s="3"/>
      <c r="BX18" s="3"/>
    </row>
    <row r="19" spans="1:76" ht="15">
      <c r="A19" s="64" t="s">
        <v>220</v>
      </c>
      <c r="B19" s="65"/>
      <c r="C19" s="65" t="s">
        <v>64</v>
      </c>
      <c r="D19" s="66">
        <v>162.18414587161115</v>
      </c>
      <c r="E19" s="68"/>
      <c r="F19" s="100" t="s">
        <v>518</v>
      </c>
      <c r="G19" s="65"/>
      <c r="H19" s="69" t="s">
        <v>220</v>
      </c>
      <c r="I19" s="70"/>
      <c r="J19" s="70"/>
      <c r="K19" s="69" t="s">
        <v>1093</v>
      </c>
      <c r="L19" s="73">
        <v>1</v>
      </c>
      <c r="M19" s="74">
        <v>5145.68408203125</v>
      </c>
      <c r="N19" s="74">
        <v>1296.9290771484375</v>
      </c>
      <c r="O19" s="75"/>
      <c r="P19" s="76"/>
      <c r="Q19" s="76"/>
      <c r="R19" s="86"/>
      <c r="S19" s="48">
        <v>1</v>
      </c>
      <c r="T19" s="48">
        <v>1</v>
      </c>
      <c r="U19" s="49">
        <v>0</v>
      </c>
      <c r="V19" s="49">
        <v>0</v>
      </c>
      <c r="W19" s="49">
        <v>0</v>
      </c>
      <c r="X19" s="49">
        <v>0.999987</v>
      </c>
      <c r="Y19" s="49">
        <v>0</v>
      </c>
      <c r="Z19" s="49" t="s">
        <v>1171</v>
      </c>
      <c r="AA19" s="71">
        <v>19</v>
      </c>
      <c r="AB19" s="71"/>
      <c r="AC19" s="72"/>
      <c r="AD19" s="78" t="s">
        <v>879</v>
      </c>
      <c r="AE19" s="78">
        <v>417</v>
      </c>
      <c r="AF19" s="78">
        <v>456</v>
      </c>
      <c r="AG19" s="78">
        <v>37248</v>
      </c>
      <c r="AH19" s="78">
        <v>1021</v>
      </c>
      <c r="AI19" s="78"/>
      <c r="AJ19" s="78" t="s">
        <v>917</v>
      </c>
      <c r="AK19" s="78"/>
      <c r="AL19" s="78"/>
      <c r="AM19" s="78"/>
      <c r="AN19" s="80">
        <v>41483.28585648148</v>
      </c>
      <c r="AO19" s="83" t="s">
        <v>997</v>
      </c>
      <c r="AP19" s="78" t="b">
        <v>1</v>
      </c>
      <c r="AQ19" s="78" t="b">
        <v>0</v>
      </c>
      <c r="AR19" s="78" t="b">
        <v>1</v>
      </c>
      <c r="AS19" s="78"/>
      <c r="AT19" s="78">
        <v>9</v>
      </c>
      <c r="AU19" s="83" t="s">
        <v>1019</v>
      </c>
      <c r="AV19" s="78" t="b">
        <v>0</v>
      </c>
      <c r="AW19" s="78" t="s">
        <v>1036</v>
      </c>
      <c r="AX19" s="83" t="s">
        <v>1053</v>
      </c>
      <c r="AY19" s="78" t="s">
        <v>66</v>
      </c>
      <c r="AZ19" s="78" t="str">
        <f>REPLACE(INDEX(GroupVertices[Group],MATCH(Vertices[[#This Row],[Vertex]],GroupVertices[Vertex],0)),1,1,"")</f>
        <v>3</v>
      </c>
      <c r="BA19" s="48" t="s">
        <v>390</v>
      </c>
      <c r="BB19" s="48" t="s">
        <v>390</v>
      </c>
      <c r="BC19" s="48" t="s">
        <v>453</v>
      </c>
      <c r="BD19" s="48" t="s">
        <v>453</v>
      </c>
      <c r="BE19" s="48"/>
      <c r="BF19" s="48"/>
      <c r="BG19" s="116" t="s">
        <v>823</v>
      </c>
      <c r="BH19" s="116" t="s">
        <v>823</v>
      </c>
      <c r="BI19" s="116" t="s">
        <v>823</v>
      </c>
      <c r="BJ19" s="116" t="s">
        <v>823</v>
      </c>
      <c r="BK19" s="116">
        <v>0</v>
      </c>
      <c r="BL19" s="120">
        <v>0</v>
      </c>
      <c r="BM19" s="116">
        <v>0</v>
      </c>
      <c r="BN19" s="120">
        <v>0</v>
      </c>
      <c r="BO19" s="116">
        <v>0</v>
      </c>
      <c r="BP19" s="120">
        <v>0</v>
      </c>
      <c r="BQ19" s="116">
        <v>0</v>
      </c>
      <c r="BR19" s="120">
        <v>0</v>
      </c>
      <c r="BS19" s="116">
        <v>0</v>
      </c>
      <c r="BT19" s="2"/>
      <c r="BU19" s="3"/>
      <c r="BV19" s="3"/>
      <c r="BW19" s="3"/>
      <c r="BX19" s="3"/>
    </row>
    <row r="20" spans="1:76" ht="15">
      <c r="A20" s="64" t="s">
        <v>221</v>
      </c>
      <c r="B20" s="65"/>
      <c r="C20" s="65" t="s">
        <v>64</v>
      </c>
      <c r="D20" s="66">
        <v>162.13709538459156</v>
      </c>
      <c r="E20" s="68"/>
      <c r="F20" s="100" t="s">
        <v>519</v>
      </c>
      <c r="G20" s="65"/>
      <c r="H20" s="69" t="s">
        <v>221</v>
      </c>
      <c r="I20" s="70"/>
      <c r="J20" s="70"/>
      <c r="K20" s="69" t="s">
        <v>1094</v>
      </c>
      <c r="L20" s="73">
        <v>1</v>
      </c>
      <c r="M20" s="74">
        <v>3190.69677734375</v>
      </c>
      <c r="N20" s="74">
        <v>876.8804931640625</v>
      </c>
      <c r="O20" s="75"/>
      <c r="P20" s="76"/>
      <c r="Q20" s="76"/>
      <c r="R20" s="86"/>
      <c r="S20" s="48">
        <v>0</v>
      </c>
      <c r="T20" s="48">
        <v>1</v>
      </c>
      <c r="U20" s="49">
        <v>0</v>
      </c>
      <c r="V20" s="49">
        <v>0.018182</v>
      </c>
      <c r="W20" s="49">
        <v>0.033993</v>
      </c>
      <c r="X20" s="49">
        <v>0.51559</v>
      </c>
      <c r="Y20" s="49">
        <v>0</v>
      </c>
      <c r="Z20" s="49">
        <v>0</v>
      </c>
      <c r="AA20" s="71">
        <v>20</v>
      </c>
      <c r="AB20" s="71"/>
      <c r="AC20" s="72"/>
      <c r="AD20" s="78" t="s">
        <v>880</v>
      </c>
      <c r="AE20" s="78">
        <v>380</v>
      </c>
      <c r="AF20" s="78">
        <v>340</v>
      </c>
      <c r="AG20" s="78">
        <v>2832</v>
      </c>
      <c r="AH20" s="78">
        <v>221</v>
      </c>
      <c r="AI20" s="78"/>
      <c r="AJ20" s="78" t="s">
        <v>918</v>
      </c>
      <c r="AK20" s="78" t="s">
        <v>951</v>
      </c>
      <c r="AL20" s="78"/>
      <c r="AM20" s="78"/>
      <c r="AN20" s="80">
        <v>40247.002430555556</v>
      </c>
      <c r="AO20" s="83" t="s">
        <v>998</v>
      </c>
      <c r="AP20" s="78" t="b">
        <v>0</v>
      </c>
      <c r="AQ20" s="78" t="b">
        <v>0</v>
      </c>
      <c r="AR20" s="78" t="b">
        <v>0</v>
      </c>
      <c r="AS20" s="78"/>
      <c r="AT20" s="78">
        <v>9</v>
      </c>
      <c r="AU20" s="83" t="s">
        <v>1020</v>
      </c>
      <c r="AV20" s="78" t="b">
        <v>0</v>
      </c>
      <c r="AW20" s="78" t="s">
        <v>1036</v>
      </c>
      <c r="AX20" s="83" t="s">
        <v>1054</v>
      </c>
      <c r="AY20" s="78" t="s">
        <v>66</v>
      </c>
      <c r="AZ20" s="78" t="str">
        <f>REPLACE(INDEX(GroupVertices[Group],MATCH(Vertices[[#This Row],[Vertex]],GroupVertices[Vertex],0)),1,1,"")</f>
        <v>1</v>
      </c>
      <c r="BA20" s="48" t="s">
        <v>391</v>
      </c>
      <c r="BB20" s="48" t="s">
        <v>391</v>
      </c>
      <c r="BC20" s="48" t="s">
        <v>454</v>
      </c>
      <c r="BD20" s="48" t="s">
        <v>454</v>
      </c>
      <c r="BE20" s="48" t="s">
        <v>458</v>
      </c>
      <c r="BF20" s="48" t="s">
        <v>458</v>
      </c>
      <c r="BG20" s="116" t="s">
        <v>1357</v>
      </c>
      <c r="BH20" s="116" t="s">
        <v>1357</v>
      </c>
      <c r="BI20" s="116" t="s">
        <v>1394</v>
      </c>
      <c r="BJ20" s="116" t="s">
        <v>1394</v>
      </c>
      <c r="BK20" s="116">
        <v>0</v>
      </c>
      <c r="BL20" s="120">
        <v>0</v>
      </c>
      <c r="BM20" s="116">
        <v>0</v>
      </c>
      <c r="BN20" s="120">
        <v>0</v>
      </c>
      <c r="BO20" s="116">
        <v>0</v>
      </c>
      <c r="BP20" s="120">
        <v>0</v>
      </c>
      <c r="BQ20" s="116">
        <v>43</v>
      </c>
      <c r="BR20" s="120">
        <v>100</v>
      </c>
      <c r="BS20" s="116">
        <v>43</v>
      </c>
      <c r="BT20" s="2"/>
      <c r="BU20" s="3"/>
      <c r="BV20" s="3"/>
      <c r="BW20" s="3"/>
      <c r="BX20" s="3"/>
    </row>
    <row r="21" spans="1:76" ht="15">
      <c r="A21" s="64" t="s">
        <v>222</v>
      </c>
      <c r="B21" s="65"/>
      <c r="C21" s="65" t="s">
        <v>64</v>
      </c>
      <c r="D21" s="66">
        <v>162.09775144285965</v>
      </c>
      <c r="E21" s="68"/>
      <c r="F21" s="100" t="s">
        <v>520</v>
      </c>
      <c r="G21" s="65"/>
      <c r="H21" s="69" t="s">
        <v>222</v>
      </c>
      <c r="I21" s="70"/>
      <c r="J21" s="70"/>
      <c r="K21" s="69" t="s">
        <v>1095</v>
      </c>
      <c r="L21" s="73">
        <v>1</v>
      </c>
      <c r="M21" s="74">
        <v>6224.19873046875</v>
      </c>
      <c r="N21" s="74">
        <v>1296.9290771484375</v>
      </c>
      <c r="O21" s="75"/>
      <c r="P21" s="76"/>
      <c r="Q21" s="76"/>
      <c r="R21" s="86"/>
      <c r="S21" s="48">
        <v>1</v>
      </c>
      <c r="T21" s="48">
        <v>1</v>
      </c>
      <c r="U21" s="49">
        <v>0</v>
      </c>
      <c r="V21" s="49">
        <v>0</v>
      </c>
      <c r="W21" s="49">
        <v>0</v>
      </c>
      <c r="X21" s="49">
        <v>0.999987</v>
      </c>
      <c r="Y21" s="49">
        <v>0</v>
      </c>
      <c r="Z21" s="49" t="s">
        <v>1171</v>
      </c>
      <c r="AA21" s="71">
        <v>21</v>
      </c>
      <c r="AB21" s="71"/>
      <c r="AC21" s="72"/>
      <c r="AD21" s="78" t="s">
        <v>881</v>
      </c>
      <c r="AE21" s="78">
        <v>338</v>
      </c>
      <c r="AF21" s="78">
        <v>243</v>
      </c>
      <c r="AG21" s="78">
        <v>175</v>
      </c>
      <c r="AH21" s="78">
        <v>59</v>
      </c>
      <c r="AI21" s="78"/>
      <c r="AJ21" s="78" t="s">
        <v>919</v>
      </c>
      <c r="AK21" s="78" t="s">
        <v>952</v>
      </c>
      <c r="AL21" s="78"/>
      <c r="AM21" s="78"/>
      <c r="AN21" s="80">
        <v>41539.04771990741</v>
      </c>
      <c r="AO21" s="83" t="s">
        <v>999</v>
      </c>
      <c r="AP21" s="78" t="b">
        <v>1</v>
      </c>
      <c r="AQ21" s="78" t="b">
        <v>0</v>
      </c>
      <c r="AR21" s="78" t="b">
        <v>0</v>
      </c>
      <c r="AS21" s="78"/>
      <c r="AT21" s="78">
        <v>0</v>
      </c>
      <c r="AU21" s="83" t="s">
        <v>1019</v>
      </c>
      <c r="AV21" s="78" t="b">
        <v>0</v>
      </c>
      <c r="AW21" s="78" t="s">
        <v>1036</v>
      </c>
      <c r="AX21" s="83" t="s">
        <v>1055</v>
      </c>
      <c r="AY21" s="78" t="s">
        <v>66</v>
      </c>
      <c r="AZ21" s="78" t="str">
        <f>REPLACE(INDEX(GroupVertices[Group],MATCH(Vertices[[#This Row],[Vertex]],GroupVertices[Vertex],0)),1,1,"")</f>
        <v>3</v>
      </c>
      <c r="BA21" s="48" t="s">
        <v>392</v>
      </c>
      <c r="BB21" s="48" t="s">
        <v>392</v>
      </c>
      <c r="BC21" s="48" t="s">
        <v>453</v>
      </c>
      <c r="BD21" s="48" t="s">
        <v>453</v>
      </c>
      <c r="BE21" s="48"/>
      <c r="BF21" s="48"/>
      <c r="BG21" s="116" t="s">
        <v>1358</v>
      </c>
      <c r="BH21" s="116" t="s">
        <v>1358</v>
      </c>
      <c r="BI21" s="116" t="s">
        <v>1395</v>
      </c>
      <c r="BJ21" s="116" t="s">
        <v>1395</v>
      </c>
      <c r="BK21" s="116">
        <v>0</v>
      </c>
      <c r="BL21" s="120">
        <v>0</v>
      </c>
      <c r="BM21" s="116">
        <v>0</v>
      </c>
      <c r="BN21" s="120">
        <v>0</v>
      </c>
      <c r="BO21" s="116">
        <v>0</v>
      </c>
      <c r="BP21" s="120">
        <v>0</v>
      </c>
      <c r="BQ21" s="116">
        <v>86</v>
      </c>
      <c r="BR21" s="120">
        <v>100</v>
      </c>
      <c r="BS21" s="116">
        <v>86</v>
      </c>
      <c r="BT21" s="2"/>
      <c r="BU21" s="3"/>
      <c r="BV21" s="3"/>
      <c r="BW21" s="3"/>
      <c r="BX21" s="3"/>
    </row>
    <row r="22" spans="1:76" ht="15">
      <c r="A22" s="64" t="s">
        <v>223</v>
      </c>
      <c r="B22" s="65"/>
      <c r="C22" s="65" t="s">
        <v>64</v>
      </c>
      <c r="D22" s="66">
        <v>162.1164093946088</v>
      </c>
      <c r="E22" s="68"/>
      <c r="F22" s="100" t="s">
        <v>521</v>
      </c>
      <c r="G22" s="65"/>
      <c r="H22" s="69" t="s">
        <v>223</v>
      </c>
      <c r="I22" s="70"/>
      <c r="J22" s="70"/>
      <c r="K22" s="69" t="s">
        <v>1096</v>
      </c>
      <c r="L22" s="73">
        <v>1</v>
      </c>
      <c r="M22" s="74">
        <v>393.2503662109375</v>
      </c>
      <c r="N22" s="74">
        <v>7044.6904296875</v>
      </c>
      <c r="O22" s="75"/>
      <c r="P22" s="76"/>
      <c r="Q22" s="76"/>
      <c r="R22" s="86"/>
      <c r="S22" s="48">
        <v>0</v>
      </c>
      <c r="T22" s="48">
        <v>1</v>
      </c>
      <c r="U22" s="49">
        <v>0</v>
      </c>
      <c r="V22" s="49">
        <v>0.018182</v>
      </c>
      <c r="W22" s="49">
        <v>0.033993</v>
      </c>
      <c r="X22" s="49">
        <v>0.51559</v>
      </c>
      <c r="Y22" s="49">
        <v>0</v>
      </c>
      <c r="Z22" s="49">
        <v>0</v>
      </c>
      <c r="AA22" s="71">
        <v>22</v>
      </c>
      <c r="AB22" s="71"/>
      <c r="AC22" s="72"/>
      <c r="AD22" s="78" t="s">
        <v>882</v>
      </c>
      <c r="AE22" s="78">
        <v>2550</v>
      </c>
      <c r="AF22" s="78">
        <v>289</v>
      </c>
      <c r="AG22" s="78">
        <v>4741</v>
      </c>
      <c r="AH22" s="78">
        <v>562</v>
      </c>
      <c r="AI22" s="78"/>
      <c r="AJ22" s="78" t="s">
        <v>920</v>
      </c>
      <c r="AK22" s="78" t="s">
        <v>953</v>
      </c>
      <c r="AL22" s="78"/>
      <c r="AM22" s="78"/>
      <c r="AN22" s="80">
        <v>40727.638240740744</v>
      </c>
      <c r="AO22" s="83" t="s">
        <v>1000</v>
      </c>
      <c r="AP22" s="78" t="b">
        <v>0</v>
      </c>
      <c r="AQ22" s="78" t="b">
        <v>0</v>
      </c>
      <c r="AR22" s="78" t="b">
        <v>0</v>
      </c>
      <c r="AS22" s="78"/>
      <c r="AT22" s="78">
        <v>1</v>
      </c>
      <c r="AU22" s="83" t="s">
        <v>1021</v>
      </c>
      <c r="AV22" s="78" t="b">
        <v>0</v>
      </c>
      <c r="AW22" s="78" t="s">
        <v>1036</v>
      </c>
      <c r="AX22" s="83" t="s">
        <v>1056</v>
      </c>
      <c r="AY22" s="78" t="s">
        <v>66</v>
      </c>
      <c r="AZ22" s="78" t="str">
        <f>REPLACE(INDEX(GroupVertices[Group],MATCH(Vertices[[#This Row],[Vertex]],GroupVertices[Vertex],0)),1,1,"")</f>
        <v>1</v>
      </c>
      <c r="BA22" s="48"/>
      <c r="BB22" s="48"/>
      <c r="BC22" s="48"/>
      <c r="BD22" s="48"/>
      <c r="BE22" s="48" t="s">
        <v>459</v>
      </c>
      <c r="BF22" s="48" t="s">
        <v>459</v>
      </c>
      <c r="BG22" s="116" t="s">
        <v>1359</v>
      </c>
      <c r="BH22" s="116" t="s">
        <v>1359</v>
      </c>
      <c r="BI22" s="116" t="s">
        <v>1396</v>
      </c>
      <c r="BJ22" s="116" t="s">
        <v>1396</v>
      </c>
      <c r="BK22" s="116">
        <v>0</v>
      </c>
      <c r="BL22" s="120">
        <v>0</v>
      </c>
      <c r="BM22" s="116">
        <v>0</v>
      </c>
      <c r="BN22" s="120">
        <v>0</v>
      </c>
      <c r="BO22" s="116">
        <v>0</v>
      </c>
      <c r="BP22" s="120">
        <v>0</v>
      </c>
      <c r="BQ22" s="116">
        <v>85</v>
      </c>
      <c r="BR22" s="120">
        <v>100</v>
      </c>
      <c r="BS22" s="116">
        <v>85</v>
      </c>
      <c r="BT22" s="2"/>
      <c r="BU22" s="3"/>
      <c r="BV22" s="3"/>
      <c r="BW22" s="3"/>
      <c r="BX22" s="3"/>
    </row>
    <row r="23" spans="1:76" ht="15">
      <c r="A23" s="64" t="s">
        <v>224</v>
      </c>
      <c r="B23" s="65"/>
      <c r="C23" s="65" t="s">
        <v>64</v>
      </c>
      <c r="D23" s="66">
        <v>170.27074552427933</v>
      </c>
      <c r="E23" s="68"/>
      <c r="F23" s="100" t="s">
        <v>522</v>
      </c>
      <c r="G23" s="65"/>
      <c r="H23" s="69" t="s">
        <v>224</v>
      </c>
      <c r="I23" s="70"/>
      <c r="J23" s="70"/>
      <c r="K23" s="69" t="s">
        <v>1097</v>
      </c>
      <c r="L23" s="73">
        <v>1</v>
      </c>
      <c r="M23" s="74">
        <v>7302.71337890625</v>
      </c>
      <c r="N23" s="74">
        <v>1296.9290771484375</v>
      </c>
      <c r="O23" s="75"/>
      <c r="P23" s="76"/>
      <c r="Q23" s="76"/>
      <c r="R23" s="86"/>
      <c r="S23" s="48">
        <v>1</v>
      </c>
      <c r="T23" s="48">
        <v>1</v>
      </c>
      <c r="U23" s="49">
        <v>0</v>
      </c>
      <c r="V23" s="49">
        <v>0</v>
      </c>
      <c r="W23" s="49">
        <v>0</v>
      </c>
      <c r="X23" s="49">
        <v>0.999987</v>
      </c>
      <c r="Y23" s="49">
        <v>0</v>
      </c>
      <c r="Z23" s="49" t="s">
        <v>1171</v>
      </c>
      <c r="AA23" s="71">
        <v>23</v>
      </c>
      <c r="AB23" s="71"/>
      <c r="AC23" s="72"/>
      <c r="AD23" s="78" t="s">
        <v>883</v>
      </c>
      <c r="AE23" s="78">
        <v>241</v>
      </c>
      <c r="AF23" s="78">
        <v>20393</v>
      </c>
      <c r="AG23" s="78">
        <v>54168</v>
      </c>
      <c r="AH23" s="78">
        <v>653</v>
      </c>
      <c r="AI23" s="78"/>
      <c r="AJ23" s="78" t="s">
        <v>921</v>
      </c>
      <c r="AK23" s="78" t="s">
        <v>954</v>
      </c>
      <c r="AL23" s="83" t="s">
        <v>976</v>
      </c>
      <c r="AM23" s="78"/>
      <c r="AN23" s="80">
        <v>41080.18730324074</v>
      </c>
      <c r="AO23" s="83" t="s">
        <v>1001</v>
      </c>
      <c r="AP23" s="78" t="b">
        <v>1</v>
      </c>
      <c r="AQ23" s="78" t="b">
        <v>0</v>
      </c>
      <c r="AR23" s="78" t="b">
        <v>0</v>
      </c>
      <c r="AS23" s="78"/>
      <c r="AT23" s="78">
        <v>93</v>
      </c>
      <c r="AU23" s="83" t="s">
        <v>1019</v>
      </c>
      <c r="AV23" s="78" t="b">
        <v>0</v>
      </c>
      <c r="AW23" s="78" t="s">
        <v>1036</v>
      </c>
      <c r="AX23" s="83" t="s">
        <v>1057</v>
      </c>
      <c r="AY23" s="78" t="s">
        <v>66</v>
      </c>
      <c r="AZ23" s="78" t="str">
        <f>REPLACE(INDEX(GroupVertices[Group],MATCH(Vertices[[#This Row],[Vertex]],GroupVertices[Vertex],0)),1,1,"")</f>
        <v>3</v>
      </c>
      <c r="BA23" s="48" t="s">
        <v>393</v>
      </c>
      <c r="BB23" s="48" t="s">
        <v>393</v>
      </c>
      <c r="BC23" s="48" t="s">
        <v>455</v>
      </c>
      <c r="BD23" s="48" t="s">
        <v>455</v>
      </c>
      <c r="BE23" s="48"/>
      <c r="BF23" s="48"/>
      <c r="BG23" s="116" t="s">
        <v>1360</v>
      </c>
      <c r="BH23" s="116" t="s">
        <v>1360</v>
      </c>
      <c r="BI23" s="116" t="s">
        <v>1397</v>
      </c>
      <c r="BJ23" s="116" t="s">
        <v>1397</v>
      </c>
      <c r="BK23" s="116">
        <v>0</v>
      </c>
      <c r="BL23" s="120">
        <v>0</v>
      </c>
      <c r="BM23" s="116">
        <v>0</v>
      </c>
      <c r="BN23" s="120">
        <v>0</v>
      </c>
      <c r="BO23" s="116">
        <v>0</v>
      </c>
      <c r="BP23" s="120">
        <v>0</v>
      </c>
      <c r="BQ23" s="116">
        <v>38</v>
      </c>
      <c r="BR23" s="120">
        <v>100</v>
      </c>
      <c r="BS23" s="116">
        <v>38</v>
      </c>
      <c r="BT23" s="2"/>
      <c r="BU23" s="3"/>
      <c r="BV23" s="3"/>
      <c r="BW23" s="3"/>
      <c r="BX23" s="3"/>
    </row>
    <row r="24" spans="1:76" ht="15">
      <c r="A24" s="64" t="s">
        <v>225</v>
      </c>
      <c r="B24" s="65"/>
      <c r="C24" s="65" t="s">
        <v>64</v>
      </c>
      <c r="D24" s="66">
        <v>162.1971253163062</v>
      </c>
      <c r="E24" s="68"/>
      <c r="F24" s="100" t="s">
        <v>523</v>
      </c>
      <c r="G24" s="65"/>
      <c r="H24" s="69" t="s">
        <v>225</v>
      </c>
      <c r="I24" s="70"/>
      <c r="J24" s="70"/>
      <c r="K24" s="69" t="s">
        <v>1098</v>
      </c>
      <c r="L24" s="73">
        <v>1</v>
      </c>
      <c r="M24" s="74">
        <v>4316.64990234375</v>
      </c>
      <c r="N24" s="74">
        <v>3545.69873046875</v>
      </c>
      <c r="O24" s="75"/>
      <c r="P24" s="76"/>
      <c r="Q24" s="76"/>
      <c r="R24" s="86"/>
      <c r="S24" s="48">
        <v>0</v>
      </c>
      <c r="T24" s="48">
        <v>1</v>
      </c>
      <c r="U24" s="49">
        <v>0</v>
      </c>
      <c r="V24" s="49">
        <v>0.018182</v>
      </c>
      <c r="W24" s="49">
        <v>0.033993</v>
      </c>
      <c r="X24" s="49">
        <v>0.51559</v>
      </c>
      <c r="Y24" s="49">
        <v>0</v>
      </c>
      <c r="Z24" s="49">
        <v>0</v>
      </c>
      <c r="AA24" s="71">
        <v>24</v>
      </c>
      <c r="AB24" s="71"/>
      <c r="AC24" s="72"/>
      <c r="AD24" s="78" t="s">
        <v>884</v>
      </c>
      <c r="AE24" s="78">
        <v>200</v>
      </c>
      <c r="AF24" s="78">
        <v>488</v>
      </c>
      <c r="AG24" s="78">
        <v>1083</v>
      </c>
      <c r="AH24" s="78">
        <v>2832</v>
      </c>
      <c r="AI24" s="78"/>
      <c r="AJ24" s="78" t="s">
        <v>922</v>
      </c>
      <c r="AK24" s="78" t="s">
        <v>955</v>
      </c>
      <c r="AL24" s="78"/>
      <c r="AM24" s="78"/>
      <c r="AN24" s="80">
        <v>43654.7791087963</v>
      </c>
      <c r="AO24" s="83" t="s">
        <v>1002</v>
      </c>
      <c r="AP24" s="78" t="b">
        <v>0</v>
      </c>
      <c r="AQ24" s="78" t="b">
        <v>0</v>
      </c>
      <c r="AR24" s="78" t="b">
        <v>0</v>
      </c>
      <c r="AS24" s="78"/>
      <c r="AT24" s="78">
        <v>1</v>
      </c>
      <c r="AU24" s="83" t="s">
        <v>1019</v>
      </c>
      <c r="AV24" s="78" t="b">
        <v>1</v>
      </c>
      <c r="AW24" s="78" t="s">
        <v>1036</v>
      </c>
      <c r="AX24" s="83" t="s">
        <v>1058</v>
      </c>
      <c r="AY24" s="78" t="s">
        <v>66</v>
      </c>
      <c r="AZ24" s="78" t="str">
        <f>REPLACE(INDEX(GroupVertices[Group],MATCH(Vertices[[#This Row],[Vertex]],GroupVertices[Vertex],0)),1,1,"")</f>
        <v>1</v>
      </c>
      <c r="BA24" s="48"/>
      <c r="BB24" s="48"/>
      <c r="BC24" s="48"/>
      <c r="BD24" s="48"/>
      <c r="BE24" s="48"/>
      <c r="BF24" s="48"/>
      <c r="BG24" s="116" t="s">
        <v>1361</v>
      </c>
      <c r="BH24" s="116" t="s">
        <v>1361</v>
      </c>
      <c r="BI24" s="116" t="s">
        <v>1398</v>
      </c>
      <c r="BJ24" s="116" t="s">
        <v>1398</v>
      </c>
      <c r="BK24" s="116">
        <v>0</v>
      </c>
      <c r="BL24" s="120">
        <v>0</v>
      </c>
      <c r="BM24" s="116">
        <v>0</v>
      </c>
      <c r="BN24" s="120">
        <v>0</v>
      </c>
      <c r="BO24" s="116">
        <v>0</v>
      </c>
      <c r="BP24" s="120">
        <v>0</v>
      </c>
      <c r="BQ24" s="116">
        <v>71</v>
      </c>
      <c r="BR24" s="120">
        <v>100</v>
      </c>
      <c r="BS24" s="116">
        <v>71</v>
      </c>
      <c r="BT24" s="2"/>
      <c r="BU24" s="3"/>
      <c r="BV24" s="3"/>
      <c r="BW24" s="3"/>
      <c r="BX24" s="3"/>
    </row>
    <row r="25" spans="1:76" ht="15">
      <c r="A25" s="64" t="s">
        <v>226</v>
      </c>
      <c r="B25" s="65"/>
      <c r="C25" s="65" t="s">
        <v>64</v>
      </c>
      <c r="D25" s="66">
        <v>162.17643932632345</v>
      </c>
      <c r="E25" s="68"/>
      <c r="F25" s="100" t="s">
        <v>524</v>
      </c>
      <c r="G25" s="65"/>
      <c r="H25" s="69" t="s">
        <v>226</v>
      </c>
      <c r="I25" s="70"/>
      <c r="J25" s="70"/>
      <c r="K25" s="69" t="s">
        <v>1099</v>
      </c>
      <c r="L25" s="73">
        <v>37.75735294117647</v>
      </c>
      <c r="M25" s="74">
        <v>8478.6845703125</v>
      </c>
      <c r="N25" s="74">
        <v>7202.22119140625</v>
      </c>
      <c r="O25" s="75"/>
      <c r="P25" s="76"/>
      <c r="Q25" s="76"/>
      <c r="R25" s="86"/>
      <c r="S25" s="48">
        <v>0</v>
      </c>
      <c r="T25" s="48">
        <v>2</v>
      </c>
      <c r="U25" s="49">
        <v>2</v>
      </c>
      <c r="V25" s="49">
        <v>0.5</v>
      </c>
      <c r="W25" s="49">
        <v>0</v>
      </c>
      <c r="X25" s="49">
        <v>1.459439</v>
      </c>
      <c r="Y25" s="49">
        <v>0</v>
      </c>
      <c r="Z25" s="49">
        <v>0</v>
      </c>
      <c r="AA25" s="71">
        <v>25</v>
      </c>
      <c r="AB25" s="71"/>
      <c r="AC25" s="72"/>
      <c r="AD25" s="78" t="s">
        <v>885</v>
      </c>
      <c r="AE25" s="78">
        <v>331</v>
      </c>
      <c r="AF25" s="78">
        <v>437</v>
      </c>
      <c r="AG25" s="78">
        <v>6168</v>
      </c>
      <c r="AH25" s="78">
        <v>4232</v>
      </c>
      <c r="AI25" s="78"/>
      <c r="AJ25" s="78" t="s">
        <v>923</v>
      </c>
      <c r="AK25" s="78" t="s">
        <v>956</v>
      </c>
      <c r="AL25" s="78"/>
      <c r="AM25" s="78"/>
      <c r="AN25" s="80">
        <v>40547.55934027778</v>
      </c>
      <c r="AO25" s="83" t="s">
        <v>1003</v>
      </c>
      <c r="AP25" s="78" t="b">
        <v>0</v>
      </c>
      <c r="AQ25" s="78" t="b">
        <v>0</v>
      </c>
      <c r="AR25" s="78" t="b">
        <v>1</v>
      </c>
      <c r="AS25" s="78"/>
      <c r="AT25" s="78">
        <v>4</v>
      </c>
      <c r="AU25" s="83" t="s">
        <v>1019</v>
      </c>
      <c r="AV25" s="78" t="b">
        <v>0</v>
      </c>
      <c r="AW25" s="78" t="s">
        <v>1036</v>
      </c>
      <c r="AX25" s="83" t="s">
        <v>1059</v>
      </c>
      <c r="AY25" s="78" t="s">
        <v>66</v>
      </c>
      <c r="AZ25" s="78" t="str">
        <f>REPLACE(INDEX(GroupVertices[Group],MATCH(Vertices[[#This Row],[Vertex]],GroupVertices[Vertex],0)),1,1,"")</f>
        <v>5</v>
      </c>
      <c r="BA25" s="48" t="s">
        <v>1189</v>
      </c>
      <c r="BB25" s="48" t="s">
        <v>1189</v>
      </c>
      <c r="BC25" s="48" t="s">
        <v>455</v>
      </c>
      <c r="BD25" s="48" t="s">
        <v>455</v>
      </c>
      <c r="BE25" s="48" t="s">
        <v>460</v>
      </c>
      <c r="BF25" s="48" t="s">
        <v>460</v>
      </c>
      <c r="BG25" s="116" t="s">
        <v>1362</v>
      </c>
      <c r="BH25" s="116" t="s">
        <v>1381</v>
      </c>
      <c r="BI25" s="116" t="s">
        <v>1302</v>
      </c>
      <c r="BJ25" s="116" t="s">
        <v>1416</v>
      </c>
      <c r="BK25" s="116">
        <v>0</v>
      </c>
      <c r="BL25" s="120">
        <v>0</v>
      </c>
      <c r="BM25" s="116">
        <v>0</v>
      </c>
      <c r="BN25" s="120">
        <v>0</v>
      </c>
      <c r="BO25" s="116">
        <v>0</v>
      </c>
      <c r="BP25" s="120">
        <v>0</v>
      </c>
      <c r="BQ25" s="116">
        <v>173</v>
      </c>
      <c r="BR25" s="120">
        <v>100</v>
      </c>
      <c r="BS25" s="116">
        <v>173</v>
      </c>
      <c r="BT25" s="2"/>
      <c r="BU25" s="3"/>
      <c r="BV25" s="3"/>
      <c r="BW25" s="3"/>
      <c r="BX25" s="3"/>
    </row>
    <row r="26" spans="1:76" ht="15">
      <c r="A26" s="64" t="s">
        <v>250</v>
      </c>
      <c r="B26" s="65"/>
      <c r="C26" s="65" t="s">
        <v>64</v>
      </c>
      <c r="D26" s="66">
        <v>163.53563055048411</v>
      </c>
      <c r="E26" s="68"/>
      <c r="F26" s="100" t="s">
        <v>1032</v>
      </c>
      <c r="G26" s="65"/>
      <c r="H26" s="69" t="s">
        <v>250</v>
      </c>
      <c r="I26" s="70"/>
      <c r="J26" s="70"/>
      <c r="K26" s="69" t="s">
        <v>1100</v>
      </c>
      <c r="L26" s="73">
        <v>1</v>
      </c>
      <c r="M26" s="74">
        <v>8478.6845703125</v>
      </c>
      <c r="N26" s="74">
        <v>8831.4697265625</v>
      </c>
      <c r="O26" s="75"/>
      <c r="P26" s="76"/>
      <c r="Q26" s="76"/>
      <c r="R26" s="86"/>
      <c r="S26" s="48">
        <v>1</v>
      </c>
      <c r="T26" s="48">
        <v>0</v>
      </c>
      <c r="U26" s="49">
        <v>0</v>
      </c>
      <c r="V26" s="49">
        <v>0.333333</v>
      </c>
      <c r="W26" s="49">
        <v>0</v>
      </c>
      <c r="X26" s="49">
        <v>0.770261</v>
      </c>
      <c r="Y26" s="49">
        <v>0</v>
      </c>
      <c r="Z26" s="49">
        <v>0</v>
      </c>
      <c r="AA26" s="71">
        <v>26</v>
      </c>
      <c r="AB26" s="71"/>
      <c r="AC26" s="72"/>
      <c r="AD26" s="78" t="s">
        <v>886</v>
      </c>
      <c r="AE26" s="78">
        <v>1534</v>
      </c>
      <c r="AF26" s="78">
        <v>3788</v>
      </c>
      <c r="AG26" s="78">
        <v>27915</v>
      </c>
      <c r="AH26" s="78">
        <v>31725</v>
      </c>
      <c r="AI26" s="78"/>
      <c r="AJ26" s="78" t="s">
        <v>924</v>
      </c>
      <c r="AK26" s="78" t="s">
        <v>957</v>
      </c>
      <c r="AL26" s="83" t="s">
        <v>977</v>
      </c>
      <c r="AM26" s="78"/>
      <c r="AN26" s="80">
        <v>42937.98111111111</v>
      </c>
      <c r="AO26" s="83" t="s">
        <v>1004</v>
      </c>
      <c r="AP26" s="78" t="b">
        <v>1</v>
      </c>
      <c r="AQ26" s="78" t="b">
        <v>0</v>
      </c>
      <c r="AR26" s="78" t="b">
        <v>1</v>
      </c>
      <c r="AS26" s="78"/>
      <c r="AT26" s="78">
        <v>5</v>
      </c>
      <c r="AU26" s="78"/>
      <c r="AV26" s="78" t="b">
        <v>0</v>
      </c>
      <c r="AW26" s="78" t="s">
        <v>1036</v>
      </c>
      <c r="AX26" s="83" t="s">
        <v>1060</v>
      </c>
      <c r="AY26" s="78" t="s">
        <v>65</v>
      </c>
      <c r="AZ26" s="78" t="str">
        <f>REPLACE(INDEX(GroupVertices[Group],MATCH(Vertices[[#This Row],[Vertex]],GroupVertices[Vertex],0)),1,1,"")</f>
        <v>5</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251</v>
      </c>
      <c r="B27" s="65"/>
      <c r="C27" s="65" t="s">
        <v>64</v>
      </c>
      <c r="D27" s="66">
        <v>162.02474206644996</v>
      </c>
      <c r="E27" s="68"/>
      <c r="F27" s="100" t="s">
        <v>1033</v>
      </c>
      <c r="G27" s="65"/>
      <c r="H27" s="69" t="s">
        <v>251</v>
      </c>
      <c r="I27" s="70"/>
      <c r="J27" s="70"/>
      <c r="K27" s="69" t="s">
        <v>1101</v>
      </c>
      <c r="L27" s="73">
        <v>1</v>
      </c>
      <c r="M27" s="74">
        <v>9362.2861328125</v>
      </c>
      <c r="N27" s="74">
        <v>8831.4697265625</v>
      </c>
      <c r="O27" s="75"/>
      <c r="P27" s="76"/>
      <c r="Q27" s="76"/>
      <c r="R27" s="86"/>
      <c r="S27" s="48">
        <v>1</v>
      </c>
      <c r="T27" s="48">
        <v>0</v>
      </c>
      <c r="U27" s="49">
        <v>0</v>
      </c>
      <c r="V27" s="49">
        <v>0.333333</v>
      </c>
      <c r="W27" s="49">
        <v>0</v>
      </c>
      <c r="X27" s="49">
        <v>0.770261</v>
      </c>
      <c r="Y27" s="49">
        <v>0</v>
      </c>
      <c r="Z27" s="49">
        <v>0</v>
      </c>
      <c r="AA27" s="71">
        <v>27</v>
      </c>
      <c r="AB27" s="71"/>
      <c r="AC27" s="72"/>
      <c r="AD27" s="78" t="s">
        <v>887</v>
      </c>
      <c r="AE27" s="78">
        <v>375</v>
      </c>
      <c r="AF27" s="78">
        <v>63</v>
      </c>
      <c r="AG27" s="78">
        <v>1592</v>
      </c>
      <c r="AH27" s="78">
        <v>1470</v>
      </c>
      <c r="AI27" s="78"/>
      <c r="AJ27" s="78"/>
      <c r="AK27" s="78"/>
      <c r="AL27" s="78"/>
      <c r="AM27" s="78"/>
      <c r="AN27" s="80">
        <v>42539.60537037037</v>
      </c>
      <c r="AO27" s="78"/>
      <c r="AP27" s="78" t="b">
        <v>1</v>
      </c>
      <c r="AQ27" s="78" t="b">
        <v>0</v>
      </c>
      <c r="AR27" s="78" t="b">
        <v>0</v>
      </c>
      <c r="AS27" s="78"/>
      <c r="AT27" s="78">
        <v>0</v>
      </c>
      <c r="AU27" s="78"/>
      <c r="AV27" s="78" t="b">
        <v>0</v>
      </c>
      <c r="AW27" s="78" t="s">
        <v>1036</v>
      </c>
      <c r="AX27" s="83" t="s">
        <v>1061</v>
      </c>
      <c r="AY27" s="78" t="s">
        <v>65</v>
      </c>
      <c r="AZ27" s="78" t="str">
        <f>REPLACE(INDEX(GroupVertices[Group],MATCH(Vertices[[#This Row],[Vertex]],GroupVertices[Vertex],0)),1,1,"")</f>
        <v>5</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227</v>
      </c>
      <c r="B28" s="65"/>
      <c r="C28" s="65" t="s">
        <v>64</v>
      </c>
      <c r="D28" s="66">
        <v>162.055162639954</v>
      </c>
      <c r="E28" s="68"/>
      <c r="F28" s="100" t="s">
        <v>525</v>
      </c>
      <c r="G28" s="65"/>
      <c r="H28" s="69" t="s">
        <v>227</v>
      </c>
      <c r="I28" s="70"/>
      <c r="J28" s="70"/>
      <c r="K28" s="69" t="s">
        <v>1102</v>
      </c>
      <c r="L28" s="73">
        <v>1</v>
      </c>
      <c r="M28" s="74">
        <v>4411.5146484375</v>
      </c>
      <c r="N28" s="74">
        <v>5858.23779296875</v>
      </c>
      <c r="O28" s="75"/>
      <c r="P28" s="76"/>
      <c r="Q28" s="76"/>
      <c r="R28" s="86"/>
      <c r="S28" s="48">
        <v>0</v>
      </c>
      <c r="T28" s="48">
        <v>1</v>
      </c>
      <c r="U28" s="49">
        <v>0</v>
      </c>
      <c r="V28" s="49">
        <v>0.018182</v>
      </c>
      <c r="W28" s="49">
        <v>0.033993</v>
      </c>
      <c r="X28" s="49">
        <v>0.51559</v>
      </c>
      <c r="Y28" s="49">
        <v>0</v>
      </c>
      <c r="Z28" s="49">
        <v>0</v>
      </c>
      <c r="AA28" s="71">
        <v>28</v>
      </c>
      <c r="AB28" s="71"/>
      <c r="AC28" s="72"/>
      <c r="AD28" s="78" t="s">
        <v>888</v>
      </c>
      <c r="AE28" s="78">
        <v>377</v>
      </c>
      <c r="AF28" s="78">
        <v>138</v>
      </c>
      <c r="AG28" s="78">
        <v>1897</v>
      </c>
      <c r="AH28" s="78">
        <v>2753</v>
      </c>
      <c r="AI28" s="78"/>
      <c r="AJ28" s="83" t="s">
        <v>925</v>
      </c>
      <c r="AK28" s="78" t="s">
        <v>958</v>
      </c>
      <c r="AL28" s="83" t="s">
        <v>978</v>
      </c>
      <c r="AM28" s="78"/>
      <c r="AN28" s="80">
        <v>42330.373923611114</v>
      </c>
      <c r="AO28" s="83" t="s">
        <v>1005</v>
      </c>
      <c r="AP28" s="78" t="b">
        <v>1</v>
      </c>
      <c r="AQ28" s="78" t="b">
        <v>0</v>
      </c>
      <c r="AR28" s="78" t="b">
        <v>0</v>
      </c>
      <c r="AS28" s="78"/>
      <c r="AT28" s="78">
        <v>0</v>
      </c>
      <c r="AU28" s="83" t="s">
        <v>1019</v>
      </c>
      <c r="AV28" s="78" t="b">
        <v>0</v>
      </c>
      <c r="AW28" s="78" t="s">
        <v>1036</v>
      </c>
      <c r="AX28" s="83" t="s">
        <v>1062</v>
      </c>
      <c r="AY28" s="78" t="s">
        <v>66</v>
      </c>
      <c r="AZ28" s="78" t="str">
        <f>REPLACE(INDEX(GroupVertices[Group],MATCH(Vertices[[#This Row],[Vertex]],GroupVertices[Vertex],0)),1,1,"")</f>
        <v>1</v>
      </c>
      <c r="BA28" s="48" t="s">
        <v>396</v>
      </c>
      <c r="BB28" s="48" t="s">
        <v>396</v>
      </c>
      <c r="BC28" s="48" t="s">
        <v>455</v>
      </c>
      <c r="BD28" s="48" t="s">
        <v>455</v>
      </c>
      <c r="BE28" s="48" t="s">
        <v>1344</v>
      </c>
      <c r="BF28" s="48" t="s">
        <v>1344</v>
      </c>
      <c r="BG28" s="116" t="s">
        <v>1363</v>
      </c>
      <c r="BH28" s="116" t="s">
        <v>1363</v>
      </c>
      <c r="BI28" s="116" t="s">
        <v>1399</v>
      </c>
      <c r="BJ28" s="116" t="s">
        <v>1399</v>
      </c>
      <c r="BK28" s="116">
        <v>0</v>
      </c>
      <c r="BL28" s="120">
        <v>0</v>
      </c>
      <c r="BM28" s="116">
        <v>0</v>
      </c>
      <c r="BN28" s="120">
        <v>0</v>
      </c>
      <c r="BO28" s="116">
        <v>0</v>
      </c>
      <c r="BP28" s="120">
        <v>0</v>
      </c>
      <c r="BQ28" s="116">
        <v>32</v>
      </c>
      <c r="BR28" s="120">
        <v>100</v>
      </c>
      <c r="BS28" s="116">
        <v>32</v>
      </c>
      <c r="BT28" s="2"/>
      <c r="BU28" s="3"/>
      <c r="BV28" s="3"/>
      <c r="BW28" s="3"/>
      <c r="BX28" s="3"/>
    </row>
    <row r="29" spans="1:76" ht="15">
      <c r="A29" s="64" t="s">
        <v>228</v>
      </c>
      <c r="B29" s="65"/>
      <c r="C29" s="65" t="s">
        <v>64</v>
      </c>
      <c r="D29" s="66">
        <v>162.71792553469544</v>
      </c>
      <c r="E29" s="68"/>
      <c r="F29" s="100" t="s">
        <v>526</v>
      </c>
      <c r="G29" s="65"/>
      <c r="H29" s="69" t="s">
        <v>228</v>
      </c>
      <c r="I29" s="70"/>
      <c r="J29" s="70"/>
      <c r="K29" s="69" t="s">
        <v>1103</v>
      </c>
      <c r="L29" s="73">
        <v>1</v>
      </c>
      <c r="M29" s="74">
        <v>5145.68408203125</v>
      </c>
      <c r="N29" s="74">
        <v>3184.9755859375</v>
      </c>
      <c r="O29" s="75"/>
      <c r="P29" s="76"/>
      <c r="Q29" s="76"/>
      <c r="R29" s="86"/>
      <c r="S29" s="48">
        <v>1</v>
      </c>
      <c r="T29" s="48">
        <v>1</v>
      </c>
      <c r="U29" s="49">
        <v>0</v>
      </c>
      <c r="V29" s="49">
        <v>0</v>
      </c>
      <c r="W29" s="49">
        <v>0</v>
      </c>
      <c r="X29" s="49">
        <v>0.999987</v>
      </c>
      <c r="Y29" s="49">
        <v>0</v>
      </c>
      <c r="Z29" s="49" t="s">
        <v>1171</v>
      </c>
      <c r="AA29" s="71">
        <v>29</v>
      </c>
      <c r="AB29" s="71"/>
      <c r="AC29" s="72"/>
      <c r="AD29" s="78" t="s">
        <v>889</v>
      </c>
      <c r="AE29" s="78">
        <v>375</v>
      </c>
      <c r="AF29" s="78">
        <v>1772</v>
      </c>
      <c r="AG29" s="78">
        <v>14062</v>
      </c>
      <c r="AH29" s="78">
        <v>10772</v>
      </c>
      <c r="AI29" s="78"/>
      <c r="AJ29" s="78" t="s">
        <v>926</v>
      </c>
      <c r="AK29" s="78" t="s">
        <v>959</v>
      </c>
      <c r="AL29" s="78"/>
      <c r="AM29" s="78"/>
      <c r="AN29" s="80">
        <v>41968.61934027778</v>
      </c>
      <c r="AO29" s="83" t="s">
        <v>1006</v>
      </c>
      <c r="AP29" s="78" t="b">
        <v>1</v>
      </c>
      <c r="AQ29" s="78" t="b">
        <v>0</v>
      </c>
      <c r="AR29" s="78" t="b">
        <v>1</v>
      </c>
      <c r="AS29" s="78"/>
      <c r="AT29" s="78">
        <v>9</v>
      </c>
      <c r="AU29" s="83" t="s">
        <v>1019</v>
      </c>
      <c r="AV29" s="78" t="b">
        <v>0</v>
      </c>
      <c r="AW29" s="78" t="s">
        <v>1036</v>
      </c>
      <c r="AX29" s="83" t="s">
        <v>1063</v>
      </c>
      <c r="AY29" s="78" t="s">
        <v>66</v>
      </c>
      <c r="AZ29" s="78" t="str">
        <f>REPLACE(INDEX(GroupVertices[Group],MATCH(Vertices[[#This Row],[Vertex]],GroupVertices[Vertex],0)),1,1,"")</f>
        <v>3</v>
      </c>
      <c r="BA29" s="48" t="s">
        <v>397</v>
      </c>
      <c r="BB29" s="48" t="s">
        <v>397</v>
      </c>
      <c r="BC29" s="48" t="s">
        <v>453</v>
      </c>
      <c r="BD29" s="48" t="s">
        <v>453</v>
      </c>
      <c r="BE29" s="48" t="s">
        <v>463</v>
      </c>
      <c r="BF29" s="48" t="s">
        <v>463</v>
      </c>
      <c r="BG29" s="116" t="s">
        <v>1364</v>
      </c>
      <c r="BH29" s="116" t="s">
        <v>1364</v>
      </c>
      <c r="BI29" s="116" t="s">
        <v>1400</v>
      </c>
      <c r="BJ29" s="116" t="s">
        <v>1400</v>
      </c>
      <c r="BK29" s="116">
        <v>0</v>
      </c>
      <c r="BL29" s="120">
        <v>0</v>
      </c>
      <c r="BM29" s="116">
        <v>0</v>
      </c>
      <c r="BN29" s="120">
        <v>0</v>
      </c>
      <c r="BO29" s="116">
        <v>0</v>
      </c>
      <c r="BP29" s="120">
        <v>0</v>
      </c>
      <c r="BQ29" s="116">
        <v>19</v>
      </c>
      <c r="BR29" s="120">
        <v>100</v>
      </c>
      <c r="BS29" s="116">
        <v>19</v>
      </c>
      <c r="BT29" s="2"/>
      <c r="BU29" s="3"/>
      <c r="BV29" s="3"/>
      <c r="BW29" s="3"/>
      <c r="BX29" s="3"/>
    </row>
    <row r="30" spans="1:76" ht="15">
      <c r="A30" s="64" t="s">
        <v>229</v>
      </c>
      <c r="B30" s="65"/>
      <c r="C30" s="65" t="s">
        <v>64</v>
      </c>
      <c r="D30" s="66">
        <v>162.02636449703684</v>
      </c>
      <c r="E30" s="68"/>
      <c r="F30" s="100" t="s">
        <v>1034</v>
      </c>
      <c r="G30" s="65"/>
      <c r="H30" s="69" t="s">
        <v>229</v>
      </c>
      <c r="I30" s="70"/>
      <c r="J30" s="70"/>
      <c r="K30" s="69" t="s">
        <v>1104</v>
      </c>
      <c r="L30" s="73">
        <v>1</v>
      </c>
      <c r="M30" s="74">
        <v>2299.88623046875</v>
      </c>
      <c r="N30" s="74">
        <v>402.4894714355469</v>
      </c>
      <c r="O30" s="75"/>
      <c r="P30" s="76"/>
      <c r="Q30" s="76"/>
      <c r="R30" s="86"/>
      <c r="S30" s="48">
        <v>0</v>
      </c>
      <c r="T30" s="48">
        <v>1</v>
      </c>
      <c r="U30" s="49">
        <v>0</v>
      </c>
      <c r="V30" s="49">
        <v>0.018182</v>
      </c>
      <c r="W30" s="49">
        <v>0.033993</v>
      </c>
      <c r="X30" s="49">
        <v>0.51559</v>
      </c>
      <c r="Y30" s="49">
        <v>0</v>
      </c>
      <c r="Z30" s="49">
        <v>0</v>
      </c>
      <c r="AA30" s="71">
        <v>30</v>
      </c>
      <c r="AB30" s="71"/>
      <c r="AC30" s="72"/>
      <c r="AD30" s="78" t="s">
        <v>890</v>
      </c>
      <c r="AE30" s="78">
        <v>159</v>
      </c>
      <c r="AF30" s="78">
        <v>67</v>
      </c>
      <c r="AG30" s="78">
        <v>625</v>
      </c>
      <c r="AH30" s="78">
        <v>87</v>
      </c>
      <c r="AI30" s="78"/>
      <c r="AJ30" s="78" t="s">
        <v>927</v>
      </c>
      <c r="AK30" s="78" t="s">
        <v>955</v>
      </c>
      <c r="AL30" s="78"/>
      <c r="AM30" s="78"/>
      <c r="AN30" s="80">
        <v>40608.72042824074</v>
      </c>
      <c r="AO30" s="83" t="s">
        <v>1007</v>
      </c>
      <c r="AP30" s="78" t="b">
        <v>1</v>
      </c>
      <c r="AQ30" s="78" t="b">
        <v>0</v>
      </c>
      <c r="AR30" s="78" t="b">
        <v>1</v>
      </c>
      <c r="AS30" s="78"/>
      <c r="AT30" s="78">
        <v>0</v>
      </c>
      <c r="AU30" s="83" t="s">
        <v>1019</v>
      </c>
      <c r="AV30" s="78" t="b">
        <v>0</v>
      </c>
      <c r="AW30" s="78" t="s">
        <v>1036</v>
      </c>
      <c r="AX30" s="83" t="s">
        <v>1064</v>
      </c>
      <c r="AY30" s="78" t="s">
        <v>66</v>
      </c>
      <c r="AZ30" s="78" t="str">
        <f>REPLACE(INDEX(GroupVertices[Group],MATCH(Vertices[[#This Row],[Vertex]],GroupVertices[Vertex],0)),1,1,"")</f>
        <v>1</v>
      </c>
      <c r="BA30" s="48"/>
      <c r="BB30" s="48"/>
      <c r="BC30" s="48"/>
      <c r="BD30" s="48"/>
      <c r="BE30" s="48" t="s">
        <v>464</v>
      </c>
      <c r="BF30" s="48" t="s">
        <v>464</v>
      </c>
      <c r="BG30" s="116" t="s">
        <v>1365</v>
      </c>
      <c r="BH30" s="116" t="s">
        <v>1365</v>
      </c>
      <c r="BI30" s="116" t="s">
        <v>1401</v>
      </c>
      <c r="BJ30" s="116" t="s">
        <v>1401</v>
      </c>
      <c r="BK30" s="116">
        <v>1</v>
      </c>
      <c r="BL30" s="120">
        <v>25</v>
      </c>
      <c r="BM30" s="116">
        <v>0</v>
      </c>
      <c r="BN30" s="120">
        <v>0</v>
      </c>
      <c r="BO30" s="116">
        <v>0</v>
      </c>
      <c r="BP30" s="120">
        <v>0</v>
      </c>
      <c r="BQ30" s="116">
        <v>3</v>
      </c>
      <c r="BR30" s="120">
        <v>75</v>
      </c>
      <c r="BS30" s="116">
        <v>4</v>
      </c>
      <c r="BT30" s="2"/>
      <c r="BU30" s="3"/>
      <c r="BV30" s="3"/>
      <c r="BW30" s="3"/>
      <c r="BX30" s="3"/>
    </row>
    <row r="31" spans="1:76" ht="15">
      <c r="A31" s="64" t="s">
        <v>230</v>
      </c>
      <c r="B31" s="65"/>
      <c r="C31" s="65" t="s">
        <v>64</v>
      </c>
      <c r="D31" s="66">
        <v>162.03893833408517</v>
      </c>
      <c r="E31" s="68"/>
      <c r="F31" s="100" t="s">
        <v>527</v>
      </c>
      <c r="G31" s="65"/>
      <c r="H31" s="69" t="s">
        <v>230</v>
      </c>
      <c r="I31" s="70"/>
      <c r="J31" s="70"/>
      <c r="K31" s="69" t="s">
        <v>1105</v>
      </c>
      <c r="L31" s="73">
        <v>1</v>
      </c>
      <c r="M31" s="74">
        <v>6224.19873046875</v>
      </c>
      <c r="N31" s="74">
        <v>3184.9755859375</v>
      </c>
      <c r="O31" s="75"/>
      <c r="P31" s="76"/>
      <c r="Q31" s="76"/>
      <c r="R31" s="86"/>
      <c r="S31" s="48">
        <v>1</v>
      </c>
      <c r="T31" s="48">
        <v>1</v>
      </c>
      <c r="U31" s="49">
        <v>0</v>
      </c>
      <c r="V31" s="49">
        <v>0</v>
      </c>
      <c r="W31" s="49">
        <v>0</v>
      </c>
      <c r="X31" s="49">
        <v>0.999987</v>
      </c>
      <c r="Y31" s="49">
        <v>0</v>
      </c>
      <c r="Z31" s="49" t="s">
        <v>1171</v>
      </c>
      <c r="AA31" s="71">
        <v>31</v>
      </c>
      <c r="AB31" s="71"/>
      <c r="AC31" s="72"/>
      <c r="AD31" s="78" t="s">
        <v>891</v>
      </c>
      <c r="AE31" s="78">
        <v>397</v>
      </c>
      <c r="AF31" s="78">
        <v>98</v>
      </c>
      <c r="AG31" s="78">
        <v>6433</v>
      </c>
      <c r="AH31" s="78">
        <v>138</v>
      </c>
      <c r="AI31" s="78"/>
      <c r="AJ31" s="78" t="s">
        <v>928</v>
      </c>
      <c r="AK31" s="78"/>
      <c r="AL31" s="78"/>
      <c r="AM31" s="78"/>
      <c r="AN31" s="80">
        <v>40922.90231481481</v>
      </c>
      <c r="AO31" s="83" t="s">
        <v>1008</v>
      </c>
      <c r="AP31" s="78" t="b">
        <v>0</v>
      </c>
      <c r="AQ31" s="78" t="b">
        <v>0</v>
      </c>
      <c r="AR31" s="78" t="b">
        <v>0</v>
      </c>
      <c r="AS31" s="78"/>
      <c r="AT31" s="78">
        <v>1</v>
      </c>
      <c r="AU31" s="83" t="s">
        <v>1022</v>
      </c>
      <c r="AV31" s="78" t="b">
        <v>0</v>
      </c>
      <c r="AW31" s="78" t="s">
        <v>1036</v>
      </c>
      <c r="AX31" s="83" t="s">
        <v>1065</v>
      </c>
      <c r="AY31" s="78" t="s">
        <v>66</v>
      </c>
      <c r="AZ31" s="78" t="str">
        <f>REPLACE(INDEX(GroupVertices[Group],MATCH(Vertices[[#This Row],[Vertex]],GroupVertices[Vertex],0)),1,1,"")</f>
        <v>3</v>
      </c>
      <c r="BA31" s="48" t="s">
        <v>398</v>
      </c>
      <c r="BB31" s="48" t="s">
        <v>398</v>
      </c>
      <c r="BC31" s="48" t="s">
        <v>455</v>
      </c>
      <c r="BD31" s="48" t="s">
        <v>455</v>
      </c>
      <c r="BE31" s="48"/>
      <c r="BF31" s="48"/>
      <c r="BG31" s="116" t="s">
        <v>1366</v>
      </c>
      <c r="BH31" s="116" t="s">
        <v>1366</v>
      </c>
      <c r="BI31" s="116" t="s">
        <v>1402</v>
      </c>
      <c r="BJ31" s="116" t="s">
        <v>1402</v>
      </c>
      <c r="BK31" s="116">
        <v>0</v>
      </c>
      <c r="BL31" s="120">
        <v>0</v>
      </c>
      <c r="BM31" s="116">
        <v>0</v>
      </c>
      <c r="BN31" s="120">
        <v>0</v>
      </c>
      <c r="BO31" s="116">
        <v>0</v>
      </c>
      <c r="BP31" s="120">
        <v>0</v>
      </c>
      <c r="BQ31" s="116">
        <v>17</v>
      </c>
      <c r="BR31" s="120">
        <v>100</v>
      </c>
      <c r="BS31" s="116">
        <v>17</v>
      </c>
      <c r="BT31" s="2"/>
      <c r="BU31" s="3"/>
      <c r="BV31" s="3"/>
      <c r="BW31" s="3"/>
      <c r="BX31" s="3"/>
    </row>
    <row r="32" spans="1:76" ht="15">
      <c r="A32" s="64" t="s">
        <v>231</v>
      </c>
      <c r="B32" s="65"/>
      <c r="C32" s="65" t="s">
        <v>64</v>
      </c>
      <c r="D32" s="66">
        <v>162.03812711879172</v>
      </c>
      <c r="E32" s="68"/>
      <c r="F32" s="100" t="s">
        <v>528</v>
      </c>
      <c r="G32" s="65"/>
      <c r="H32" s="69" t="s">
        <v>231</v>
      </c>
      <c r="I32" s="70"/>
      <c r="J32" s="70"/>
      <c r="K32" s="69" t="s">
        <v>1106</v>
      </c>
      <c r="L32" s="73">
        <v>1</v>
      </c>
      <c r="M32" s="74">
        <v>1241.2039794921875</v>
      </c>
      <c r="N32" s="74">
        <v>926.9285888671875</v>
      </c>
      <c r="O32" s="75"/>
      <c r="P32" s="76"/>
      <c r="Q32" s="76"/>
      <c r="R32" s="86"/>
      <c r="S32" s="48">
        <v>0</v>
      </c>
      <c r="T32" s="48">
        <v>1</v>
      </c>
      <c r="U32" s="49">
        <v>0</v>
      </c>
      <c r="V32" s="49">
        <v>0.018182</v>
      </c>
      <c r="W32" s="49">
        <v>0.033993</v>
      </c>
      <c r="X32" s="49">
        <v>0.51559</v>
      </c>
      <c r="Y32" s="49">
        <v>0</v>
      </c>
      <c r="Z32" s="49">
        <v>0</v>
      </c>
      <c r="AA32" s="71">
        <v>32</v>
      </c>
      <c r="AB32" s="71"/>
      <c r="AC32" s="72"/>
      <c r="AD32" s="78" t="s">
        <v>892</v>
      </c>
      <c r="AE32" s="78">
        <v>1383</v>
      </c>
      <c r="AF32" s="78">
        <v>96</v>
      </c>
      <c r="AG32" s="78">
        <v>4250</v>
      </c>
      <c r="AH32" s="78">
        <v>24</v>
      </c>
      <c r="AI32" s="78"/>
      <c r="AJ32" s="78" t="s">
        <v>929</v>
      </c>
      <c r="AK32" s="78" t="s">
        <v>960</v>
      </c>
      <c r="AL32" s="78"/>
      <c r="AM32" s="78"/>
      <c r="AN32" s="80">
        <v>40468.583865740744</v>
      </c>
      <c r="AO32" s="83" t="s">
        <v>1009</v>
      </c>
      <c r="AP32" s="78" t="b">
        <v>0</v>
      </c>
      <c r="AQ32" s="78" t="b">
        <v>0</v>
      </c>
      <c r="AR32" s="78" t="b">
        <v>1</v>
      </c>
      <c r="AS32" s="78"/>
      <c r="AT32" s="78">
        <v>1</v>
      </c>
      <c r="AU32" s="83" t="s">
        <v>1022</v>
      </c>
      <c r="AV32" s="78" t="b">
        <v>0</v>
      </c>
      <c r="AW32" s="78" t="s">
        <v>1036</v>
      </c>
      <c r="AX32" s="83" t="s">
        <v>1066</v>
      </c>
      <c r="AY32" s="78" t="s">
        <v>66</v>
      </c>
      <c r="AZ32" s="78" t="str">
        <f>REPLACE(INDEX(GroupVertices[Group],MATCH(Vertices[[#This Row],[Vertex]],GroupVertices[Vertex],0)),1,1,"")</f>
        <v>1</v>
      </c>
      <c r="BA32" s="48"/>
      <c r="BB32" s="48"/>
      <c r="BC32" s="48"/>
      <c r="BD32" s="48"/>
      <c r="BE32" s="48"/>
      <c r="BF32" s="48"/>
      <c r="BG32" s="116" t="s">
        <v>1367</v>
      </c>
      <c r="BH32" s="116" t="s">
        <v>1367</v>
      </c>
      <c r="BI32" s="116" t="s">
        <v>1403</v>
      </c>
      <c r="BJ32" s="116" t="s">
        <v>1403</v>
      </c>
      <c r="BK32" s="116">
        <v>0</v>
      </c>
      <c r="BL32" s="120">
        <v>0</v>
      </c>
      <c r="BM32" s="116">
        <v>0</v>
      </c>
      <c r="BN32" s="120">
        <v>0</v>
      </c>
      <c r="BO32" s="116">
        <v>0</v>
      </c>
      <c r="BP32" s="120">
        <v>0</v>
      </c>
      <c r="BQ32" s="116">
        <v>8</v>
      </c>
      <c r="BR32" s="120">
        <v>100</v>
      </c>
      <c r="BS32" s="116">
        <v>8</v>
      </c>
      <c r="BT32" s="2"/>
      <c r="BU32" s="3"/>
      <c r="BV32" s="3"/>
      <c r="BW32" s="3"/>
      <c r="BX32" s="3"/>
    </row>
    <row r="33" spans="1:76" ht="15">
      <c r="A33" s="64" t="s">
        <v>232</v>
      </c>
      <c r="B33" s="65"/>
      <c r="C33" s="65" t="s">
        <v>64</v>
      </c>
      <c r="D33" s="66">
        <v>162.98075928977036</v>
      </c>
      <c r="E33" s="68"/>
      <c r="F33" s="100" t="s">
        <v>529</v>
      </c>
      <c r="G33" s="65"/>
      <c r="H33" s="69" t="s">
        <v>232</v>
      </c>
      <c r="I33" s="70"/>
      <c r="J33" s="70"/>
      <c r="K33" s="69" t="s">
        <v>1107</v>
      </c>
      <c r="L33" s="73">
        <v>1</v>
      </c>
      <c r="M33" s="74">
        <v>222.29745483398438</v>
      </c>
      <c r="N33" s="74">
        <v>4401.20068359375</v>
      </c>
      <c r="O33" s="75"/>
      <c r="P33" s="76"/>
      <c r="Q33" s="76"/>
      <c r="R33" s="86"/>
      <c r="S33" s="48">
        <v>0</v>
      </c>
      <c r="T33" s="48">
        <v>1</v>
      </c>
      <c r="U33" s="49">
        <v>0</v>
      </c>
      <c r="V33" s="49">
        <v>0.018182</v>
      </c>
      <c r="W33" s="49">
        <v>0.033993</v>
      </c>
      <c r="X33" s="49">
        <v>0.51559</v>
      </c>
      <c r="Y33" s="49">
        <v>0</v>
      </c>
      <c r="Z33" s="49">
        <v>0</v>
      </c>
      <c r="AA33" s="71">
        <v>33</v>
      </c>
      <c r="AB33" s="71"/>
      <c r="AC33" s="72"/>
      <c r="AD33" s="78" t="s">
        <v>893</v>
      </c>
      <c r="AE33" s="78">
        <v>2496</v>
      </c>
      <c r="AF33" s="78">
        <v>2420</v>
      </c>
      <c r="AG33" s="78">
        <v>72165</v>
      </c>
      <c r="AH33" s="78">
        <v>14786</v>
      </c>
      <c r="AI33" s="78"/>
      <c r="AJ33" s="78" t="s">
        <v>930</v>
      </c>
      <c r="AK33" s="78" t="s">
        <v>961</v>
      </c>
      <c r="AL33" s="83" t="s">
        <v>979</v>
      </c>
      <c r="AM33" s="78"/>
      <c r="AN33" s="80">
        <v>40069.18717592592</v>
      </c>
      <c r="AO33" s="83" t="s">
        <v>1010</v>
      </c>
      <c r="AP33" s="78" t="b">
        <v>0</v>
      </c>
      <c r="AQ33" s="78" t="b">
        <v>0</v>
      </c>
      <c r="AR33" s="78" t="b">
        <v>1</v>
      </c>
      <c r="AS33" s="78"/>
      <c r="AT33" s="78">
        <v>17</v>
      </c>
      <c r="AU33" s="83" t="s">
        <v>1023</v>
      </c>
      <c r="AV33" s="78" t="b">
        <v>0</v>
      </c>
      <c r="AW33" s="78" t="s">
        <v>1036</v>
      </c>
      <c r="AX33" s="83" t="s">
        <v>1067</v>
      </c>
      <c r="AY33" s="78" t="s">
        <v>66</v>
      </c>
      <c r="AZ33" s="78" t="str">
        <f>REPLACE(INDEX(GroupVertices[Group],MATCH(Vertices[[#This Row],[Vertex]],GroupVertices[Vertex],0)),1,1,"")</f>
        <v>1</v>
      </c>
      <c r="BA33" s="48"/>
      <c r="BB33" s="48"/>
      <c r="BC33" s="48"/>
      <c r="BD33" s="48"/>
      <c r="BE33" s="48" t="s">
        <v>458</v>
      </c>
      <c r="BF33" s="48" t="s">
        <v>458</v>
      </c>
      <c r="BG33" s="116" t="s">
        <v>1368</v>
      </c>
      <c r="BH33" s="116" t="s">
        <v>1368</v>
      </c>
      <c r="BI33" s="116" t="s">
        <v>1404</v>
      </c>
      <c r="BJ33" s="116" t="s">
        <v>1404</v>
      </c>
      <c r="BK33" s="116">
        <v>0</v>
      </c>
      <c r="BL33" s="120">
        <v>0</v>
      </c>
      <c r="BM33" s="116">
        <v>0</v>
      </c>
      <c r="BN33" s="120">
        <v>0</v>
      </c>
      <c r="BO33" s="116">
        <v>0</v>
      </c>
      <c r="BP33" s="120">
        <v>0</v>
      </c>
      <c r="BQ33" s="116">
        <v>21</v>
      </c>
      <c r="BR33" s="120">
        <v>100</v>
      </c>
      <c r="BS33" s="116">
        <v>21</v>
      </c>
      <c r="BT33" s="2"/>
      <c r="BU33" s="3"/>
      <c r="BV33" s="3"/>
      <c r="BW33" s="3"/>
      <c r="BX33" s="3"/>
    </row>
    <row r="34" spans="1:76" ht="15">
      <c r="A34" s="64" t="s">
        <v>233</v>
      </c>
      <c r="B34" s="65"/>
      <c r="C34" s="65" t="s">
        <v>64</v>
      </c>
      <c r="D34" s="66">
        <v>162.48064506136387</v>
      </c>
      <c r="E34" s="68"/>
      <c r="F34" s="100" t="s">
        <v>530</v>
      </c>
      <c r="G34" s="65"/>
      <c r="H34" s="69" t="s">
        <v>233</v>
      </c>
      <c r="I34" s="70"/>
      <c r="J34" s="70"/>
      <c r="K34" s="69" t="s">
        <v>1108</v>
      </c>
      <c r="L34" s="73">
        <v>1</v>
      </c>
      <c r="M34" s="74">
        <v>8478.6845703125</v>
      </c>
      <c r="N34" s="74">
        <v>5217.12548828125</v>
      </c>
      <c r="O34" s="75"/>
      <c r="P34" s="76"/>
      <c r="Q34" s="76"/>
      <c r="R34" s="86"/>
      <c r="S34" s="48">
        <v>0</v>
      </c>
      <c r="T34" s="48">
        <v>1</v>
      </c>
      <c r="U34" s="49">
        <v>0</v>
      </c>
      <c r="V34" s="49">
        <v>0.333333</v>
      </c>
      <c r="W34" s="49">
        <v>0</v>
      </c>
      <c r="X34" s="49">
        <v>0.63829</v>
      </c>
      <c r="Y34" s="49">
        <v>0</v>
      </c>
      <c r="Z34" s="49">
        <v>0</v>
      </c>
      <c r="AA34" s="71">
        <v>34</v>
      </c>
      <c r="AB34" s="71"/>
      <c r="AC34" s="72"/>
      <c r="AD34" s="78" t="s">
        <v>894</v>
      </c>
      <c r="AE34" s="78">
        <v>1175</v>
      </c>
      <c r="AF34" s="78">
        <v>1187</v>
      </c>
      <c r="AG34" s="78">
        <v>50305</v>
      </c>
      <c r="AH34" s="78">
        <v>55975</v>
      </c>
      <c r="AI34" s="78"/>
      <c r="AJ34" s="78" t="s">
        <v>931</v>
      </c>
      <c r="AK34" s="78" t="s">
        <v>962</v>
      </c>
      <c r="AL34" s="78"/>
      <c r="AM34" s="78"/>
      <c r="AN34" s="80">
        <v>42015.65188657407</v>
      </c>
      <c r="AO34" s="83" t="s">
        <v>1011</v>
      </c>
      <c r="AP34" s="78" t="b">
        <v>1</v>
      </c>
      <c r="AQ34" s="78" t="b">
        <v>0</v>
      </c>
      <c r="AR34" s="78" t="b">
        <v>1</v>
      </c>
      <c r="AS34" s="78"/>
      <c r="AT34" s="78">
        <v>8</v>
      </c>
      <c r="AU34" s="83" t="s">
        <v>1019</v>
      </c>
      <c r="AV34" s="78" t="b">
        <v>0</v>
      </c>
      <c r="AW34" s="78" t="s">
        <v>1036</v>
      </c>
      <c r="AX34" s="83" t="s">
        <v>1068</v>
      </c>
      <c r="AY34" s="78" t="s">
        <v>66</v>
      </c>
      <c r="AZ34" s="78" t="str">
        <f>REPLACE(INDEX(GroupVertices[Group],MATCH(Vertices[[#This Row],[Vertex]],GroupVertices[Vertex],0)),1,1,"")</f>
        <v>4</v>
      </c>
      <c r="BA34" s="48" t="s">
        <v>399</v>
      </c>
      <c r="BB34" s="48" t="s">
        <v>399</v>
      </c>
      <c r="BC34" s="48" t="s">
        <v>455</v>
      </c>
      <c r="BD34" s="48" t="s">
        <v>455</v>
      </c>
      <c r="BE34" s="48"/>
      <c r="BF34" s="48"/>
      <c r="BG34" s="116" t="s">
        <v>1369</v>
      </c>
      <c r="BH34" s="116" t="s">
        <v>1369</v>
      </c>
      <c r="BI34" s="116" t="s">
        <v>1405</v>
      </c>
      <c r="BJ34" s="116" t="s">
        <v>1405</v>
      </c>
      <c r="BK34" s="116">
        <v>0</v>
      </c>
      <c r="BL34" s="120">
        <v>0</v>
      </c>
      <c r="BM34" s="116">
        <v>0</v>
      </c>
      <c r="BN34" s="120">
        <v>0</v>
      </c>
      <c r="BO34" s="116">
        <v>0</v>
      </c>
      <c r="BP34" s="120">
        <v>0</v>
      </c>
      <c r="BQ34" s="116">
        <v>9</v>
      </c>
      <c r="BR34" s="120">
        <v>100</v>
      </c>
      <c r="BS34" s="116">
        <v>9</v>
      </c>
      <c r="BT34" s="2"/>
      <c r="BU34" s="3"/>
      <c r="BV34" s="3"/>
      <c r="BW34" s="3"/>
      <c r="BX34" s="3"/>
    </row>
    <row r="35" spans="1:76" ht="15">
      <c r="A35" s="64" t="s">
        <v>234</v>
      </c>
      <c r="B35" s="65"/>
      <c r="C35" s="65" t="s">
        <v>64</v>
      </c>
      <c r="D35" s="66">
        <v>163.04362847501204</v>
      </c>
      <c r="E35" s="68"/>
      <c r="F35" s="100" t="s">
        <v>531</v>
      </c>
      <c r="G35" s="65"/>
      <c r="H35" s="69" t="s">
        <v>234</v>
      </c>
      <c r="I35" s="70"/>
      <c r="J35" s="70"/>
      <c r="K35" s="69" t="s">
        <v>1109</v>
      </c>
      <c r="L35" s="73">
        <v>37.75735294117647</v>
      </c>
      <c r="M35" s="74">
        <v>8478.6845703125</v>
      </c>
      <c r="N35" s="74">
        <v>3581.99462890625</v>
      </c>
      <c r="O35" s="75"/>
      <c r="P35" s="76"/>
      <c r="Q35" s="76"/>
      <c r="R35" s="86"/>
      <c r="S35" s="48">
        <v>3</v>
      </c>
      <c r="T35" s="48">
        <v>1</v>
      </c>
      <c r="U35" s="49">
        <v>2</v>
      </c>
      <c r="V35" s="49">
        <v>0.5</v>
      </c>
      <c r="W35" s="49">
        <v>0</v>
      </c>
      <c r="X35" s="49">
        <v>1.723381</v>
      </c>
      <c r="Y35" s="49">
        <v>0</v>
      </c>
      <c r="Z35" s="49">
        <v>0</v>
      </c>
      <c r="AA35" s="71">
        <v>35</v>
      </c>
      <c r="AB35" s="71"/>
      <c r="AC35" s="72"/>
      <c r="AD35" s="78" t="s">
        <v>895</v>
      </c>
      <c r="AE35" s="78">
        <v>4978</v>
      </c>
      <c r="AF35" s="78">
        <v>2575</v>
      </c>
      <c r="AG35" s="78">
        <v>7798</v>
      </c>
      <c r="AH35" s="78">
        <v>7397</v>
      </c>
      <c r="AI35" s="78"/>
      <c r="AJ35" s="78" t="s">
        <v>932</v>
      </c>
      <c r="AK35" s="78" t="s">
        <v>963</v>
      </c>
      <c r="AL35" s="78"/>
      <c r="AM35" s="78"/>
      <c r="AN35" s="80">
        <v>40554.15635416667</v>
      </c>
      <c r="AO35" s="83" t="s">
        <v>1012</v>
      </c>
      <c r="AP35" s="78" t="b">
        <v>0</v>
      </c>
      <c r="AQ35" s="78" t="b">
        <v>0</v>
      </c>
      <c r="AR35" s="78" t="b">
        <v>1</v>
      </c>
      <c r="AS35" s="78"/>
      <c r="AT35" s="78">
        <v>6</v>
      </c>
      <c r="AU35" s="83" t="s">
        <v>1024</v>
      </c>
      <c r="AV35" s="78" t="b">
        <v>0</v>
      </c>
      <c r="AW35" s="78" t="s">
        <v>1036</v>
      </c>
      <c r="AX35" s="83" t="s">
        <v>1069</v>
      </c>
      <c r="AY35" s="78" t="s">
        <v>66</v>
      </c>
      <c r="AZ35" s="78" t="str">
        <f>REPLACE(INDEX(GroupVertices[Group],MATCH(Vertices[[#This Row],[Vertex]],GroupVertices[Vertex],0)),1,1,"")</f>
        <v>4</v>
      </c>
      <c r="BA35" s="48" t="s">
        <v>399</v>
      </c>
      <c r="BB35" s="48" t="s">
        <v>399</v>
      </c>
      <c r="BC35" s="48" t="s">
        <v>455</v>
      </c>
      <c r="BD35" s="48" t="s">
        <v>455</v>
      </c>
      <c r="BE35" s="48"/>
      <c r="BF35" s="48"/>
      <c r="BG35" s="116" t="s">
        <v>1370</v>
      </c>
      <c r="BH35" s="116" t="s">
        <v>1370</v>
      </c>
      <c r="BI35" s="116" t="s">
        <v>1406</v>
      </c>
      <c r="BJ35" s="116" t="s">
        <v>1406</v>
      </c>
      <c r="BK35" s="116">
        <v>0</v>
      </c>
      <c r="BL35" s="120">
        <v>0</v>
      </c>
      <c r="BM35" s="116">
        <v>0</v>
      </c>
      <c r="BN35" s="120">
        <v>0</v>
      </c>
      <c r="BO35" s="116">
        <v>0</v>
      </c>
      <c r="BP35" s="120">
        <v>0</v>
      </c>
      <c r="BQ35" s="116">
        <v>7</v>
      </c>
      <c r="BR35" s="120">
        <v>100</v>
      </c>
      <c r="BS35" s="116">
        <v>7</v>
      </c>
      <c r="BT35" s="2"/>
      <c r="BU35" s="3"/>
      <c r="BV35" s="3"/>
      <c r="BW35" s="3"/>
      <c r="BX35" s="3"/>
    </row>
    <row r="36" spans="1:76" ht="15">
      <c r="A36" s="64" t="s">
        <v>235</v>
      </c>
      <c r="B36" s="65"/>
      <c r="C36" s="65" t="s">
        <v>64</v>
      </c>
      <c r="D36" s="66">
        <v>162.25391038684708</v>
      </c>
      <c r="E36" s="68"/>
      <c r="F36" s="100" t="s">
        <v>532</v>
      </c>
      <c r="G36" s="65"/>
      <c r="H36" s="69" t="s">
        <v>235</v>
      </c>
      <c r="I36" s="70"/>
      <c r="J36" s="70"/>
      <c r="K36" s="69" t="s">
        <v>1110</v>
      </c>
      <c r="L36" s="73">
        <v>1</v>
      </c>
      <c r="M36" s="74">
        <v>9362.2861328125</v>
      </c>
      <c r="N36" s="74">
        <v>5217.12548828125</v>
      </c>
      <c r="O36" s="75"/>
      <c r="P36" s="76"/>
      <c r="Q36" s="76"/>
      <c r="R36" s="86"/>
      <c r="S36" s="48">
        <v>0</v>
      </c>
      <c r="T36" s="48">
        <v>1</v>
      </c>
      <c r="U36" s="49">
        <v>0</v>
      </c>
      <c r="V36" s="49">
        <v>0.333333</v>
      </c>
      <c r="W36" s="49">
        <v>0</v>
      </c>
      <c r="X36" s="49">
        <v>0.63829</v>
      </c>
      <c r="Y36" s="49">
        <v>0</v>
      </c>
      <c r="Z36" s="49">
        <v>0</v>
      </c>
      <c r="AA36" s="71">
        <v>36</v>
      </c>
      <c r="AB36" s="71"/>
      <c r="AC36" s="72"/>
      <c r="AD36" s="78" t="s">
        <v>235</v>
      </c>
      <c r="AE36" s="78">
        <v>399</v>
      </c>
      <c r="AF36" s="78">
        <v>628</v>
      </c>
      <c r="AG36" s="78">
        <v>47043</v>
      </c>
      <c r="AH36" s="78">
        <v>527</v>
      </c>
      <c r="AI36" s="78"/>
      <c r="AJ36" s="78" t="s">
        <v>933</v>
      </c>
      <c r="AK36" s="78"/>
      <c r="AL36" s="78"/>
      <c r="AM36" s="78"/>
      <c r="AN36" s="80">
        <v>43290.74113425926</v>
      </c>
      <c r="AO36" s="83" t="s">
        <v>1013</v>
      </c>
      <c r="AP36" s="78" t="b">
        <v>1</v>
      </c>
      <c r="AQ36" s="78" t="b">
        <v>0</v>
      </c>
      <c r="AR36" s="78" t="b">
        <v>1</v>
      </c>
      <c r="AS36" s="78"/>
      <c r="AT36" s="78">
        <v>1</v>
      </c>
      <c r="AU36" s="78"/>
      <c r="AV36" s="78" t="b">
        <v>0</v>
      </c>
      <c r="AW36" s="78" t="s">
        <v>1036</v>
      </c>
      <c r="AX36" s="83" t="s">
        <v>1070</v>
      </c>
      <c r="AY36" s="78" t="s">
        <v>66</v>
      </c>
      <c r="AZ36" s="78" t="str">
        <f>REPLACE(INDEX(GroupVertices[Group],MATCH(Vertices[[#This Row],[Vertex]],GroupVertices[Vertex],0)),1,1,"")</f>
        <v>4</v>
      </c>
      <c r="BA36" s="48" t="s">
        <v>399</v>
      </c>
      <c r="BB36" s="48" t="s">
        <v>399</v>
      </c>
      <c r="BC36" s="48" t="s">
        <v>455</v>
      </c>
      <c r="BD36" s="48" t="s">
        <v>455</v>
      </c>
      <c r="BE36" s="48"/>
      <c r="BF36" s="48"/>
      <c r="BG36" s="116" t="s">
        <v>1369</v>
      </c>
      <c r="BH36" s="116" t="s">
        <v>1369</v>
      </c>
      <c r="BI36" s="116" t="s">
        <v>1405</v>
      </c>
      <c r="BJ36" s="116" t="s">
        <v>1405</v>
      </c>
      <c r="BK36" s="116">
        <v>0</v>
      </c>
      <c r="BL36" s="120">
        <v>0</v>
      </c>
      <c r="BM36" s="116">
        <v>0</v>
      </c>
      <c r="BN36" s="120">
        <v>0</v>
      </c>
      <c r="BO36" s="116">
        <v>0</v>
      </c>
      <c r="BP36" s="120">
        <v>0</v>
      </c>
      <c r="BQ36" s="116">
        <v>9</v>
      </c>
      <c r="BR36" s="120">
        <v>100</v>
      </c>
      <c r="BS36" s="116">
        <v>9</v>
      </c>
      <c r="BT36" s="2"/>
      <c r="BU36" s="3"/>
      <c r="BV36" s="3"/>
      <c r="BW36" s="3"/>
      <c r="BX36" s="3"/>
    </row>
    <row r="37" spans="1:76" ht="15">
      <c r="A37" s="64" t="s">
        <v>236</v>
      </c>
      <c r="B37" s="65"/>
      <c r="C37" s="65" t="s">
        <v>64</v>
      </c>
      <c r="D37" s="66">
        <v>162.13344491577107</v>
      </c>
      <c r="E37" s="68"/>
      <c r="F37" s="100" t="s">
        <v>533</v>
      </c>
      <c r="G37" s="65"/>
      <c r="H37" s="69" t="s">
        <v>236</v>
      </c>
      <c r="I37" s="70"/>
      <c r="J37" s="70"/>
      <c r="K37" s="69" t="s">
        <v>1111</v>
      </c>
      <c r="L37" s="73">
        <v>1</v>
      </c>
      <c r="M37" s="74">
        <v>2120.737548828125</v>
      </c>
      <c r="N37" s="74">
        <v>7640.67822265625</v>
      </c>
      <c r="O37" s="75"/>
      <c r="P37" s="76"/>
      <c r="Q37" s="76"/>
      <c r="R37" s="86"/>
      <c r="S37" s="48">
        <v>0</v>
      </c>
      <c r="T37" s="48">
        <v>1</v>
      </c>
      <c r="U37" s="49">
        <v>0</v>
      </c>
      <c r="V37" s="49">
        <v>0.018182</v>
      </c>
      <c r="W37" s="49">
        <v>0.033993</v>
      </c>
      <c r="X37" s="49">
        <v>0.51559</v>
      </c>
      <c r="Y37" s="49">
        <v>0</v>
      </c>
      <c r="Z37" s="49">
        <v>0</v>
      </c>
      <c r="AA37" s="71">
        <v>37</v>
      </c>
      <c r="AB37" s="71"/>
      <c r="AC37" s="72"/>
      <c r="AD37" s="78" t="s">
        <v>896</v>
      </c>
      <c r="AE37" s="78">
        <v>5000</v>
      </c>
      <c r="AF37" s="78">
        <v>331</v>
      </c>
      <c r="AG37" s="78">
        <v>30377</v>
      </c>
      <c r="AH37" s="78">
        <v>14253</v>
      </c>
      <c r="AI37" s="78"/>
      <c r="AJ37" s="78" t="s">
        <v>934</v>
      </c>
      <c r="AK37" s="78" t="s">
        <v>964</v>
      </c>
      <c r="AL37" s="83" t="s">
        <v>980</v>
      </c>
      <c r="AM37" s="78"/>
      <c r="AN37" s="80">
        <v>40037.774502314816</v>
      </c>
      <c r="AO37" s="83" t="s">
        <v>1014</v>
      </c>
      <c r="AP37" s="78" t="b">
        <v>1</v>
      </c>
      <c r="AQ37" s="78" t="b">
        <v>0</v>
      </c>
      <c r="AR37" s="78" t="b">
        <v>0</v>
      </c>
      <c r="AS37" s="78"/>
      <c r="AT37" s="78">
        <v>6</v>
      </c>
      <c r="AU37" s="83" t="s">
        <v>1019</v>
      </c>
      <c r="AV37" s="78" t="b">
        <v>0</v>
      </c>
      <c r="AW37" s="78" t="s">
        <v>1036</v>
      </c>
      <c r="AX37" s="83" t="s">
        <v>1071</v>
      </c>
      <c r="AY37" s="78" t="s">
        <v>66</v>
      </c>
      <c r="AZ37" s="78" t="str">
        <f>REPLACE(INDEX(GroupVertices[Group],MATCH(Vertices[[#This Row],[Vertex]],GroupVertices[Vertex],0)),1,1,"")</f>
        <v>1</v>
      </c>
      <c r="BA37" s="48"/>
      <c r="BB37" s="48"/>
      <c r="BC37" s="48"/>
      <c r="BD37" s="48"/>
      <c r="BE37" s="48" t="s">
        <v>1345</v>
      </c>
      <c r="BF37" s="48" t="s">
        <v>1345</v>
      </c>
      <c r="BG37" s="116" t="s">
        <v>1371</v>
      </c>
      <c r="BH37" s="116" t="s">
        <v>1382</v>
      </c>
      <c r="BI37" s="116" t="s">
        <v>1407</v>
      </c>
      <c r="BJ37" s="116" t="s">
        <v>1417</v>
      </c>
      <c r="BK37" s="116">
        <v>0</v>
      </c>
      <c r="BL37" s="120">
        <v>0</v>
      </c>
      <c r="BM37" s="116">
        <v>0</v>
      </c>
      <c r="BN37" s="120">
        <v>0</v>
      </c>
      <c r="BO37" s="116">
        <v>0</v>
      </c>
      <c r="BP37" s="120">
        <v>0</v>
      </c>
      <c r="BQ37" s="116">
        <v>77</v>
      </c>
      <c r="BR37" s="120">
        <v>100</v>
      </c>
      <c r="BS37" s="116">
        <v>77</v>
      </c>
      <c r="BT37" s="2"/>
      <c r="BU37" s="3"/>
      <c r="BV37" s="3"/>
      <c r="BW37" s="3"/>
      <c r="BX37" s="3"/>
    </row>
    <row r="38" spans="1:76" ht="15">
      <c r="A38" s="64" t="s">
        <v>237</v>
      </c>
      <c r="B38" s="65"/>
      <c r="C38" s="65" t="s">
        <v>64</v>
      </c>
      <c r="D38" s="66">
        <v>162.08152713699084</v>
      </c>
      <c r="E38" s="68"/>
      <c r="F38" s="100" t="s">
        <v>534</v>
      </c>
      <c r="G38" s="65"/>
      <c r="H38" s="69" t="s">
        <v>237</v>
      </c>
      <c r="I38" s="70"/>
      <c r="J38" s="70"/>
      <c r="K38" s="69" t="s">
        <v>1112</v>
      </c>
      <c r="L38" s="73">
        <v>1</v>
      </c>
      <c r="M38" s="74">
        <v>7302.71337890625</v>
      </c>
      <c r="N38" s="74">
        <v>3184.9755859375</v>
      </c>
      <c r="O38" s="75"/>
      <c r="P38" s="76"/>
      <c r="Q38" s="76"/>
      <c r="R38" s="86"/>
      <c r="S38" s="48">
        <v>1</v>
      </c>
      <c r="T38" s="48">
        <v>1</v>
      </c>
      <c r="U38" s="49">
        <v>0</v>
      </c>
      <c r="V38" s="49">
        <v>0</v>
      </c>
      <c r="W38" s="49">
        <v>0</v>
      </c>
      <c r="X38" s="49">
        <v>0.999987</v>
      </c>
      <c r="Y38" s="49">
        <v>0</v>
      </c>
      <c r="Z38" s="49" t="s">
        <v>1171</v>
      </c>
      <c r="AA38" s="71">
        <v>38</v>
      </c>
      <c r="AB38" s="71"/>
      <c r="AC38" s="72"/>
      <c r="AD38" s="78" t="s">
        <v>897</v>
      </c>
      <c r="AE38" s="78">
        <v>635</v>
      </c>
      <c r="AF38" s="78">
        <v>203</v>
      </c>
      <c r="AG38" s="78">
        <v>637</v>
      </c>
      <c r="AH38" s="78">
        <v>627</v>
      </c>
      <c r="AI38" s="78"/>
      <c r="AJ38" s="78" t="s">
        <v>935</v>
      </c>
      <c r="AK38" s="78" t="s">
        <v>955</v>
      </c>
      <c r="AL38" s="78"/>
      <c r="AM38" s="78"/>
      <c r="AN38" s="80">
        <v>40807.9959375</v>
      </c>
      <c r="AO38" s="83" t="s">
        <v>1015</v>
      </c>
      <c r="AP38" s="78" t="b">
        <v>1</v>
      </c>
      <c r="AQ38" s="78" t="b">
        <v>0</v>
      </c>
      <c r="AR38" s="78" t="b">
        <v>1</v>
      </c>
      <c r="AS38" s="78"/>
      <c r="AT38" s="78">
        <v>0</v>
      </c>
      <c r="AU38" s="83" t="s">
        <v>1019</v>
      </c>
      <c r="AV38" s="78" t="b">
        <v>0</v>
      </c>
      <c r="AW38" s="78" t="s">
        <v>1036</v>
      </c>
      <c r="AX38" s="83" t="s">
        <v>1072</v>
      </c>
      <c r="AY38" s="78" t="s">
        <v>66</v>
      </c>
      <c r="AZ38" s="78" t="str">
        <f>REPLACE(INDEX(GroupVertices[Group],MATCH(Vertices[[#This Row],[Vertex]],GroupVertices[Vertex],0)),1,1,"")</f>
        <v>3</v>
      </c>
      <c r="BA38" s="48" t="s">
        <v>1337</v>
      </c>
      <c r="BB38" s="48" t="s">
        <v>1337</v>
      </c>
      <c r="BC38" s="48" t="s">
        <v>455</v>
      </c>
      <c r="BD38" s="48" t="s">
        <v>455</v>
      </c>
      <c r="BE38" s="48"/>
      <c r="BF38" s="48"/>
      <c r="BG38" s="116" t="s">
        <v>1372</v>
      </c>
      <c r="BH38" s="116" t="s">
        <v>1372</v>
      </c>
      <c r="BI38" s="116" t="s">
        <v>1408</v>
      </c>
      <c r="BJ38" s="116" t="s">
        <v>1408</v>
      </c>
      <c r="BK38" s="116">
        <v>0</v>
      </c>
      <c r="BL38" s="120">
        <v>0</v>
      </c>
      <c r="BM38" s="116">
        <v>0</v>
      </c>
      <c r="BN38" s="120">
        <v>0</v>
      </c>
      <c r="BO38" s="116">
        <v>0</v>
      </c>
      <c r="BP38" s="120">
        <v>0</v>
      </c>
      <c r="BQ38" s="116">
        <v>43</v>
      </c>
      <c r="BR38" s="120">
        <v>100</v>
      </c>
      <c r="BS38" s="116">
        <v>43</v>
      </c>
      <c r="BT38" s="2"/>
      <c r="BU38" s="3"/>
      <c r="BV38" s="3"/>
      <c r="BW38" s="3"/>
      <c r="BX38" s="3"/>
    </row>
    <row r="39" spans="1:76" ht="15">
      <c r="A39" s="64" t="s">
        <v>238</v>
      </c>
      <c r="B39" s="65"/>
      <c r="C39" s="65" t="s">
        <v>64</v>
      </c>
      <c r="D39" s="66">
        <v>163.54455391871196</v>
      </c>
      <c r="E39" s="68"/>
      <c r="F39" s="100" t="s">
        <v>535</v>
      </c>
      <c r="G39" s="65"/>
      <c r="H39" s="69" t="s">
        <v>238</v>
      </c>
      <c r="I39" s="70"/>
      <c r="J39" s="70"/>
      <c r="K39" s="69" t="s">
        <v>1113</v>
      </c>
      <c r="L39" s="73">
        <v>1</v>
      </c>
      <c r="M39" s="74">
        <v>2175.0048828125</v>
      </c>
      <c r="N39" s="74">
        <v>9596.5107421875</v>
      </c>
      <c r="O39" s="75"/>
      <c r="P39" s="76"/>
      <c r="Q39" s="76"/>
      <c r="R39" s="86"/>
      <c r="S39" s="48">
        <v>0</v>
      </c>
      <c r="T39" s="48">
        <v>1</v>
      </c>
      <c r="U39" s="49">
        <v>0</v>
      </c>
      <c r="V39" s="49">
        <v>0.018182</v>
      </c>
      <c r="W39" s="49">
        <v>0.033993</v>
      </c>
      <c r="X39" s="49">
        <v>0.51559</v>
      </c>
      <c r="Y39" s="49">
        <v>0</v>
      </c>
      <c r="Z39" s="49">
        <v>0</v>
      </c>
      <c r="AA39" s="71">
        <v>39</v>
      </c>
      <c r="AB39" s="71"/>
      <c r="AC39" s="72"/>
      <c r="AD39" s="78" t="s">
        <v>898</v>
      </c>
      <c r="AE39" s="78">
        <v>2577</v>
      </c>
      <c r="AF39" s="78">
        <v>3810</v>
      </c>
      <c r="AG39" s="78">
        <v>218628</v>
      </c>
      <c r="AH39" s="78">
        <v>1555</v>
      </c>
      <c r="AI39" s="78"/>
      <c r="AJ39" s="78" t="s">
        <v>936</v>
      </c>
      <c r="AK39" s="78" t="s">
        <v>965</v>
      </c>
      <c r="AL39" s="78"/>
      <c r="AM39" s="78"/>
      <c r="AN39" s="80">
        <v>40935.65354166667</v>
      </c>
      <c r="AO39" s="83" t="s">
        <v>1016</v>
      </c>
      <c r="AP39" s="78" t="b">
        <v>0</v>
      </c>
      <c r="AQ39" s="78" t="b">
        <v>0</v>
      </c>
      <c r="AR39" s="78" t="b">
        <v>0</v>
      </c>
      <c r="AS39" s="78"/>
      <c r="AT39" s="78">
        <v>20</v>
      </c>
      <c r="AU39" s="83" t="s">
        <v>1019</v>
      </c>
      <c r="AV39" s="78" t="b">
        <v>0</v>
      </c>
      <c r="AW39" s="78" t="s">
        <v>1036</v>
      </c>
      <c r="AX39" s="83" t="s">
        <v>1073</v>
      </c>
      <c r="AY39" s="78" t="s">
        <v>66</v>
      </c>
      <c r="AZ39" s="78" t="str">
        <f>REPLACE(INDEX(GroupVertices[Group],MATCH(Vertices[[#This Row],[Vertex]],GroupVertices[Vertex],0)),1,1,"")</f>
        <v>1</v>
      </c>
      <c r="BA39" s="48" t="s">
        <v>402</v>
      </c>
      <c r="BB39" s="48" t="s">
        <v>402</v>
      </c>
      <c r="BC39" s="48" t="s">
        <v>454</v>
      </c>
      <c r="BD39" s="48" t="s">
        <v>454</v>
      </c>
      <c r="BE39" s="48"/>
      <c r="BF39" s="48"/>
      <c r="BG39" s="116" t="s">
        <v>1373</v>
      </c>
      <c r="BH39" s="116" t="s">
        <v>1383</v>
      </c>
      <c r="BI39" s="116" t="s">
        <v>1409</v>
      </c>
      <c r="BJ39" s="116" t="s">
        <v>1418</v>
      </c>
      <c r="BK39" s="116">
        <v>0</v>
      </c>
      <c r="BL39" s="120">
        <v>0</v>
      </c>
      <c r="BM39" s="116">
        <v>0</v>
      </c>
      <c r="BN39" s="120">
        <v>0</v>
      </c>
      <c r="BO39" s="116">
        <v>0</v>
      </c>
      <c r="BP39" s="120">
        <v>0</v>
      </c>
      <c r="BQ39" s="116">
        <v>57</v>
      </c>
      <c r="BR39" s="120">
        <v>100</v>
      </c>
      <c r="BS39" s="116">
        <v>57</v>
      </c>
      <c r="BT39" s="2"/>
      <c r="BU39" s="3"/>
      <c r="BV39" s="3"/>
      <c r="BW39" s="3"/>
      <c r="BX39" s="3"/>
    </row>
    <row r="40" spans="1:76" ht="15">
      <c r="A40" s="64" t="s">
        <v>239</v>
      </c>
      <c r="B40" s="65"/>
      <c r="C40" s="65" t="s">
        <v>64</v>
      </c>
      <c r="D40" s="66">
        <v>162.1776561492636</v>
      </c>
      <c r="E40" s="68"/>
      <c r="F40" s="100" t="s">
        <v>1035</v>
      </c>
      <c r="G40" s="65"/>
      <c r="H40" s="69" t="s">
        <v>239</v>
      </c>
      <c r="I40" s="70"/>
      <c r="J40" s="70"/>
      <c r="K40" s="69" t="s">
        <v>1114</v>
      </c>
      <c r="L40" s="73">
        <v>1</v>
      </c>
      <c r="M40" s="74">
        <v>591.6837158203125</v>
      </c>
      <c r="N40" s="74">
        <v>2497.989501953125</v>
      </c>
      <c r="O40" s="75"/>
      <c r="P40" s="76"/>
      <c r="Q40" s="76"/>
      <c r="R40" s="86"/>
      <c r="S40" s="48">
        <v>0</v>
      </c>
      <c r="T40" s="48">
        <v>1</v>
      </c>
      <c r="U40" s="49">
        <v>0</v>
      </c>
      <c r="V40" s="49">
        <v>0.018182</v>
      </c>
      <c r="W40" s="49">
        <v>0.033993</v>
      </c>
      <c r="X40" s="49">
        <v>0.51559</v>
      </c>
      <c r="Y40" s="49">
        <v>0</v>
      </c>
      <c r="Z40" s="49">
        <v>0</v>
      </c>
      <c r="AA40" s="71">
        <v>40</v>
      </c>
      <c r="AB40" s="71"/>
      <c r="AC40" s="72"/>
      <c r="AD40" s="78" t="s">
        <v>899</v>
      </c>
      <c r="AE40" s="78">
        <v>5003</v>
      </c>
      <c r="AF40" s="78">
        <v>440</v>
      </c>
      <c r="AG40" s="78">
        <v>19533</v>
      </c>
      <c r="AH40" s="78">
        <v>47328</v>
      </c>
      <c r="AI40" s="78"/>
      <c r="AJ40" s="78" t="s">
        <v>937</v>
      </c>
      <c r="AK40" s="78"/>
      <c r="AL40" s="78"/>
      <c r="AM40" s="78"/>
      <c r="AN40" s="80">
        <v>42897.540972222225</v>
      </c>
      <c r="AO40" s="83" t="s">
        <v>1017</v>
      </c>
      <c r="AP40" s="78" t="b">
        <v>1</v>
      </c>
      <c r="AQ40" s="78" t="b">
        <v>0</v>
      </c>
      <c r="AR40" s="78" t="b">
        <v>0</v>
      </c>
      <c r="AS40" s="78"/>
      <c r="AT40" s="78">
        <v>0</v>
      </c>
      <c r="AU40" s="78"/>
      <c r="AV40" s="78" t="b">
        <v>0</v>
      </c>
      <c r="AW40" s="78" t="s">
        <v>1036</v>
      </c>
      <c r="AX40" s="83" t="s">
        <v>1074</v>
      </c>
      <c r="AY40" s="78" t="s">
        <v>66</v>
      </c>
      <c r="AZ40" s="78" t="str">
        <f>REPLACE(INDEX(GroupVertices[Group],MATCH(Vertices[[#This Row],[Vertex]],GroupVertices[Vertex],0)),1,1,"")</f>
        <v>1</v>
      </c>
      <c r="BA40" s="48" t="s">
        <v>403</v>
      </c>
      <c r="BB40" s="48" t="s">
        <v>403</v>
      </c>
      <c r="BC40" s="48" t="s">
        <v>455</v>
      </c>
      <c r="BD40" s="48" t="s">
        <v>455</v>
      </c>
      <c r="BE40" s="48" t="s">
        <v>466</v>
      </c>
      <c r="BF40" s="48" t="s">
        <v>466</v>
      </c>
      <c r="BG40" s="116" t="s">
        <v>1374</v>
      </c>
      <c r="BH40" s="116" t="s">
        <v>1374</v>
      </c>
      <c r="BI40" s="116" t="s">
        <v>1410</v>
      </c>
      <c r="BJ40" s="116" t="s">
        <v>1410</v>
      </c>
      <c r="BK40" s="116">
        <v>0</v>
      </c>
      <c r="BL40" s="120">
        <v>0</v>
      </c>
      <c r="BM40" s="116">
        <v>0</v>
      </c>
      <c r="BN40" s="120">
        <v>0</v>
      </c>
      <c r="BO40" s="116">
        <v>0</v>
      </c>
      <c r="BP40" s="120">
        <v>0</v>
      </c>
      <c r="BQ40" s="116">
        <v>12</v>
      </c>
      <c r="BR40" s="120">
        <v>100</v>
      </c>
      <c r="BS40" s="116">
        <v>12</v>
      </c>
      <c r="BT40" s="2"/>
      <c r="BU40" s="3"/>
      <c r="BV40" s="3"/>
      <c r="BW40" s="3"/>
      <c r="BX40" s="3"/>
    </row>
    <row r="41" spans="1:76" ht="15">
      <c r="A41" s="64" t="s">
        <v>240</v>
      </c>
      <c r="B41" s="65"/>
      <c r="C41" s="65" t="s">
        <v>64</v>
      </c>
      <c r="D41" s="66">
        <v>162.00243364588033</v>
      </c>
      <c r="E41" s="68"/>
      <c r="F41" s="100" t="s">
        <v>536</v>
      </c>
      <c r="G41" s="65"/>
      <c r="H41" s="69" t="s">
        <v>240</v>
      </c>
      <c r="I41" s="70"/>
      <c r="J41" s="70"/>
      <c r="K41" s="69" t="s">
        <v>1115</v>
      </c>
      <c r="L41" s="73">
        <v>1</v>
      </c>
      <c r="M41" s="74">
        <v>3907.416259765625</v>
      </c>
      <c r="N41" s="74">
        <v>7814.7529296875</v>
      </c>
      <c r="O41" s="75"/>
      <c r="P41" s="76"/>
      <c r="Q41" s="76"/>
      <c r="R41" s="86"/>
      <c r="S41" s="48">
        <v>0</v>
      </c>
      <c r="T41" s="48">
        <v>1</v>
      </c>
      <c r="U41" s="49">
        <v>0</v>
      </c>
      <c r="V41" s="49">
        <v>0.018182</v>
      </c>
      <c r="W41" s="49">
        <v>0.033993</v>
      </c>
      <c r="X41" s="49">
        <v>0.51559</v>
      </c>
      <c r="Y41" s="49">
        <v>0</v>
      </c>
      <c r="Z41" s="49">
        <v>0</v>
      </c>
      <c r="AA41" s="71">
        <v>41</v>
      </c>
      <c r="AB41" s="71"/>
      <c r="AC41" s="72"/>
      <c r="AD41" s="78" t="s">
        <v>900</v>
      </c>
      <c r="AE41" s="78">
        <v>54</v>
      </c>
      <c r="AF41" s="78">
        <v>8</v>
      </c>
      <c r="AG41" s="78">
        <v>409</v>
      </c>
      <c r="AH41" s="78">
        <v>58</v>
      </c>
      <c r="AI41" s="78"/>
      <c r="AJ41" s="78"/>
      <c r="AK41" s="78" t="s">
        <v>966</v>
      </c>
      <c r="AL41" s="78"/>
      <c r="AM41" s="78"/>
      <c r="AN41" s="80">
        <v>43559.45637731482</v>
      </c>
      <c r="AO41" s="83" t="s">
        <v>1018</v>
      </c>
      <c r="AP41" s="78" t="b">
        <v>1</v>
      </c>
      <c r="AQ41" s="78" t="b">
        <v>0</v>
      </c>
      <c r="AR41" s="78" t="b">
        <v>0</v>
      </c>
      <c r="AS41" s="78"/>
      <c r="AT41" s="78">
        <v>0</v>
      </c>
      <c r="AU41" s="78"/>
      <c r="AV41" s="78" t="b">
        <v>0</v>
      </c>
      <c r="AW41" s="78" t="s">
        <v>1036</v>
      </c>
      <c r="AX41" s="83" t="s">
        <v>1075</v>
      </c>
      <c r="AY41" s="78" t="s">
        <v>66</v>
      </c>
      <c r="AZ41" s="78" t="str">
        <f>REPLACE(INDEX(GroupVertices[Group],MATCH(Vertices[[#This Row],[Vertex]],GroupVertices[Vertex],0)),1,1,"")</f>
        <v>1</v>
      </c>
      <c r="BA41" s="48"/>
      <c r="BB41" s="48"/>
      <c r="BC41" s="48"/>
      <c r="BD41" s="48"/>
      <c r="BE41" s="48"/>
      <c r="BF41" s="48"/>
      <c r="BG41" s="116" t="s">
        <v>1375</v>
      </c>
      <c r="BH41" s="116" t="s">
        <v>1375</v>
      </c>
      <c r="BI41" s="116" t="s">
        <v>1411</v>
      </c>
      <c r="BJ41" s="116" t="s">
        <v>1411</v>
      </c>
      <c r="BK41" s="116">
        <v>0</v>
      </c>
      <c r="BL41" s="120">
        <v>0</v>
      </c>
      <c r="BM41" s="116">
        <v>0</v>
      </c>
      <c r="BN41" s="120">
        <v>0</v>
      </c>
      <c r="BO41" s="116">
        <v>0</v>
      </c>
      <c r="BP41" s="120">
        <v>0</v>
      </c>
      <c r="BQ41" s="116">
        <v>44</v>
      </c>
      <c r="BR41" s="120">
        <v>100</v>
      </c>
      <c r="BS41" s="116">
        <v>44</v>
      </c>
      <c r="BT41" s="2"/>
      <c r="BU41" s="3"/>
      <c r="BV41" s="3"/>
      <c r="BW41" s="3"/>
      <c r="BX41" s="3"/>
    </row>
    <row r="42" spans="1:76" ht="15">
      <c r="A42" s="87" t="s">
        <v>242</v>
      </c>
      <c r="B42" s="88"/>
      <c r="C42" s="88" t="s">
        <v>64</v>
      </c>
      <c r="D42" s="89">
        <v>162.03447664997125</v>
      </c>
      <c r="E42" s="90"/>
      <c r="F42" s="101" t="s">
        <v>538</v>
      </c>
      <c r="G42" s="88"/>
      <c r="H42" s="91" t="s">
        <v>242</v>
      </c>
      <c r="I42" s="92"/>
      <c r="J42" s="92"/>
      <c r="K42" s="91" t="s">
        <v>1116</v>
      </c>
      <c r="L42" s="93">
        <v>1</v>
      </c>
      <c r="M42" s="94">
        <v>1104.3646240234375</v>
      </c>
      <c r="N42" s="94">
        <v>8694.9921875</v>
      </c>
      <c r="O42" s="95"/>
      <c r="P42" s="96"/>
      <c r="Q42" s="96"/>
      <c r="R42" s="97"/>
      <c r="S42" s="48">
        <v>0</v>
      </c>
      <c r="T42" s="48">
        <v>1</v>
      </c>
      <c r="U42" s="49">
        <v>0</v>
      </c>
      <c r="V42" s="49">
        <v>0.018182</v>
      </c>
      <c r="W42" s="49">
        <v>0.033993</v>
      </c>
      <c r="X42" s="49">
        <v>0.51559</v>
      </c>
      <c r="Y42" s="49">
        <v>0</v>
      </c>
      <c r="Z42" s="49">
        <v>0</v>
      </c>
      <c r="AA42" s="98">
        <v>42</v>
      </c>
      <c r="AB42" s="98"/>
      <c r="AC42" s="99"/>
      <c r="AD42" s="78" t="s">
        <v>901</v>
      </c>
      <c r="AE42" s="78">
        <v>277</v>
      </c>
      <c r="AF42" s="78">
        <v>87</v>
      </c>
      <c r="AG42" s="78">
        <v>34759</v>
      </c>
      <c r="AH42" s="78">
        <v>4</v>
      </c>
      <c r="AI42" s="78"/>
      <c r="AJ42" s="78"/>
      <c r="AK42" s="78"/>
      <c r="AL42" s="78"/>
      <c r="AM42" s="78"/>
      <c r="AN42" s="80">
        <v>43634.56849537037</v>
      </c>
      <c r="AO42" s="78"/>
      <c r="AP42" s="78" t="b">
        <v>1</v>
      </c>
      <c r="AQ42" s="78" t="b">
        <v>0</v>
      </c>
      <c r="AR42" s="78" t="b">
        <v>0</v>
      </c>
      <c r="AS42" s="78"/>
      <c r="AT42" s="78">
        <v>0</v>
      </c>
      <c r="AU42" s="78"/>
      <c r="AV42" s="78" t="b">
        <v>0</v>
      </c>
      <c r="AW42" s="78" t="s">
        <v>1036</v>
      </c>
      <c r="AX42" s="83" t="s">
        <v>1076</v>
      </c>
      <c r="AY42" s="78" t="s">
        <v>66</v>
      </c>
      <c r="AZ42" s="78" t="str">
        <f>REPLACE(INDEX(GroupVertices[Group],MATCH(Vertices[[#This Row],[Vertex]],GroupVertices[Vertex],0)),1,1,"")</f>
        <v>1</v>
      </c>
      <c r="BA42" s="48" t="s">
        <v>1338</v>
      </c>
      <c r="BB42" s="48" t="s">
        <v>1338</v>
      </c>
      <c r="BC42" s="48" t="s">
        <v>455</v>
      </c>
      <c r="BD42" s="48" t="s">
        <v>455</v>
      </c>
      <c r="BE42" s="48" t="s">
        <v>1346</v>
      </c>
      <c r="BF42" s="48" t="s">
        <v>1346</v>
      </c>
      <c r="BG42" s="116" t="s">
        <v>1376</v>
      </c>
      <c r="BH42" s="116" t="s">
        <v>1384</v>
      </c>
      <c r="BI42" s="116" t="s">
        <v>1412</v>
      </c>
      <c r="BJ42" s="116" t="s">
        <v>1419</v>
      </c>
      <c r="BK42" s="116">
        <v>0</v>
      </c>
      <c r="BL42" s="120">
        <v>0</v>
      </c>
      <c r="BM42" s="116">
        <v>0</v>
      </c>
      <c r="BN42" s="120">
        <v>0</v>
      </c>
      <c r="BO42" s="116">
        <v>0</v>
      </c>
      <c r="BP42" s="120">
        <v>0</v>
      </c>
      <c r="BQ42" s="116">
        <v>254</v>
      </c>
      <c r="BR42" s="120">
        <v>100</v>
      </c>
      <c r="BS42" s="116">
        <v>254</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J28" r:id="rId1" display="https://t.co/tDIma55cb9"/>
    <hyperlink ref="AL3" r:id="rId2" display="https://curiouscat.me/Brightskies0?t=1555062301"/>
    <hyperlink ref="AL6" r:id="rId3" display="https://t.co/rM6KMp7n9f"/>
    <hyperlink ref="AL7" r:id="rId4" display="https://t.co/T2PMfeMOLU"/>
    <hyperlink ref="AL8" r:id="rId5" display="https://t.co/wVulKuROWG"/>
    <hyperlink ref="AL9" r:id="rId6" display="http://t.co/8SNEIg4b76"/>
    <hyperlink ref="AL12" r:id="rId7" display="http://www.dw.com/arabic"/>
    <hyperlink ref="AL13" r:id="rId8" display="https://t.co/52PqlK4ObT"/>
    <hyperlink ref="AL14" r:id="rId9" display="https://t.co/TvMNRt13Gx"/>
    <hyperlink ref="AL17" r:id="rId10" display="https://t.co/SVqT0VAVAT"/>
    <hyperlink ref="AL23" r:id="rId11" display="http://bit.ly/19T4yzW"/>
    <hyperlink ref="AL26" r:id="rId12" display="https://sarahaa.net/w/859968"/>
    <hyperlink ref="AL28" r:id="rId13" display="https://t.co/NrGyFVLRc4"/>
    <hyperlink ref="AL33" r:id="rId14" display="https://t.co/5YPs3ywJw0"/>
    <hyperlink ref="AL37" r:id="rId15" display="https://www.instagram.com/trueblue.life/"/>
    <hyperlink ref="AO3" r:id="rId16" display="https://pbs.twimg.com/profile_banners/1090347818622033920/1561177796"/>
    <hyperlink ref="AO4" r:id="rId17" display="https://pbs.twimg.com/profile_banners/1042086811126968326/1549312575"/>
    <hyperlink ref="AO5" r:id="rId18" display="https://pbs.twimg.com/profile_banners/1645840874/1516023555"/>
    <hyperlink ref="AO6" r:id="rId19" display="https://pbs.twimg.com/profile_banners/59477195/1561465646"/>
    <hyperlink ref="AO7" r:id="rId20" display="https://pbs.twimg.com/profile_banners/1427783449/1547384047"/>
    <hyperlink ref="AO8" r:id="rId21" display="https://pbs.twimg.com/profile_banners/14499829/1562330540"/>
    <hyperlink ref="AO9" r:id="rId22" display="https://pbs.twimg.com/profile_banners/54296198/1541354820"/>
    <hyperlink ref="AO10" r:id="rId23" display="https://pbs.twimg.com/profile_banners/523669854/1549918060"/>
    <hyperlink ref="AO12" r:id="rId24" display="https://pbs.twimg.com/profile_banners/6135542/1535112842"/>
    <hyperlink ref="AO13" r:id="rId25" display="https://pbs.twimg.com/profile_banners/66591836/1538663264"/>
    <hyperlink ref="AO14" r:id="rId26" display="https://pbs.twimg.com/profile_banners/52032722/1551721255"/>
    <hyperlink ref="AO15" r:id="rId27" display="https://pbs.twimg.com/profile_banners/2459408734/1527686399"/>
    <hyperlink ref="AO16" r:id="rId28" display="https://pbs.twimg.com/profile_banners/863900252675477505/1507541739"/>
    <hyperlink ref="AO17" r:id="rId29" display="https://pbs.twimg.com/profile_banners/130073926/1545798676"/>
    <hyperlink ref="AO18" r:id="rId30" display="https://pbs.twimg.com/profile_banners/4747718189/1536187622"/>
    <hyperlink ref="AO19" r:id="rId31" display="https://pbs.twimg.com/profile_banners/1627232094/1565296596"/>
    <hyperlink ref="AO20" r:id="rId32" display="https://pbs.twimg.com/profile_banners/121587985/1558854710"/>
    <hyperlink ref="AO21" r:id="rId33" display="https://pbs.twimg.com/profile_banners/1891988304/1532135788"/>
    <hyperlink ref="AO22" r:id="rId34" display="https://pbs.twimg.com/profile_banners/328533985/1513289558"/>
    <hyperlink ref="AO23" r:id="rId35" display="https://pbs.twimg.com/profile_banners/613133818/1560722683"/>
    <hyperlink ref="AO24" r:id="rId36" display="https://pbs.twimg.com/profile_banners/1148301201030692866/1562611744"/>
    <hyperlink ref="AO25" r:id="rId37" display="https://pbs.twimg.com/profile_banners/233937605/1456527662"/>
    <hyperlink ref="AO26" r:id="rId38" display="https://pbs.twimg.com/profile_banners/888542305849835522/1563743646"/>
    <hyperlink ref="AO28" r:id="rId39" display="https://pbs.twimg.com/profile_banners/4321277112/1556876987"/>
    <hyperlink ref="AO29" r:id="rId40" display="https://pbs.twimg.com/profile_banners/2910073248/1564932348"/>
    <hyperlink ref="AO30" r:id="rId41" display="https://pbs.twimg.com/profile_banners/261765429/1523204184"/>
    <hyperlink ref="AO31" r:id="rId42" display="https://pbs.twimg.com/profile_banners/464123761/1448884757"/>
    <hyperlink ref="AO32" r:id="rId43" display="https://pbs.twimg.com/profile_banners/203918473/1563879815"/>
    <hyperlink ref="AO33" r:id="rId44" display="https://pbs.twimg.com/profile_banners/73813160/1512378950"/>
    <hyperlink ref="AO34" r:id="rId45" display="https://pbs.twimg.com/profile_banners/2975054498/1471328939"/>
    <hyperlink ref="AO35" r:id="rId46" display="https://pbs.twimg.com/profile_banners/236677280/1565396343"/>
    <hyperlink ref="AO36" r:id="rId47" display="https://pbs.twimg.com/profile_banners/1016378254406705158/1562319920"/>
    <hyperlink ref="AO37" r:id="rId48" display="https://pbs.twimg.com/profile_banners/65117478/1565504436"/>
    <hyperlink ref="AO38" r:id="rId49" display="https://pbs.twimg.com/profile_banners/377695084/1548422624"/>
    <hyperlink ref="AO39" r:id="rId50" display="https://pbs.twimg.com/profile_banners/475917695/1539975296"/>
    <hyperlink ref="AO40" r:id="rId51" display="https://pbs.twimg.com/profile_banners/873887287993663489/1531831079"/>
    <hyperlink ref="AO41" r:id="rId52" display="https://pbs.twimg.com/profile_banners/1113757399532429312/1554383746"/>
    <hyperlink ref="AU5" r:id="rId53" display="http://abs.twimg.com/images/themes/theme1/bg.png"/>
    <hyperlink ref="AU6" r:id="rId54" display="http://abs.twimg.com/images/themes/theme14/bg.gif"/>
    <hyperlink ref="AU7" r:id="rId55" display="http://abs.twimg.com/images/themes/theme14/bg.gif"/>
    <hyperlink ref="AU8" r:id="rId56" display="http://abs.twimg.com/images/themes/theme1/bg.png"/>
    <hyperlink ref="AU9" r:id="rId57" display="http://abs.twimg.com/images/themes/theme1/bg.png"/>
    <hyperlink ref="AU10" r:id="rId58" display="http://abs.twimg.com/images/themes/theme1/bg.png"/>
    <hyperlink ref="AU11" r:id="rId59" display="http://abs.twimg.com/images/themes/theme1/bg.png"/>
    <hyperlink ref="AU12" r:id="rId60" display="http://abs.twimg.com/images/themes/theme1/bg.png"/>
    <hyperlink ref="AU13" r:id="rId61" display="http://abs.twimg.com/images/themes/theme1/bg.png"/>
    <hyperlink ref="AU14" r:id="rId62" display="http://abs.twimg.com/images/themes/theme1/bg.png"/>
    <hyperlink ref="AU15" r:id="rId63" display="http://abs.twimg.com/images/themes/theme1/bg.png"/>
    <hyperlink ref="AU17" r:id="rId64" display="http://abs.twimg.com/images/themes/theme1/bg.png"/>
    <hyperlink ref="AU19" r:id="rId65" display="http://abs.twimg.com/images/themes/theme1/bg.png"/>
    <hyperlink ref="AU20" r:id="rId66" display="http://abs.twimg.com/images/themes/theme14/bg.gif"/>
    <hyperlink ref="AU21" r:id="rId67" display="http://abs.twimg.com/images/themes/theme1/bg.png"/>
    <hyperlink ref="AU22" r:id="rId68" display="http://abs.twimg.com/images/themes/theme5/bg.gif"/>
    <hyperlink ref="AU23" r:id="rId69" display="http://abs.twimg.com/images/themes/theme1/bg.png"/>
    <hyperlink ref="AU24" r:id="rId70" display="http://abs.twimg.com/images/themes/theme1/bg.png"/>
    <hyperlink ref="AU25" r:id="rId71" display="http://abs.twimg.com/images/themes/theme1/bg.png"/>
    <hyperlink ref="AU28" r:id="rId72" display="http://abs.twimg.com/images/themes/theme1/bg.png"/>
    <hyperlink ref="AU29" r:id="rId73" display="http://abs.twimg.com/images/themes/theme1/bg.png"/>
    <hyperlink ref="AU30" r:id="rId74" display="http://abs.twimg.com/images/themes/theme1/bg.png"/>
    <hyperlink ref="AU31" r:id="rId75" display="http://abs.twimg.com/images/themes/theme4/bg.gif"/>
    <hyperlink ref="AU32" r:id="rId76" display="http://abs.twimg.com/images/themes/theme4/bg.gif"/>
    <hyperlink ref="AU33" r:id="rId77" display="http://abs.twimg.com/images/themes/theme6/bg.gif"/>
    <hyperlink ref="AU34" r:id="rId78" display="http://abs.twimg.com/images/themes/theme1/bg.png"/>
    <hyperlink ref="AU35" r:id="rId79" display="http://abs.twimg.com/images/themes/theme2/bg.gif"/>
    <hyperlink ref="AU37" r:id="rId80" display="http://abs.twimg.com/images/themes/theme1/bg.png"/>
    <hyperlink ref="AU38" r:id="rId81" display="http://abs.twimg.com/images/themes/theme1/bg.png"/>
    <hyperlink ref="AU39" r:id="rId82" display="http://abs.twimg.com/images/themes/theme1/bg.png"/>
    <hyperlink ref="F3" r:id="rId83" display="http://pbs.twimg.com/profile_images/1148712799310352384/Hfp5N7EN_normal.jpg"/>
    <hyperlink ref="F4" r:id="rId84" display="http://pbs.twimg.com/profile_images/1100372724713689093/WdgcDo_o_normal.jpg"/>
    <hyperlink ref="F5" r:id="rId85" display="http://pbs.twimg.com/profile_images/1160885872428048385/MxGcVcSZ_normal.jpg"/>
    <hyperlink ref="F6" r:id="rId86" display="http://pbs.twimg.com/profile_images/1143496728043298817/szSJgmQC_normal.jpg"/>
    <hyperlink ref="F7" r:id="rId87" display="http://pbs.twimg.com/profile_images/1086721157808771073/XELlsML4_normal.jpg"/>
    <hyperlink ref="F8" r:id="rId88" display="http://pbs.twimg.com/profile_images/875476478988886016/_l61qZdR_normal.jpg"/>
    <hyperlink ref="F9" r:id="rId89" display="http://pbs.twimg.com/profile_images/1059144968114262019/vN5m0yvd_normal.jpg"/>
    <hyperlink ref="F10" r:id="rId90" display="http://pbs.twimg.com/profile_images/1006704136623198208/-DCxzxEu_normal.jpg"/>
    <hyperlink ref="F11" r:id="rId91" display="http://abs.twimg.com/sticky/default_profile_images/default_profile_2_normal.png"/>
    <hyperlink ref="F12" r:id="rId92" display="http://pbs.twimg.com/profile_images/905053740209754112/4T05Cmmh_normal.jpg"/>
    <hyperlink ref="F13" r:id="rId93" display="http://pbs.twimg.com/profile_images/1026417069225639937/dGu7VtuB_normal.jpg"/>
    <hyperlink ref="F14" r:id="rId94" display="http://pbs.twimg.com/profile_images/1004741022310699008/O39BIeL__normal.jpg"/>
    <hyperlink ref="F15" r:id="rId95" display="http://pbs.twimg.com/profile_images/1001815058610118658/f4KLpX2E_normal.jpg"/>
    <hyperlink ref="F16" r:id="rId96" display="http://pbs.twimg.com/profile_images/917322682340990976/aDLGA-4f_normal.jpg"/>
    <hyperlink ref="F17" r:id="rId97" display="http://pbs.twimg.com/profile_images/1048697320550936581/23c4bExF_normal.jpg"/>
    <hyperlink ref="F18" r:id="rId98" display="http://pbs.twimg.com/profile_images/1146527677525966848/BvXbLSvA_normal.jpg"/>
    <hyperlink ref="F19" r:id="rId99" display="http://pbs.twimg.com/profile_images/1161629364292857857/z8rx7JzM_normal.jpg"/>
    <hyperlink ref="F20" r:id="rId100" display="http://pbs.twimg.com/profile_images/1146135790256365568/9TyHuLFY_normal.jpg"/>
    <hyperlink ref="F21" r:id="rId101" display="http://pbs.twimg.com/profile_images/1020476895924834304/ZW-oRJRT_normal.jpg"/>
    <hyperlink ref="F22" r:id="rId102" display="http://pbs.twimg.com/profile_images/949733384619790336/OQ42B046_normal.jpg"/>
    <hyperlink ref="F23" r:id="rId103" display="http://pbs.twimg.com/profile_images/1139109259726266369/9IcXwEJ7_normal.jpg"/>
    <hyperlink ref="F24" r:id="rId104" display="http://pbs.twimg.com/profile_images/1148301631768973312/gOjsDeFe_normal.png"/>
    <hyperlink ref="F25" r:id="rId105" display="http://pbs.twimg.com/profile_images/1081922728729473026/2i2z_16r_normal.jpg"/>
    <hyperlink ref="F26" r:id="rId106" display="http://pbs.twimg.com/profile_images/1160942518776844288/Y1c-cePz_normal.jpg"/>
    <hyperlink ref="F27" r:id="rId107" display="http://pbs.twimg.com/profile_images/1064611532041043968/AxlV9hh9_normal.jpg"/>
    <hyperlink ref="F28" r:id="rId108" display="http://pbs.twimg.com/profile_images/1139050981428158464/pIlH-4uz_normal.jpg"/>
    <hyperlink ref="F29" r:id="rId109" display="http://pbs.twimg.com/profile_images/1157659926019395584/z8C9ZfsK_normal.jpg"/>
    <hyperlink ref="F30" r:id="rId110" display="http://pbs.twimg.com/profile_images/1043894744823271429/koph-Xrr_normal.jpg"/>
    <hyperlink ref="F31" r:id="rId111" display="http://pbs.twimg.com/profile_images/1755244378/297998_269254596420565_204991566180202_1177573_7247754_n_normal.jpg"/>
    <hyperlink ref="F32" r:id="rId112" display="http://pbs.twimg.com/profile_images/1145337276748238849/RuiFvM2__normal.png"/>
    <hyperlink ref="F33" r:id="rId113" display="http://pbs.twimg.com/profile_images/1137005505405161472/QPZ4tt3-_normal.png"/>
    <hyperlink ref="F34" r:id="rId114" display="http://pbs.twimg.com/profile_images/745367795269939200/7KWjjlIg_normal.jpg"/>
    <hyperlink ref="F35" r:id="rId115" display="http://pbs.twimg.com/profile_images/2866270088/c85804dda168ff3343a2844d1cdfd521_normal.jpeg"/>
    <hyperlink ref="F36" r:id="rId116" display="http://pbs.twimg.com/profile_images/1147078690695786498/taD-2pc3_normal.jpg"/>
    <hyperlink ref="F37" r:id="rId117" display="http://pbs.twimg.com/profile_images/1160219771742216192/UvlahUvP_normal.jpg"/>
    <hyperlink ref="F38" r:id="rId118" display="http://pbs.twimg.com/profile_images/1088639338404085761/aCn4de2H_normal.jpg"/>
    <hyperlink ref="F39" r:id="rId119" display="http://pbs.twimg.com/profile_images/1053288519286906881/GBYP8tm7_normal.jpg"/>
    <hyperlink ref="F40" r:id="rId120" display="http://pbs.twimg.com/profile_images/1137437747151560711/M-dLnkA6_normal.jpg"/>
    <hyperlink ref="F41" r:id="rId121" display="http://pbs.twimg.com/profile_images/1113758137348165633/vyT2_AeQ_normal.jpg"/>
    <hyperlink ref="F42" r:id="rId122" display="http://pbs.twimg.com/profile_images/1149920635050692608/ws7ruuMK_normal.jpg"/>
    <hyperlink ref="AX3" r:id="rId123" display="https://twitter.com/brightskies0"/>
    <hyperlink ref="AX4" r:id="rId124" display="https://twitter.com/slalazzam"/>
    <hyperlink ref="AX5" r:id="rId125" display="https://twitter.com/drrashed1973"/>
    <hyperlink ref="AX6" r:id="rId126" display="https://twitter.com/radiosawa"/>
    <hyperlink ref="AX7" r:id="rId127" display="https://twitter.com/dramir0078"/>
    <hyperlink ref="AX8" r:id="rId128" display="https://twitter.com/who"/>
    <hyperlink ref="AX9" r:id="rId129" display="https://twitter.com/alhurrairaq"/>
    <hyperlink ref="AX10" r:id="rId130" display="https://twitter.com/albavari82"/>
    <hyperlink ref="AX11" r:id="rId131" display="https://twitter.com/alhu"/>
    <hyperlink ref="AX12" r:id="rId132" display="https://twitter.com/dw_arabic"/>
    <hyperlink ref="AX13" r:id="rId133" display="https://twitter.com/cnnarabic"/>
    <hyperlink ref="AX14" r:id="rId134" display="https://twitter.com/bbcarabic"/>
    <hyperlink ref="AX15" r:id="rId135" display="https://twitter.com/rawendhattab"/>
    <hyperlink ref="AX16" r:id="rId136" display="https://twitter.com/foxheart93"/>
    <hyperlink ref="AX17" r:id="rId137" display="https://twitter.com/aboabda88"/>
    <hyperlink ref="AX18" r:id="rId138" display="https://twitter.com/adnan3firas"/>
    <hyperlink ref="AX19" r:id="rId139" display="https://twitter.com/b278ii"/>
    <hyperlink ref="AX20" r:id="rId140" display="https://twitter.com/khaledharidy"/>
    <hyperlink ref="AX21" r:id="rId141" display="https://twitter.com/nedalkhadra"/>
    <hyperlink ref="AX22" r:id="rId142" display="https://twitter.com/abdallahksouri"/>
    <hyperlink ref="AX23" r:id="rId143" display="https://twitter.com/kma5522"/>
    <hyperlink ref="AX24" r:id="rId144" display="https://twitter.com/albertomiguelf5"/>
    <hyperlink ref="AX25" r:id="rId145" display="https://twitter.com/jassemalhussein"/>
    <hyperlink ref="AX26" r:id="rId146" display="https://twitter.com/souha_souha1"/>
    <hyperlink ref="AX27" r:id="rId147" display="https://twitter.com/mejerbi88"/>
    <hyperlink ref="AX28" r:id="rId148" display="https://twitter.com/mohllek"/>
    <hyperlink ref="AX29" r:id="rId149" display="https://twitter.com/bttrcupish"/>
    <hyperlink ref="AX30" r:id="rId150" display="https://twitter.com/raaeda"/>
    <hyperlink ref="AX31" r:id="rId151" display="https://twitter.com/tamerfoadelkady"/>
    <hyperlink ref="AX32" r:id="rId152" display="https://twitter.com/a_abuarab0"/>
    <hyperlink ref="AX33" r:id="rId153" display="https://twitter.com/ambmacpc"/>
    <hyperlink ref="AX34" r:id="rId154" display="https://twitter.com/hobeikawissam"/>
    <hyperlink ref="AX35" r:id="rId155" display="https://twitter.com/zeinamansour1"/>
    <hyperlink ref="AX36" r:id="rId156" display="https://twitter.com/allaalqurashi37"/>
    <hyperlink ref="AX37" r:id="rId157" display="https://twitter.com/wjad"/>
    <hyperlink ref="AX38" r:id="rId158" display="https://twitter.com/amassih"/>
    <hyperlink ref="AX39" r:id="rId159" display="https://twitter.com/uae_omar21"/>
    <hyperlink ref="AX40" r:id="rId160" display="https://twitter.com/rasol07369768"/>
    <hyperlink ref="AX41" r:id="rId161" display="https://twitter.com/ama12783205"/>
    <hyperlink ref="AX42" r:id="rId162" display="https://twitter.com/i3tox8rsobjiftw"/>
  </hyperlinks>
  <printOptions/>
  <pageMargins left="0.7" right="0.7" top="0.75" bottom="0.75" header="0.3" footer="0.3"/>
  <pageSetup horizontalDpi="600" verticalDpi="600" orientation="portrait" r:id="rId166"/>
  <legacyDrawing r:id="rId164"/>
  <tableParts>
    <tablePart r:id="rId16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1186</v>
      </c>
      <c r="Z2" s="13" t="s">
        <v>1197</v>
      </c>
      <c r="AA2" s="13" t="s">
        <v>1209</v>
      </c>
      <c r="AB2" s="13" t="s">
        <v>1248</v>
      </c>
      <c r="AC2" s="13" t="s">
        <v>1297</v>
      </c>
      <c r="AD2" s="13" t="s">
        <v>1317</v>
      </c>
      <c r="AE2" s="13" t="s">
        <v>1319</v>
      </c>
      <c r="AF2" s="13" t="s">
        <v>1328</v>
      </c>
      <c r="AG2" s="119" t="s">
        <v>1621</v>
      </c>
      <c r="AH2" s="119" t="s">
        <v>1622</v>
      </c>
      <c r="AI2" s="119" t="s">
        <v>1623</v>
      </c>
      <c r="AJ2" s="119" t="s">
        <v>1624</v>
      </c>
      <c r="AK2" s="119" t="s">
        <v>1625</v>
      </c>
      <c r="AL2" s="119" t="s">
        <v>1626</v>
      </c>
      <c r="AM2" s="119" t="s">
        <v>1627</v>
      </c>
      <c r="AN2" s="119" t="s">
        <v>1628</v>
      </c>
      <c r="AO2" s="119" t="s">
        <v>1631</v>
      </c>
    </row>
    <row r="3" spans="1:41" ht="15">
      <c r="A3" s="87" t="s">
        <v>1156</v>
      </c>
      <c r="B3" s="65" t="s">
        <v>1162</v>
      </c>
      <c r="C3" s="65" t="s">
        <v>56</v>
      </c>
      <c r="D3" s="103"/>
      <c r="E3" s="102"/>
      <c r="F3" s="104" t="s">
        <v>1692</v>
      </c>
      <c r="G3" s="105"/>
      <c r="H3" s="105"/>
      <c r="I3" s="106">
        <v>3</v>
      </c>
      <c r="J3" s="107"/>
      <c r="K3" s="48">
        <v>18</v>
      </c>
      <c r="L3" s="48">
        <v>10</v>
      </c>
      <c r="M3" s="48">
        <v>112</v>
      </c>
      <c r="N3" s="48">
        <v>122</v>
      </c>
      <c r="O3" s="48">
        <v>85</v>
      </c>
      <c r="P3" s="49">
        <v>0</v>
      </c>
      <c r="Q3" s="49">
        <v>0</v>
      </c>
      <c r="R3" s="48">
        <v>1</v>
      </c>
      <c r="S3" s="48">
        <v>0</v>
      </c>
      <c r="T3" s="48">
        <v>18</v>
      </c>
      <c r="U3" s="48">
        <v>122</v>
      </c>
      <c r="V3" s="48">
        <v>2</v>
      </c>
      <c r="W3" s="49">
        <v>1.783951</v>
      </c>
      <c r="X3" s="49">
        <v>0.05555555555555555</v>
      </c>
      <c r="Y3" s="78" t="s">
        <v>1187</v>
      </c>
      <c r="Z3" s="78" t="s">
        <v>1198</v>
      </c>
      <c r="AA3" s="78" t="s">
        <v>1210</v>
      </c>
      <c r="AB3" s="84" t="s">
        <v>1249</v>
      </c>
      <c r="AC3" s="84" t="s">
        <v>1298</v>
      </c>
      <c r="AD3" s="84" t="s">
        <v>241</v>
      </c>
      <c r="AE3" s="84" t="s">
        <v>241</v>
      </c>
      <c r="AF3" s="84" t="s">
        <v>1329</v>
      </c>
      <c r="AG3" s="116">
        <v>1</v>
      </c>
      <c r="AH3" s="120">
        <v>0.026455026455026454</v>
      </c>
      <c r="AI3" s="116">
        <v>0</v>
      </c>
      <c r="AJ3" s="120">
        <v>0</v>
      </c>
      <c r="AK3" s="116">
        <v>0</v>
      </c>
      <c r="AL3" s="120">
        <v>0</v>
      </c>
      <c r="AM3" s="116">
        <v>3779</v>
      </c>
      <c r="AN3" s="120">
        <v>99.97354497354497</v>
      </c>
      <c r="AO3" s="116">
        <v>3780</v>
      </c>
    </row>
    <row r="4" spans="1:41" ht="15">
      <c r="A4" s="87" t="s">
        <v>1157</v>
      </c>
      <c r="B4" s="65" t="s">
        <v>1163</v>
      </c>
      <c r="C4" s="65" t="s">
        <v>56</v>
      </c>
      <c r="D4" s="109"/>
      <c r="E4" s="108"/>
      <c r="F4" s="110" t="s">
        <v>1693</v>
      </c>
      <c r="G4" s="111"/>
      <c r="H4" s="111"/>
      <c r="I4" s="112">
        <v>4</v>
      </c>
      <c r="J4" s="113"/>
      <c r="K4" s="48">
        <v>8</v>
      </c>
      <c r="L4" s="48">
        <v>4</v>
      </c>
      <c r="M4" s="48">
        <v>12</v>
      </c>
      <c r="N4" s="48">
        <v>16</v>
      </c>
      <c r="O4" s="48">
        <v>0</v>
      </c>
      <c r="P4" s="49">
        <v>0</v>
      </c>
      <c r="Q4" s="49">
        <v>0</v>
      </c>
      <c r="R4" s="48">
        <v>1</v>
      </c>
      <c r="S4" s="48">
        <v>0</v>
      </c>
      <c r="T4" s="48">
        <v>8</v>
      </c>
      <c r="U4" s="48">
        <v>16</v>
      </c>
      <c r="V4" s="48">
        <v>3</v>
      </c>
      <c r="W4" s="49">
        <v>1.5</v>
      </c>
      <c r="X4" s="49">
        <v>0.17857142857142858</v>
      </c>
      <c r="Y4" s="78"/>
      <c r="Z4" s="78"/>
      <c r="AA4" s="78" t="s">
        <v>457</v>
      </c>
      <c r="AB4" s="84" t="s">
        <v>1250</v>
      </c>
      <c r="AC4" s="84" t="s">
        <v>1299</v>
      </c>
      <c r="AD4" s="84"/>
      <c r="AE4" s="84" t="s">
        <v>1320</v>
      </c>
      <c r="AF4" s="84" t="s">
        <v>1330</v>
      </c>
      <c r="AG4" s="116">
        <v>0</v>
      </c>
      <c r="AH4" s="120">
        <v>0</v>
      </c>
      <c r="AI4" s="116">
        <v>4</v>
      </c>
      <c r="AJ4" s="120">
        <v>4.301075268817204</v>
      </c>
      <c r="AK4" s="116">
        <v>0</v>
      </c>
      <c r="AL4" s="120">
        <v>0</v>
      </c>
      <c r="AM4" s="116">
        <v>89</v>
      </c>
      <c r="AN4" s="120">
        <v>95.6989247311828</v>
      </c>
      <c r="AO4" s="116">
        <v>93</v>
      </c>
    </row>
    <row r="5" spans="1:41" ht="15">
      <c r="A5" s="87" t="s">
        <v>1158</v>
      </c>
      <c r="B5" s="65" t="s">
        <v>1164</v>
      </c>
      <c r="C5" s="65" t="s">
        <v>56</v>
      </c>
      <c r="D5" s="109"/>
      <c r="E5" s="108"/>
      <c r="F5" s="110" t="s">
        <v>1694</v>
      </c>
      <c r="G5" s="111"/>
      <c r="H5" s="111"/>
      <c r="I5" s="112">
        <v>5</v>
      </c>
      <c r="J5" s="113"/>
      <c r="K5" s="48">
        <v>6</v>
      </c>
      <c r="L5" s="48">
        <v>5</v>
      </c>
      <c r="M5" s="48">
        <v>2</v>
      </c>
      <c r="N5" s="48">
        <v>7</v>
      </c>
      <c r="O5" s="48">
        <v>7</v>
      </c>
      <c r="P5" s="49" t="s">
        <v>1171</v>
      </c>
      <c r="Q5" s="49" t="s">
        <v>1171</v>
      </c>
      <c r="R5" s="48">
        <v>6</v>
      </c>
      <c r="S5" s="48">
        <v>6</v>
      </c>
      <c r="T5" s="48">
        <v>1</v>
      </c>
      <c r="U5" s="48">
        <v>2</v>
      </c>
      <c r="V5" s="48">
        <v>0</v>
      </c>
      <c r="W5" s="49">
        <v>0</v>
      </c>
      <c r="X5" s="49">
        <v>0</v>
      </c>
      <c r="Y5" s="78" t="s">
        <v>1188</v>
      </c>
      <c r="Z5" s="78" t="s">
        <v>1199</v>
      </c>
      <c r="AA5" s="78" t="s">
        <v>463</v>
      </c>
      <c r="AB5" s="84" t="s">
        <v>1251</v>
      </c>
      <c r="AC5" s="84" t="s">
        <v>1300</v>
      </c>
      <c r="AD5" s="84"/>
      <c r="AE5" s="84"/>
      <c r="AF5" s="84" t="s">
        <v>1331</v>
      </c>
      <c r="AG5" s="116">
        <v>0</v>
      </c>
      <c r="AH5" s="120">
        <v>0</v>
      </c>
      <c r="AI5" s="116">
        <v>0</v>
      </c>
      <c r="AJ5" s="120">
        <v>0</v>
      </c>
      <c r="AK5" s="116">
        <v>0</v>
      </c>
      <c r="AL5" s="120">
        <v>0</v>
      </c>
      <c r="AM5" s="116">
        <v>203</v>
      </c>
      <c r="AN5" s="120">
        <v>100</v>
      </c>
      <c r="AO5" s="116">
        <v>203</v>
      </c>
    </row>
    <row r="6" spans="1:41" ht="15">
      <c r="A6" s="87" t="s">
        <v>1159</v>
      </c>
      <c r="B6" s="65" t="s">
        <v>1165</v>
      </c>
      <c r="C6" s="65" t="s">
        <v>56</v>
      </c>
      <c r="D6" s="109"/>
      <c r="E6" s="108"/>
      <c r="F6" s="110" t="s">
        <v>1695</v>
      </c>
      <c r="G6" s="111"/>
      <c r="H6" s="111"/>
      <c r="I6" s="112">
        <v>6</v>
      </c>
      <c r="J6" s="113"/>
      <c r="K6" s="48">
        <v>3</v>
      </c>
      <c r="L6" s="48">
        <v>3</v>
      </c>
      <c r="M6" s="48">
        <v>0</v>
      </c>
      <c r="N6" s="48">
        <v>3</v>
      </c>
      <c r="O6" s="48">
        <v>1</v>
      </c>
      <c r="P6" s="49">
        <v>0</v>
      </c>
      <c r="Q6" s="49">
        <v>0</v>
      </c>
      <c r="R6" s="48">
        <v>1</v>
      </c>
      <c r="S6" s="48">
        <v>0</v>
      </c>
      <c r="T6" s="48">
        <v>3</v>
      </c>
      <c r="U6" s="48">
        <v>3</v>
      </c>
      <c r="V6" s="48">
        <v>2</v>
      </c>
      <c r="W6" s="49">
        <v>0.888889</v>
      </c>
      <c r="X6" s="49">
        <v>0.3333333333333333</v>
      </c>
      <c r="Y6" s="78" t="s">
        <v>399</v>
      </c>
      <c r="Z6" s="78" t="s">
        <v>455</v>
      </c>
      <c r="AA6" s="78"/>
      <c r="AB6" s="84" t="s">
        <v>1252</v>
      </c>
      <c r="AC6" s="84" t="s">
        <v>1301</v>
      </c>
      <c r="AD6" s="84"/>
      <c r="AE6" s="84" t="s">
        <v>234</v>
      </c>
      <c r="AF6" s="84" t="s">
        <v>1332</v>
      </c>
      <c r="AG6" s="116">
        <v>0</v>
      </c>
      <c r="AH6" s="120">
        <v>0</v>
      </c>
      <c r="AI6" s="116">
        <v>0</v>
      </c>
      <c r="AJ6" s="120">
        <v>0</v>
      </c>
      <c r="AK6" s="116">
        <v>0</v>
      </c>
      <c r="AL6" s="120">
        <v>0</v>
      </c>
      <c r="AM6" s="116">
        <v>25</v>
      </c>
      <c r="AN6" s="120">
        <v>100</v>
      </c>
      <c r="AO6" s="116">
        <v>25</v>
      </c>
    </row>
    <row r="7" spans="1:41" ht="15">
      <c r="A7" s="87" t="s">
        <v>1160</v>
      </c>
      <c r="B7" s="65" t="s">
        <v>1166</v>
      </c>
      <c r="C7" s="65" t="s">
        <v>56</v>
      </c>
      <c r="D7" s="109"/>
      <c r="E7" s="108"/>
      <c r="F7" s="110" t="s">
        <v>1696</v>
      </c>
      <c r="G7" s="111"/>
      <c r="H7" s="111"/>
      <c r="I7" s="112">
        <v>7</v>
      </c>
      <c r="J7" s="113"/>
      <c r="K7" s="48">
        <v>3</v>
      </c>
      <c r="L7" s="48">
        <v>2</v>
      </c>
      <c r="M7" s="48">
        <v>0</v>
      </c>
      <c r="N7" s="48">
        <v>2</v>
      </c>
      <c r="O7" s="48">
        <v>0</v>
      </c>
      <c r="P7" s="49">
        <v>0</v>
      </c>
      <c r="Q7" s="49">
        <v>0</v>
      </c>
      <c r="R7" s="48">
        <v>1</v>
      </c>
      <c r="S7" s="48">
        <v>0</v>
      </c>
      <c r="T7" s="48">
        <v>3</v>
      </c>
      <c r="U7" s="48">
        <v>2</v>
      </c>
      <c r="V7" s="48">
        <v>2</v>
      </c>
      <c r="W7" s="49">
        <v>0.888889</v>
      </c>
      <c r="X7" s="49">
        <v>0.3333333333333333</v>
      </c>
      <c r="Y7" s="78" t="s">
        <v>1189</v>
      </c>
      <c r="Z7" s="78" t="s">
        <v>455</v>
      </c>
      <c r="AA7" s="78" t="s">
        <v>460</v>
      </c>
      <c r="AB7" s="84" t="s">
        <v>1253</v>
      </c>
      <c r="AC7" s="84" t="s">
        <v>1302</v>
      </c>
      <c r="AD7" s="84" t="s">
        <v>1318</v>
      </c>
      <c r="AE7" s="84"/>
      <c r="AF7" s="84" t="s">
        <v>1333</v>
      </c>
      <c r="AG7" s="116">
        <v>0</v>
      </c>
      <c r="AH7" s="120">
        <v>0</v>
      </c>
      <c r="AI7" s="116">
        <v>0</v>
      </c>
      <c r="AJ7" s="120">
        <v>0</v>
      </c>
      <c r="AK7" s="116">
        <v>0</v>
      </c>
      <c r="AL7" s="120">
        <v>0</v>
      </c>
      <c r="AM7" s="116">
        <v>173</v>
      </c>
      <c r="AN7" s="120">
        <v>100</v>
      </c>
      <c r="AO7" s="116">
        <v>173</v>
      </c>
    </row>
    <row r="8" spans="1:41" ht="15">
      <c r="A8" s="87" t="s">
        <v>1161</v>
      </c>
      <c r="B8" s="65" t="s">
        <v>1167</v>
      </c>
      <c r="C8" s="65" t="s">
        <v>56</v>
      </c>
      <c r="D8" s="109"/>
      <c r="E8" s="108"/>
      <c r="F8" s="110" t="s">
        <v>1697</v>
      </c>
      <c r="G8" s="111"/>
      <c r="H8" s="111"/>
      <c r="I8" s="112">
        <v>8</v>
      </c>
      <c r="J8" s="113"/>
      <c r="K8" s="48">
        <v>2</v>
      </c>
      <c r="L8" s="48">
        <v>0</v>
      </c>
      <c r="M8" s="48">
        <v>2</v>
      </c>
      <c r="N8" s="48">
        <v>2</v>
      </c>
      <c r="O8" s="48">
        <v>0</v>
      </c>
      <c r="P8" s="49">
        <v>0</v>
      </c>
      <c r="Q8" s="49">
        <v>0</v>
      </c>
      <c r="R8" s="48">
        <v>1</v>
      </c>
      <c r="S8" s="48">
        <v>0</v>
      </c>
      <c r="T8" s="48">
        <v>2</v>
      </c>
      <c r="U8" s="48">
        <v>2</v>
      </c>
      <c r="V8" s="48">
        <v>1</v>
      </c>
      <c r="W8" s="49">
        <v>0.5</v>
      </c>
      <c r="X8" s="49">
        <v>0.5</v>
      </c>
      <c r="Y8" s="78" t="s">
        <v>390</v>
      </c>
      <c r="Z8" s="78" t="s">
        <v>453</v>
      </c>
      <c r="AA8" s="78"/>
      <c r="AB8" s="84" t="s">
        <v>243</v>
      </c>
      <c r="AC8" s="84" t="s">
        <v>823</v>
      </c>
      <c r="AD8" s="84" t="s">
        <v>243</v>
      </c>
      <c r="AE8" s="84"/>
      <c r="AF8" s="84" t="s">
        <v>1334</v>
      </c>
      <c r="AG8" s="116">
        <v>0</v>
      </c>
      <c r="AH8" s="120">
        <v>0</v>
      </c>
      <c r="AI8" s="116">
        <v>0</v>
      </c>
      <c r="AJ8" s="120">
        <v>0</v>
      </c>
      <c r="AK8" s="116">
        <v>0</v>
      </c>
      <c r="AL8" s="120">
        <v>0</v>
      </c>
      <c r="AM8" s="116">
        <v>2</v>
      </c>
      <c r="AN8" s="120">
        <v>100</v>
      </c>
      <c r="AO8" s="116">
        <v>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1156</v>
      </c>
      <c r="B2" s="84" t="s">
        <v>242</v>
      </c>
      <c r="C2" s="78">
        <f>VLOOKUP(GroupVertices[[#This Row],[Vertex]],Vertices[],MATCH("ID",Vertices[[#Headers],[Vertex]:[Vertex Content Word Count]],0),FALSE)</f>
        <v>42</v>
      </c>
    </row>
    <row r="3" spans="1:3" ht="15">
      <c r="A3" s="78" t="s">
        <v>1156</v>
      </c>
      <c r="B3" s="84" t="s">
        <v>241</v>
      </c>
      <c r="C3" s="78">
        <f>VLOOKUP(GroupVertices[[#This Row],[Vertex]],Vertices[],MATCH("ID",Vertices[[#Headers],[Vertex]:[Vertex Content Word Count]],0),FALSE)</f>
        <v>6</v>
      </c>
    </row>
    <row r="4" spans="1:3" ht="15">
      <c r="A4" s="78" t="s">
        <v>1156</v>
      </c>
      <c r="B4" s="84" t="s">
        <v>240</v>
      </c>
      <c r="C4" s="78">
        <f>VLOOKUP(GroupVertices[[#This Row],[Vertex]],Vertices[],MATCH("ID",Vertices[[#Headers],[Vertex]:[Vertex Content Word Count]],0),FALSE)</f>
        <v>41</v>
      </c>
    </row>
    <row r="5" spans="1:3" ht="15">
      <c r="A5" s="78" t="s">
        <v>1156</v>
      </c>
      <c r="B5" s="84" t="s">
        <v>239</v>
      </c>
      <c r="C5" s="78">
        <f>VLOOKUP(GroupVertices[[#This Row],[Vertex]],Vertices[],MATCH("ID",Vertices[[#Headers],[Vertex]:[Vertex Content Word Count]],0),FALSE)</f>
        <v>40</v>
      </c>
    </row>
    <row r="6" spans="1:3" ht="15">
      <c r="A6" s="78" t="s">
        <v>1156</v>
      </c>
      <c r="B6" s="84" t="s">
        <v>238</v>
      </c>
      <c r="C6" s="78">
        <f>VLOOKUP(GroupVertices[[#This Row],[Vertex]],Vertices[],MATCH("ID",Vertices[[#Headers],[Vertex]:[Vertex Content Word Count]],0),FALSE)</f>
        <v>39</v>
      </c>
    </row>
    <row r="7" spans="1:3" ht="15">
      <c r="A7" s="78" t="s">
        <v>1156</v>
      </c>
      <c r="B7" s="84" t="s">
        <v>236</v>
      </c>
      <c r="C7" s="78">
        <f>VLOOKUP(GroupVertices[[#This Row],[Vertex]],Vertices[],MATCH("ID",Vertices[[#Headers],[Vertex]:[Vertex Content Word Count]],0),FALSE)</f>
        <v>37</v>
      </c>
    </row>
    <row r="8" spans="1:3" ht="15">
      <c r="A8" s="78" t="s">
        <v>1156</v>
      </c>
      <c r="B8" s="84" t="s">
        <v>232</v>
      </c>
      <c r="C8" s="78">
        <f>VLOOKUP(GroupVertices[[#This Row],[Vertex]],Vertices[],MATCH("ID",Vertices[[#Headers],[Vertex]:[Vertex Content Word Count]],0),FALSE)</f>
        <v>33</v>
      </c>
    </row>
    <row r="9" spans="1:3" ht="15">
      <c r="A9" s="78" t="s">
        <v>1156</v>
      </c>
      <c r="B9" s="84" t="s">
        <v>231</v>
      </c>
      <c r="C9" s="78">
        <f>VLOOKUP(GroupVertices[[#This Row],[Vertex]],Vertices[],MATCH("ID",Vertices[[#Headers],[Vertex]:[Vertex Content Word Count]],0),FALSE)</f>
        <v>32</v>
      </c>
    </row>
    <row r="10" spans="1:3" ht="15">
      <c r="A10" s="78" t="s">
        <v>1156</v>
      </c>
      <c r="B10" s="84" t="s">
        <v>229</v>
      </c>
      <c r="C10" s="78">
        <f>VLOOKUP(GroupVertices[[#This Row],[Vertex]],Vertices[],MATCH("ID",Vertices[[#Headers],[Vertex]:[Vertex Content Word Count]],0),FALSE)</f>
        <v>30</v>
      </c>
    </row>
    <row r="11" spans="1:3" ht="15">
      <c r="A11" s="78" t="s">
        <v>1156</v>
      </c>
      <c r="B11" s="84" t="s">
        <v>227</v>
      </c>
      <c r="C11" s="78">
        <f>VLOOKUP(GroupVertices[[#This Row],[Vertex]],Vertices[],MATCH("ID",Vertices[[#Headers],[Vertex]:[Vertex Content Word Count]],0),FALSE)</f>
        <v>28</v>
      </c>
    </row>
    <row r="12" spans="1:3" ht="15">
      <c r="A12" s="78" t="s">
        <v>1156</v>
      </c>
      <c r="B12" s="84" t="s">
        <v>225</v>
      </c>
      <c r="C12" s="78">
        <f>VLOOKUP(GroupVertices[[#This Row],[Vertex]],Vertices[],MATCH("ID",Vertices[[#Headers],[Vertex]:[Vertex Content Word Count]],0),FALSE)</f>
        <v>24</v>
      </c>
    </row>
    <row r="13" spans="1:3" ht="15">
      <c r="A13" s="78" t="s">
        <v>1156</v>
      </c>
      <c r="B13" s="84" t="s">
        <v>223</v>
      </c>
      <c r="C13" s="78">
        <f>VLOOKUP(GroupVertices[[#This Row],[Vertex]],Vertices[],MATCH("ID",Vertices[[#Headers],[Vertex]:[Vertex Content Word Count]],0),FALSE)</f>
        <v>22</v>
      </c>
    </row>
    <row r="14" spans="1:3" ht="15">
      <c r="A14" s="78" t="s">
        <v>1156</v>
      </c>
      <c r="B14" s="84" t="s">
        <v>221</v>
      </c>
      <c r="C14" s="78">
        <f>VLOOKUP(GroupVertices[[#This Row],[Vertex]],Vertices[],MATCH("ID",Vertices[[#Headers],[Vertex]:[Vertex Content Word Count]],0),FALSE)</f>
        <v>20</v>
      </c>
    </row>
    <row r="15" spans="1:3" ht="15">
      <c r="A15" s="78" t="s">
        <v>1156</v>
      </c>
      <c r="B15" s="84" t="s">
        <v>219</v>
      </c>
      <c r="C15" s="78">
        <f>VLOOKUP(GroupVertices[[#This Row],[Vertex]],Vertices[],MATCH("ID",Vertices[[#Headers],[Vertex]:[Vertex Content Word Count]],0),FALSE)</f>
        <v>18</v>
      </c>
    </row>
    <row r="16" spans="1:3" ht="15">
      <c r="A16" s="78" t="s">
        <v>1156</v>
      </c>
      <c r="B16" s="84" t="s">
        <v>218</v>
      </c>
      <c r="C16" s="78">
        <f>VLOOKUP(GroupVertices[[#This Row],[Vertex]],Vertices[],MATCH("ID",Vertices[[#Headers],[Vertex]:[Vertex Content Word Count]],0),FALSE)</f>
        <v>17</v>
      </c>
    </row>
    <row r="17" spans="1:3" ht="15">
      <c r="A17" s="78" t="s">
        <v>1156</v>
      </c>
      <c r="B17" s="84" t="s">
        <v>217</v>
      </c>
      <c r="C17" s="78">
        <f>VLOOKUP(GroupVertices[[#This Row],[Vertex]],Vertices[],MATCH("ID",Vertices[[#Headers],[Vertex]:[Vertex Content Word Count]],0),FALSE)</f>
        <v>16</v>
      </c>
    </row>
    <row r="18" spans="1:3" ht="15">
      <c r="A18" s="78" t="s">
        <v>1156</v>
      </c>
      <c r="B18" s="84" t="s">
        <v>216</v>
      </c>
      <c r="C18" s="78">
        <f>VLOOKUP(GroupVertices[[#This Row],[Vertex]],Vertices[],MATCH("ID",Vertices[[#Headers],[Vertex]:[Vertex Content Word Count]],0),FALSE)</f>
        <v>15</v>
      </c>
    </row>
    <row r="19" spans="1:3" ht="15">
      <c r="A19" s="78" t="s">
        <v>1156</v>
      </c>
      <c r="B19" s="84" t="s">
        <v>213</v>
      </c>
      <c r="C19" s="78">
        <f>VLOOKUP(GroupVertices[[#This Row],[Vertex]],Vertices[],MATCH("ID",Vertices[[#Headers],[Vertex]:[Vertex Content Word Count]],0),FALSE)</f>
        <v>5</v>
      </c>
    </row>
    <row r="20" spans="1:3" ht="15">
      <c r="A20" s="78" t="s">
        <v>1157</v>
      </c>
      <c r="B20" s="84" t="s">
        <v>215</v>
      </c>
      <c r="C20" s="78">
        <f>VLOOKUP(GroupVertices[[#This Row],[Vertex]],Vertices[],MATCH("ID",Vertices[[#Headers],[Vertex]:[Vertex Content Word Count]],0),FALSE)</f>
        <v>10</v>
      </c>
    </row>
    <row r="21" spans="1:3" ht="15">
      <c r="A21" s="78" t="s">
        <v>1157</v>
      </c>
      <c r="B21" s="84" t="s">
        <v>249</v>
      </c>
      <c r="C21" s="78">
        <f>VLOOKUP(GroupVertices[[#This Row],[Vertex]],Vertices[],MATCH("ID",Vertices[[#Headers],[Vertex]:[Vertex Content Word Count]],0),FALSE)</f>
        <v>14</v>
      </c>
    </row>
    <row r="22" spans="1:3" ht="15">
      <c r="A22" s="78" t="s">
        <v>1157</v>
      </c>
      <c r="B22" s="84" t="s">
        <v>214</v>
      </c>
      <c r="C22" s="78">
        <f>VLOOKUP(GroupVertices[[#This Row],[Vertex]],Vertices[],MATCH("ID",Vertices[[#Headers],[Vertex]:[Vertex Content Word Count]],0),FALSE)</f>
        <v>7</v>
      </c>
    </row>
    <row r="23" spans="1:3" ht="15">
      <c r="A23" s="78" t="s">
        <v>1157</v>
      </c>
      <c r="B23" s="84" t="s">
        <v>248</v>
      </c>
      <c r="C23" s="78">
        <f>VLOOKUP(GroupVertices[[#This Row],[Vertex]],Vertices[],MATCH("ID",Vertices[[#Headers],[Vertex]:[Vertex Content Word Count]],0),FALSE)</f>
        <v>13</v>
      </c>
    </row>
    <row r="24" spans="1:3" ht="15">
      <c r="A24" s="78" t="s">
        <v>1157</v>
      </c>
      <c r="B24" s="84" t="s">
        <v>247</v>
      </c>
      <c r="C24" s="78">
        <f>VLOOKUP(GroupVertices[[#This Row],[Vertex]],Vertices[],MATCH("ID",Vertices[[#Headers],[Vertex]:[Vertex Content Word Count]],0),FALSE)</f>
        <v>12</v>
      </c>
    </row>
    <row r="25" spans="1:3" ht="15">
      <c r="A25" s="78" t="s">
        <v>1157</v>
      </c>
      <c r="B25" s="84" t="s">
        <v>246</v>
      </c>
      <c r="C25" s="78">
        <f>VLOOKUP(GroupVertices[[#This Row],[Vertex]],Vertices[],MATCH("ID",Vertices[[#Headers],[Vertex]:[Vertex Content Word Count]],0),FALSE)</f>
        <v>11</v>
      </c>
    </row>
    <row r="26" spans="1:3" ht="15">
      <c r="A26" s="78" t="s">
        <v>1157</v>
      </c>
      <c r="B26" s="84" t="s">
        <v>245</v>
      </c>
      <c r="C26" s="78">
        <f>VLOOKUP(GroupVertices[[#This Row],[Vertex]],Vertices[],MATCH("ID",Vertices[[#Headers],[Vertex]:[Vertex Content Word Count]],0),FALSE)</f>
        <v>9</v>
      </c>
    </row>
    <row r="27" spans="1:3" ht="15">
      <c r="A27" s="78" t="s">
        <v>1157</v>
      </c>
      <c r="B27" s="84" t="s">
        <v>244</v>
      </c>
      <c r="C27" s="78">
        <f>VLOOKUP(GroupVertices[[#This Row],[Vertex]],Vertices[],MATCH("ID",Vertices[[#Headers],[Vertex]:[Vertex Content Word Count]],0),FALSE)</f>
        <v>8</v>
      </c>
    </row>
    <row r="28" spans="1:3" ht="15">
      <c r="A28" s="78" t="s">
        <v>1158</v>
      </c>
      <c r="B28" s="84" t="s">
        <v>220</v>
      </c>
      <c r="C28" s="78">
        <f>VLOOKUP(GroupVertices[[#This Row],[Vertex]],Vertices[],MATCH("ID",Vertices[[#Headers],[Vertex]:[Vertex Content Word Count]],0),FALSE)</f>
        <v>19</v>
      </c>
    </row>
    <row r="29" spans="1:3" ht="15">
      <c r="A29" s="78" t="s">
        <v>1158</v>
      </c>
      <c r="B29" s="84" t="s">
        <v>222</v>
      </c>
      <c r="C29" s="78">
        <f>VLOOKUP(GroupVertices[[#This Row],[Vertex]],Vertices[],MATCH("ID",Vertices[[#Headers],[Vertex]:[Vertex Content Word Count]],0),FALSE)</f>
        <v>21</v>
      </c>
    </row>
    <row r="30" spans="1:3" ht="15">
      <c r="A30" s="78" t="s">
        <v>1158</v>
      </c>
      <c r="B30" s="84" t="s">
        <v>224</v>
      </c>
      <c r="C30" s="78">
        <f>VLOOKUP(GroupVertices[[#This Row],[Vertex]],Vertices[],MATCH("ID",Vertices[[#Headers],[Vertex]:[Vertex Content Word Count]],0),FALSE)</f>
        <v>23</v>
      </c>
    </row>
    <row r="31" spans="1:3" ht="15">
      <c r="A31" s="78" t="s">
        <v>1158</v>
      </c>
      <c r="B31" s="84" t="s">
        <v>228</v>
      </c>
      <c r="C31" s="78">
        <f>VLOOKUP(GroupVertices[[#This Row],[Vertex]],Vertices[],MATCH("ID",Vertices[[#Headers],[Vertex]:[Vertex Content Word Count]],0),FALSE)</f>
        <v>29</v>
      </c>
    </row>
    <row r="32" spans="1:3" ht="15">
      <c r="A32" s="78" t="s">
        <v>1158</v>
      </c>
      <c r="B32" s="84" t="s">
        <v>230</v>
      </c>
      <c r="C32" s="78">
        <f>VLOOKUP(GroupVertices[[#This Row],[Vertex]],Vertices[],MATCH("ID",Vertices[[#Headers],[Vertex]:[Vertex Content Word Count]],0),FALSE)</f>
        <v>31</v>
      </c>
    </row>
    <row r="33" spans="1:3" ht="15">
      <c r="A33" s="78" t="s">
        <v>1158</v>
      </c>
      <c r="B33" s="84" t="s">
        <v>237</v>
      </c>
      <c r="C33" s="78">
        <f>VLOOKUP(GroupVertices[[#This Row],[Vertex]],Vertices[],MATCH("ID",Vertices[[#Headers],[Vertex]:[Vertex Content Word Count]],0),FALSE)</f>
        <v>38</v>
      </c>
    </row>
    <row r="34" spans="1:3" ht="15">
      <c r="A34" s="78" t="s">
        <v>1159</v>
      </c>
      <c r="B34" s="84" t="s">
        <v>235</v>
      </c>
      <c r="C34" s="78">
        <f>VLOOKUP(GroupVertices[[#This Row],[Vertex]],Vertices[],MATCH("ID",Vertices[[#Headers],[Vertex]:[Vertex Content Word Count]],0),FALSE)</f>
        <v>36</v>
      </c>
    </row>
    <row r="35" spans="1:3" ht="15">
      <c r="A35" s="78" t="s">
        <v>1159</v>
      </c>
      <c r="B35" s="84" t="s">
        <v>234</v>
      </c>
      <c r="C35" s="78">
        <f>VLOOKUP(GroupVertices[[#This Row],[Vertex]],Vertices[],MATCH("ID",Vertices[[#Headers],[Vertex]:[Vertex Content Word Count]],0),FALSE)</f>
        <v>35</v>
      </c>
    </row>
    <row r="36" spans="1:3" ht="15">
      <c r="A36" s="78" t="s">
        <v>1159</v>
      </c>
      <c r="B36" s="84" t="s">
        <v>233</v>
      </c>
      <c r="C36" s="78">
        <f>VLOOKUP(GroupVertices[[#This Row],[Vertex]],Vertices[],MATCH("ID",Vertices[[#Headers],[Vertex]:[Vertex Content Word Count]],0),FALSE)</f>
        <v>34</v>
      </c>
    </row>
    <row r="37" spans="1:3" ht="15">
      <c r="A37" s="78" t="s">
        <v>1160</v>
      </c>
      <c r="B37" s="84" t="s">
        <v>226</v>
      </c>
      <c r="C37" s="78">
        <f>VLOOKUP(GroupVertices[[#This Row],[Vertex]],Vertices[],MATCH("ID",Vertices[[#Headers],[Vertex]:[Vertex Content Word Count]],0),FALSE)</f>
        <v>25</v>
      </c>
    </row>
    <row r="38" spans="1:3" ht="15">
      <c r="A38" s="78" t="s">
        <v>1160</v>
      </c>
      <c r="B38" s="84" t="s">
        <v>251</v>
      </c>
      <c r="C38" s="78">
        <f>VLOOKUP(GroupVertices[[#This Row],[Vertex]],Vertices[],MATCH("ID",Vertices[[#Headers],[Vertex]:[Vertex Content Word Count]],0),FALSE)</f>
        <v>27</v>
      </c>
    </row>
    <row r="39" spans="1:3" ht="15">
      <c r="A39" s="78" t="s">
        <v>1160</v>
      </c>
      <c r="B39" s="84" t="s">
        <v>250</v>
      </c>
      <c r="C39" s="78">
        <f>VLOOKUP(GroupVertices[[#This Row],[Vertex]],Vertices[],MATCH("ID",Vertices[[#Headers],[Vertex]:[Vertex Content Word Count]],0),FALSE)</f>
        <v>26</v>
      </c>
    </row>
    <row r="40" spans="1:3" ht="15">
      <c r="A40" s="78" t="s">
        <v>1161</v>
      </c>
      <c r="B40" s="84" t="s">
        <v>212</v>
      </c>
      <c r="C40" s="78">
        <f>VLOOKUP(GroupVertices[[#This Row],[Vertex]],Vertices[],MATCH("ID",Vertices[[#Headers],[Vertex]:[Vertex Content Word Count]],0),FALSE)</f>
        <v>3</v>
      </c>
    </row>
    <row r="41" spans="1:3" ht="15">
      <c r="A41" s="78" t="s">
        <v>1161</v>
      </c>
      <c r="B41" s="84" t="s">
        <v>243</v>
      </c>
      <c r="C41" s="78">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1635</v>
      </c>
      <c r="B2" s="34" t="s">
        <v>1117</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9</v>
      </c>
      <c r="J2" s="37">
        <f>MIN(Vertices[Betweenness Centrality])</f>
        <v>0</v>
      </c>
      <c r="K2" s="38">
        <f>COUNTIF(Vertices[Betweenness Centrality],"&gt;= "&amp;J2)-COUNTIF(Vertices[Betweenness Centrality],"&gt;="&amp;J3)</f>
        <v>37</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14</v>
      </c>
      <c r="P2" s="37">
        <f>MIN(Vertices[PageRank])</f>
        <v>0.46654</v>
      </c>
      <c r="Q2" s="38">
        <f>COUNTIF(Vertices[PageRank],"&gt;= "&amp;P2)-COUNTIF(Vertices[PageRank],"&gt;="&amp;P3)</f>
        <v>20</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9.89090909090909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20</v>
      </c>
      <c r="N3" s="39">
        <f aca="true" t="shared" si="6" ref="N3:N26">N2+($N$57-$N$2)/BinDivisor</f>
        <v>0.0031503636363636365</v>
      </c>
      <c r="O3" s="40">
        <f>COUNTIF(Vertices[Eigenvector Centrality],"&gt;= "&amp;N3)-COUNTIF(Vertices[Eigenvector Centrality],"&gt;="&amp;N4)</f>
        <v>0</v>
      </c>
      <c r="P3" s="39">
        <f aca="true" t="shared" si="7" ref="P3:P26">P2+($P$57-$P$2)/BinDivisor</f>
        <v>0.6144598727272728</v>
      </c>
      <c r="Q3" s="40">
        <f>COUNTIF(Vertices[PageRank],"&gt;= "&amp;P3)-COUNTIF(Vertices[PageRank],"&gt;="&amp;P4)</f>
        <v>2</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0.7272727272727273</v>
      </c>
      <c r="G4" s="38">
        <f>COUNTIF(Vertices[In-Degree],"&gt;= "&amp;F4)-COUNTIF(Vertices[In-Degree],"&gt;="&amp;F5)</f>
        <v>13</v>
      </c>
      <c r="H4" s="37">
        <f t="shared" si="3"/>
        <v>0.21818181818181817</v>
      </c>
      <c r="I4" s="38">
        <f>COUNTIF(Vertices[Out-Degree],"&gt;= "&amp;H4)-COUNTIF(Vertices[Out-Degree],"&gt;="&amp;H5)</f>
        <v>0</v>
      </c>
      <c r="J4" s="37">
        <f t="shared" si="4"/>
        <v>19.78181818181818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0.006300727272727273</v>
      </c>
      <c r="O4" s="38">
        <f>COUNTIF(Vertices[Eigenvector Centrality],"&gt;= "&amp;N4)-COUNTIF(Vertices[Eigenvector Centrality],"&gt;="&amp;N5)</f>
        <v>0</v>
      </c>
      <c r="P4" s="37">
        <f t="shared" si="7"/>
        <v>0.7623797454545455</v>
      </c>
      <c r="Q4" s="38">
        <f>COUNTIF(Vertices[PageRank],"&gt;= "&amp;P4)-COUNTIF(Vertices[PageRank],"&gt;="&amp;P5)</f>
        <v>5</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1.0909090909090908</v>
      </c>
      <c r="G5" s="40">
        <f>COUNTIF(Vertices[In-Degree],"&gt;= "&amp;F5)-COUNTIF(Vertices[In-Degree],"&gt;="&amp;F6)</f>
        <v>0</v>
      </c>
      <c r="H5" s="39">
        <f t="shared" si="3"/>
        <v>0.32727272727272727</v>
      </c>
      <c r="I5" s="40">
        <f>COUNTIF(Vertices[Out-Degree],"&gt;= "&amp;H5)-COUNTIF(Vertices[Out-Degree],"&gt;="&amp;H6)</f>
        <v>0</v>
      </c>
      <c r="J5" s="39">
        <f t="shared" si="4"/>
        <v>29.672727272727272</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0.009451090909090909</v>
      </c>
      <c r="O5" s="40">
        <f>COUNTIF(Vertices[Eigenvector Centrality],"&gt;= "&amp;N5)-COUNTIF(Vertices[Eigenvector Centrality],"&gt;="&amp;N6)</f>
        <v>0</v>
      </c>
      <c r="P5" s="39">
        <f t="shared" si="7"/>
        <v>0.9102996181818181</v>
      </c>
      <c r="Q5" s="40">
        <f>COUNTIF(Vertices[PageRank],"&gt;= "&amp;P5)-COUNTIF(Vertices[PageRank],"&gt;="&amp;P6)</f>
        <v>8</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25</v>
      </c>
      <c r="D6" s="32">
        <f t="shared" si="1"/>
        <v>0</v>
      </c>
      <c r="E6" s="3">
        <f>COUNTIF(Vertices[Degree],"&gt;= "&amp;D6)-COUNTIF(Vertices[Degree],"&gt;="&amp;D7)</f>
        <v>0</v>
      </c>
      <c r="F6" s="37">
        <f t="shared" si="2"/>
        <v>1.4545454545454546</v>
      </c>
      <c r="G6" s="38">
        <f>COUNTIF(Vertices[In-Degree],"&gt;= "&amp;F6)-COUNTIF(Vertices[In-Degree],"&gt;="&amp;F7)</f>
        <v>0</v>
      </c>
      <c r="H6" s="37">
        <f t="shared" si="3"/>
        <v>0.43636363636363634</v>
      </c>
      <c r="I6" s="38">
        <f>COUNTIF(Vertices[Out-Degree],"&gt;= "&amp;H6)-COUNTIF(Vertices[Out-Degree],"&gt;="&amp;H7)</f>
        <v>0</v>
      </c>
      <c r="J6" s="37">
        <f t="shared" si="4"/>
        <v>39.56363636363636</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0.012601454545454546</v>
      </c>
      <c r="O6" s="38">
        <f>COUNTIF(Vertices[Eigenvector Centrality],"&gt;= "&amp;N6)-COUNTIF(Vertices[Eigenvector Centrality],"&gt;="&amp;N7)</f>
        <v>3</v>
      </c>
      <c r="P6" s="37">
        <f t="shared" si="7"/>
        <v>1.058219490909091</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130</v>
      </c>
      <c r="D7" s="32">
        <f t="shared" si="1"/>
        <v>0</v>
      </c>
      <c r="E7" s="3">
        <f>COUNTIF(Vertices[Degree],"&gt;= "&amp;D7)-COUNTIF(Vertices[Degree],"&gt;="&amp;D8)</f>
        <v>0</v>
      </c>
      <c r="F7" s="39">
        <f t="shared" si="2"/>
        <v>1.8181818181818183</v>
      </c>
      <c r="G7" s="40">
        <f>COUNTIF(Vertices[In-Degree],"&gt;= "&amp;F7)-COUNTIF(Vertices[In-Degree],"&gt;="&amp;F8)</f>
        <v>3</v>
      </c>
      <c r="H7" s="39">
        <f t="shared" si="3"/>
        <v>0.5454545454545454</v>
      </c>
      <c r="I7" s="40">
        <f>COUNTIF(Vertices[Out-Degree],"&gt;= "&amp;H7)-COUNTIF(Vertices[Out-Degree],"&gt;="&amp;H8)</f>
        <v>0</v>
      </c>
      <c r="J7" s="39">
        <f t="shared" si="4"/>
        <v>49.45454545454545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0.015751818181818183</v>
      </c>
      <c r="O7" s="40">
        <f>COUNTIF(Vertices[Eigenvector Centrality],"&gt;= "&amp;N7)-COUNTIF(Vertices[Eigenvector Centrality],"&gt;="&amp;N8)</f>
        <v>0</v>
      </c>
      <c r="P7" s="39">
        <f t="shared" si="7"/>
        <v>1.2061393636363638</v>
      </c>
      <c r="Q7" s="40">
        <f>COUNTIF(Vertices[PageRank],"&gt;= "&amp;P7)-COUNTIF(Vertices[PageRank],"&gt;="&amp;P8)</f>
        <v>0</v>
      </c>
      <c r="R7" s="39">
        <f t="shared" si="8"/>
        <v>0.045454545454545456</v>
      </c>
      <c r="S7" s="44">
        <f>COUNTIF(Vertices[Clustering Coefficient],"&gt;= "&amp;R7)-COUNTIF(Vertices[Clustering Coefficient],"&gt;="&amp;R8)</f>
        <v>0</v>
      </c>
      <c r="T7" s="39" t="e">
        <f ca="1" t="shared" si="9"/>
        <v>#REF!</v>
      </c>
      <c r="U7" s="40" t="e">
        <f ca="1" t="shared" si="0"/>
        <v>#REF!</v>
      </c>
    </row>
    <row r="8" spans="1:21" ht="15">
      <c r="A8" s="34" t="s">
        <v>150</v>
      </c>
      <c r="B8" s="34">
        <v>155</v>
      </c>
      <c r="D8" s="32">
        <f t="shared" si="1"/>
        <v>0</v>
      </c>
      <c r="E8" s="3">
        <f>COUNTIF(Vertices[Degree],"&gt;= "&amp;D8)-COUNTIF(Vertices[Degree],"&gt;="&amp;D9)</f>
        <v>0</v>
      </c>
      <c r="F8" s="37">
        <f t="shared" si="2"/>
        <v>2.181818181818182</v>
      </c>
      <c r="G8" s="38">
        <f>COUNTIF(Vertices[In-Degree],"&gt;= "&amp;F8)-COUNTIF(Vertices[In-Degree],"&gt;="&amp;F9)</f>
        <v>0</v>
      </c>
      <c r="H8" s="37">
        <f t="shared" si="3"/>
        <v>0.6545454545454545</v>
      </c>
      <c r="I8" s="38">
        <f>COUNTIF(Vertices[Out-Degree],"&gt;= "&amp;H8)-COUNTIF(Vertices[Out-Degree],"&gt;="&amp;H9)</f>
        <v>0</v>
      </c>
      <c r="J8" s="37">
        <f t="shared" si="4"/>
        <v>59.345454545454544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0.018902181818181818</v>
      </c>
      <c r="O8" s="38">
        <f>COUNTIF(Vertices[Eigenvector Centrality],"&gt;= "&amp;N8)-COUNTIF(Vertices[Eigenvector Centrality],"&gt;="&amp;N9)</f>
        <v>0</v>
      </c>
      <c r="P8" s="37">
        <f t="shared" si="7"/>
        <v>1.3540592363636366</v>
      </c>
      <c r="Q8" s="38">
        <f>COUNTIF(Vertices[PageRank],"&gt;= "&amp;P8)-COUNTIF(Vertices[PageRank],"&gt;="&amp;P9)</f>
        <v>1</v>
      </c>
      <c r="R8" s="37">
        <f t="shared" si="8"/>
        <v>0.05454545454545455</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2.545454545454546</v>
      </c>
      <c r="G9" s="40">
        <f>COUNTIF(Vertices[In-Degree],"&gt;= "&amp;F9)-COUNTIF(Vertices[In-Degree],"&gt;="&amp;F10)</f>
        <v>0</v>
      </c>
      <c r="H9" s="39">
        <f t="shared" si="3"/>
        <v>0.7636363636363637</v>
      </c>
      <c r="I9" s="40">
        <f>COUNTIF(Vertices[Out-Degree],"&gt;= "&amp;H9)-COUNTIF(Vertices[Out-Degree],"&gt;="&amp;H10)</f>
        <v>0</v>
      </c>
      <c r="J9" s="39">
        <f t="shared" si="4"/>
        <v>69.23636363636363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0.022052545454545453</v>
      </c>
      <c r="O9" s="40">
        <f>COUNTIF(Vertices[Eigenvector Centrality],"&gt;= "&amp;N9)-COUNTIF(Vertices[Eigenvector Centrality],"&gt;="&amp;N10)</f>
        <v>0</v>
      </c>
      <c r="P9" s="39">
        <f t="shared" si="7"/>
        <v>1.5019791090909094</v>
      </c>
      <c r="Q9" s="40">
        <f>COUNTIF(Vertices[PageRank],"&gt;= "&amp;P9)-COUNTIF(Vertices[PageRank],"&gt;="&amp;P10)</f>
        <v>0</v>
      </c>
      <c r="R9" s="39">
        <f t="shared" si="8"/>
        <v>0.06363636363636364</v>
      </c>
      <c r="S9" s="44">
        <f>COUNTIF(Vertices[Clustering Coefficient],"&gt;= "&amp;R9)-COUNTIF(Vertices[Clustering Coefficient],"&gt;="&amp;R10)</f>
        <v>0</v>
      </c>
      <c r="T9" s="39" t="e">
        <f ca="1" t="shared" si="9"/>
        <v>#REF!</v>
      </c>
      <c r="U9" s="40" t="e">
        <f ca="1" t="shared" si="0"/>
        <v>#REF!</v>
      </c>
    </row>
    <row r="10" spans="1:21" ht="15">
      <c r="A10" s="34" t="s">
        <v>1636</v>
      </c>
      <c r="B10" s="34">
        <v>3</v>
      </c>
      <c r="D10" s="32">
        <f t="shared" si="1"/>
        <v>0</v>
      </c>
      <c r="E10" s="3">
        <f>COUNTIF(Vertices[Degree],"&gt;= "&amp;D10)-COUNTIF(Vertices[Degree],"&gt;="&amp;D11)</f>
        <v>0</v>
      </c>
      <c r="F10" s="37">
        <f t="shared" si="2"/>
        <v>2.9090909090909096</v>
      </c>
      <c r="G10" s="38">
        <f>COUNTIF(Vertices[In-Degree],"&gt;= "&amp;F10)-COUNTIF(Vertices[In-Degree],"&gt;="&amp;F11)</f>
        <v>1</v>
      </c>
      <c r="H10" s="37">
        <f t="shared" si="3"/>
        <v>0.8727272727272728</v>
      </c>
      <c r="I10" s="38">
        <f>COUNTIF(Vertices[Out-Degree],"&gt;= "&amp;H10)-COUNTIF(Vertices[Out-Degree],"&gt;="&amp;H11)</f>
        <v>0</v>
      </c>
      <c r="J10" s="37">
        <f t="shared" si="4"/>
        <v>79.12727272727273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0.02520290909090909</v>
      </c>
      <c r="O10" s="38">
        <f>COUNTIF(Vertices[Eigenvector Centrality],"&gt;= "&amp;N10)-COUNTIF(Vertices[Eigenvector Centrality],"&gt;="&amp;N11)</f>
        <v>3</v>
      </c>
      <c r="P10" s="37">
        <f t="shared" si="7"/>
        <v>1.6498989818181822</v>
      </c>
      <c r="Q10" s="38">
        <f>COUNTIF(Vertices[PageRank],"&gt;= "&amp;P10)-COUNTIF(Vertices[PageRank],"&gt;="&amp;P11)</f>
        <v>1</v>
      </c>
      <c r="R10" s="37">
        <f t="shared" si="8"/>
        <v>0.07272727272727274</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3.2727272727272734</v>
      </c>
      <c r="G11" s="40">
        <f>COUNTIF(Vertices[In-Degree],"&gt;= "&amp;F11)-COUNTIF(Vertices[In-Degree],"&gt;="&amp;F12)</f>
        <v>0</v>
      </c>
      <c r="H11" s="39">
        <f t="shared" si="3"/>
        <v>0.9818181818181819</v>
      </c>
      <c r="I11" s="40">
        <f>COUNTIF(Vertices[Out-Degree],"&gt;= "&amp;H11)-COUNTIF(Vertices[Out-Degree],"&gt;="&amp;H12)</f>
        <v>28</v>
      </c>
      <c r="J11" s="39">
        <f t="shared" si="4"/>
        <v>89.01818181818182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0.028353272727272723</v>
      </c>
      <c r="O11" s="40">
        <f>COUNTIF(Vertices[Eigenvector Centrality],"&gt;= "&amp;N11)-COUNTIF(Vertices[Eigenvector Centrality],"&gt;="&amp;N12)</f>
        <v>0</v>
      </c>
      <c r="P11" s="39">
        <f t="shared" si="7"/>
        <v>1.797818854545455</v>
      </c>
      <c r="Q11" s="40">
        <f>COUNTIF(Vertices[PageRank],"&gt;= "&amp;P11)-COUNTIF(Vertices[PageRank],"&gt;="&amp;P12)</f>
        <v>0</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253</v>
      </c>
      <c r="B12" s="34">
        <v>44</v>
      </c>
      <c r="D12" s="32">
        <f t="shared" si="1"/>
        <v>0</v>
      </c>
      <c r="E12" s="3">
        <f>COUNTIF(Vertices[Degree],"&gt;= "&amp;D12)-COUNTIF(Vertices[Degree],"&gt;="&amp;D13)</f>
        <v>0</v>
      </c>
      <c r="F12" s="37">
        <f t="shared" si="2"/>
        <v>3.636363636363637</v>
      </c>
      <c r="G12" s="38">
        <f>COUNTIF(Vertices[In-Degree],"&gt;= "&amp;F12)-COUNTIF(Vertices[In-Degree],"&gt;="&amp;F13)</f>
        <v>0</v>
      </c>
      <c r="H12" s="37">
        <f t="shared" si="3"/>
        <v>1.090909090909091</v>
      </c>
      <c r="I12" s="38">
        <f>COUNTIF(Vertices[Out-Degree],"&gt;= "&amp;H12)-COUNTIF(Vertices[Out-Degree],"&gt;="&amp;H13)</f>
        <v>0</v>
      </c>
      <c r="J12" s="37">
        <f t="shared" si="4"/>
        <v>98.9090909090909</v>
      </c>
      <c r="K12" s="38">
        <f>COUNTIF(Vertices[Betweenness Centrality],"&gt;= "&amp;J12)-COUNTIF(Vertices[Betweenness Centrality],"&gt;="&amp;J13)</f>
        <v>1</v>
      </c>
      <c r="L12" s="37">
        <f t="shared" si="5"/>
        <v>0.18181818181818185</v>
      </c>
      <c r="M12" s="38">
        <f>COUNTIF(Vertices[Closeness Centrality],"&gt;= "&amp;L12)-COUNTIF(Vertices[Closeness Centrality],"&gt;="&amp;L13)</f>
        <v>0</v>
      </c>
      <c r="N12" s="37">
        <f t="shared" si="6"/>
        <v>0.03150363636363636</v>
      </c>
      <c r="O12" s="38">
        <f>COUNTIF(Vertices[Eigenvector Centrality],"&gt;= "&amp;N12)-COUNTIF(Vertices[Eigenvector Centrality],"&gt;="&amp;N13)</f>
        <v>17</v>
      </c>
      <c r="P12" s="37">
        <f t="shared" si="7"/>
        <v>1.9457387272727278</v>
      </c>
      <c r="Q12" s="38">
        <f>COUNTIF(Vertices[PageRank],"&gt;= "&amp;P12)-COUNTIF(Vertices[PageRank],"&gt;="&amp;P13)</f>
        <v>0</v>
      </c>
      <c r="R12" s="37">
        <f t="shared" si="8"/>
        <v>0.09090909090909093</v>
      </c>
      <c r="S12" s="43">
        <f>COUNTIF(Vertices[Clustering Coefficient],"&gt;= "&amp;R12)-COUNTIF(Vertices[Clustering Coefficient],"&gt;="&amp;R13)</f>
        <v>1</v>
      </c>
      <c r="T12" s="37" t="e">
        <f ca="1" t="shared" si="9"/>
        <v>#REF!</v>
      </c>
      <c r="U12" s="38" t="e">
        <f ca="1" t="shared" si="0"/>
        <v>#REF!</v>
      </c>
    </row>
    <row r="13" spans="1:21" ht="15">
      <c r="A13" s="34" t="s">
        <v>252</v>
      </c>
      <c r="B13" s="34">
        <v>18</v>
      </c>
      <c r="D13" s="32">
        <f t="shared" si="1"/>
        <v>0</v>
      </c>
      <c r="E13" s="3">
        <f>COUNTIF(Vertices[Degree],"&gt;= "&amp;D13)-COUNTIF(Vertices[Degree],"&gt;="&amp;D14)</f>
        <v>0</v>
      </c>
      <c r="F13" s="39">
        <f t="shared" si="2"/>
        <v>4.000000000000001</v>
      </c>
      <c r="G13" s="40">
        <f>COUNTIF(Vertices[In-Degree],"&gt;= "&amp;F13)-COUNTIF(Vertices[In-Degree],"&gt;="&amp;F14)</f>
        <v>0</v>
      </c>
      <c r="H13" s="39">
        <f t="shared" si="3"/>
        <v>1.2000000000000002</v>
      </c>
      <c r="I13" s="40">
        <f>COUNTIF(Vertices[Out-Degree],"&gt;= "&amp;H13)-COUNTIF(Vertices[Out-Degree],"&gt;="&amp;H14)</f>
        <v>0</v>
      </c>
      <c r="J13" s="39">
        <f t="shared" si="4"/>
        <v>108.8</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0.034654</v>
      </c>
      <c r="O13" s="40">
        <f>COUNTIF(Vertices[Eigenvector Centrality],"&gt;= "&amp;N13)-COUNTIF(Vertices[Eigenvector Centrality],"&gt;="&amp;N14)</f>
        <v>0</v>
      </c>
      <c r="P13" s="39">
        <f t="shared" si="7"/>
        <v>2.0936586000000004</v>
      </c>
      <c r="Q13" s="40">
        <f>COUNTIF(Vertices[PageRank],"&gt;= "&amp;P13)-COUNTIF(Vertices[PageRank],"&gt;="&amp;P14)</f>
        <v>1</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176</v>
      </c>
      <c r="B14" s="34">
        <v>93</v>
      </c>
      <c r="D14" s="32">
        <f t="shared" si="1"/>
        <v>0</v>
      </c>
      <c r="E14" s="3">
        <f>COUNTIF(Vertices[Degree],"&gt;= "&amp;D14)-COUNTIF(Vertices[Degree],"&gt;="&amp;D15)</f>
        <v>0</v>
      </c>
      <c r="F14" s="37">
        <f t="shared" si="2"/>
        <v>4.363636363636364</v>
      </c>
      <c r="G14" s="38">
        <f>COUNTIF(Vertices[In-Degree],"&gt;= "&amp;F14)-COUNTIF(Vertices[In-Degree],"&gt;="&amp;F15)</f>
        <v>0</v>
      </c>
      <c r="H14" s="37">
        <f t="shared" si="3"/>
        <v>1.3090909090909093</v>
      </c>
      <c r="I14" s="38">
        <f>COUNTIF(Vertices[Out-Degree],"&gt;= "&amp;H14)-COUNTIF(Vertices[Out-Degree],"&gt;="&amp;H15)</f>
        <v>0</v>
      </c>
      <c r="J14" s="37">
        <f t="shared" si="4"/>
        <v>118.69090909090909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0.037804363636363636</v>
      </c>
      <c r="O14" s="38">
        <f>COUNTIF(Vertices[Eigenvector Centrality],"&gt;= "&amp;N14)-COUNTIF(Vertices[Eigenvector Centrality],"&gt;="&amp;N15)</f>
        <v>0</v>
      </c>
      <c r="P14" s="37">
        <f t="shared" si="7"/>
        <v>2.241578472727273</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4.7272727272727275</v>
      </c>
      <c r="G15" s="40">
        <f>COUNTIF(Vertices[In-Degree],"&gt;= "&amp;F15)-COUNTIF(Vertices[In-Degree],"&gt;="&amp;F16)</f>
        <v>0</v>
      </c>
      <c r="H15" s="39">
        <f t="shared" si="3"/>
        <v>1.4181818181818184</v>
      </c>
      <c r="I15" s="40">
        <f>COUNTIF(Vertices[Out-Degree],"&gt;= "&amp;H15)-COUNTIF(Vertices[Out-Degree],"&gt;="&amp;H16)</f>
        <v>0</v>
      </c>
      <c r="J15" s="39">
        <f t="shared" si="4"/>
        <v>128.58181818181816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0.040954727272727275</v>
      </c>
      <c r="O15" s="40">
        <f>COUNTIF(Vertices[Eigenvector Centrality],"&gt;= "&amp;N15)-COUNTIF(Vertices[Eigenvector Centrality],"&gt;="&amp;N16)</f>
        <v>0</v>
      </c>
      <c r="P15" s="39">
        <f t="shared" si="7"/>
        <v>2.3894983454545455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93</v>
      </c>
      <c r="D16" s="32">
        <f t="shared" si="1"/>
        <v>0</v>
      </c>
      <c r="E16" s="3">
        <f>COUNTIF(Vertices[Degree],"&gt;= "&amp;D16)-COUNTIF(Vertices[Degree],"&gt;="&amp;D17)</f>
        <v>0</v>
      </c>
      <c r="F16" s="37">
        <f t="shared" si="2"/>
        <v>5.090909090909091</v>
      </c>
      <c r="G16" s="38">
        <f>COUNTIF(Vertices[In-Degree],"&gt;= "&amp;F16)-COUNTIF(Vertices[In-Degree],"&gt;="&amp;F17)</f>
        <v>0</v>
      </c>
      <c r="H16" s="37">
        <f t="shared" si="3"/>
        <v>1.5272727272727276</v>
      </c>
      <c r="I16" s="38">
        <f>COUNTIF(Vertices[Out-Degree],"&gt;= "&amp;H16)-COUNTIF(Vertices[Out-Degree],"&gt;="&amp;H17)</f>
        <v>0</v>
      </c>
      <c r="J16" s="37">
        <f t="shared" si="4"/>
        <v>138.47272727272724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0.04410509090909091</v>
      </c>
      <c r="O16" s="38">
        <f>COUNTIF(Vertices[Eigenvector Centrality],"&gt;= "&amp;N16)-COUNTIF(Vertices[Eigenvector Centrality],"&gt;="&amp;N17)</f>
        <v>0</v>
      </c>
      <c r="P16" s="37">
        <f t="shared" si="7"/>
        <v>2.537418218181818</v>
      </c>
      <c r="Q16" s="38">
        <f>COUNTIF(Vertices[PageRank],"&gt;= "&amp;P16)-COUNTIF(Vertices[PageRank],"&gt;="&amp;P17)</f>
        <v>1</v>
      </c>
      <c r="R16" s="37">
        <f t="shared" si="8"/>
        <v>0.1272727272727273</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5.454545454545454</v>
      </c>
      <c r="G17" s="40">
        <f>COUNTIF(Vertices[In-Degree],"&gt;= "&amp;F17)-COUNTIF(Vertices[In-Degree],"&gt;="&amp;F18)</f>
        <v>0</v>
      </c>
      <c r="H17" s="39">
        <f t="shared" si="3"/>
        <v>1.6363636363636367</v>
      </c>
      <c r="I17" s="40">
        <f>COUNTIF(Vertices[Out-Degree],"&gt;= "&amp;H17)-COUNTIF(Vertices[Out-Degree],"&gt;="&amp;H18)</f>
        <v>0</v>
      </c>
      <c r="J17" s="39">
        <f t="shared" si="4"/>
        <v>148.36363636363632</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0.04725545454545455</v>
      </c>
      <c r="O17" s="40">
        <f>COUNTIF(Vertices[Eigenvector Centrality],"&gt;= "&amp;N17)-COUNTIF(Vertices[Eigenvector Centrality],"&gt;="&amp;N18)</f>
        <v>0</v>
      </c>
      <c r="P17" s="39">
        <f t="shared" si="7"/>
        <v>2.6853380909090907</v>
      </c>
      <c r="Q17" s="40">
        <f>COUNTIF(Vertices[PageRank],"&gt;= "&amp;P17)-COUNTIF(Vertices[PageRank],"&gt;="&amp;P18)</f>
        <v>0</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5.8181818181818175</v>
      </c>
      <c r="G18" s="38">
        <f>COUNTIF(Vertices[In-Degree],"&gt;= "&amp;F18)-COUNTIF(Vertices[In-Degree],"&gt;="&amp;F19)</f>
        <v>0</v>
      </c>
      <c r="H18" s="37">
        <f t="shared" si="3"/>
        <v>1.7454545454545458</v>
      </c>
      <c r="I18" s="38">
        <f>COUNTIF(Vertices[Out-Degree],"&gt;= "&amp;H18)-COUNTIF(Vertices[Out-Degree],"&gt;="&amp;H19)</f>
        <v>0</v>
      </c>
      <c r="J18" s="37">
        <f t="shared" si="4"/>
        <v>158.2545454545454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0.05040581818181819</v>
      </c>
      <c r="O18" s="38">
        <f>COUNTIF(Vertices[Eigenvector Centrality],"&gt;= "&amp;N18)-COUNTIF(Vertices[Eigenvector Centrality],"&gt;="&amp;N19)</f>
        <v>0</v>
      </c>
      <c r="P18" s="37">
        <f t="shared" si="7"/>
        <v>2.8332579636363633</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6.181818181818181</v>
      </c>
      <c r="G19" s="40">
        <f>COUNTIF(Vertices[In-Degree],"&gt;= "&amp;F19)-COUNTIF(Vertices[In-Degree],"&gt;="&amp;F20)</f>
        <v>0</v>
      </c>
      <c r="H19" s="39">
        <f t="shared" si="3"/>
        <v>1.854545454545455</v>
      </c>
      <c r="I19" s="40">
        <f>COUNTIF(Vertices[Out-Degree],"&gt;= "&amp;H19)-COUNTIF(Vertices[Out-Degree],"&gt;="&amp;H20)</f>
        <v>0</v>
      </c>
      <c r="J19" s="39">
        <f t="shared" si="4"/>
        <v>168.14545454545447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0.05355618181818183</v>
      </c>
      <c r="O19" s="40">
        <f>COUNTIF(Vertices[Eigenvector Centrality],"&gt;= "&amp;N19)-COUNTIF(Vertices[Eigenvector Centrality],"&gt;="&amp;N20)</f>
        <v>0</v>
      </c>
      <c r="P19" s="39">
        <f t="shared" si="7"/>
        <v>2.981177836363636</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6.545454545454544</v>
      </c>
      <c r="G20" s="38">
        <f>COUNTIF(Vertices[In-Degree],"&gt;= "&amp;F20)-COUNTIF(Vertices[In-Degree],"&gt;="&amp;F21)</f>
        <v>0</v>
      </c>
      <c r="H20" s="37">
        <f t="shared" si="3"/>
        <v>1.963636363636364</v>
      </c>
      <c r="I20" s="38">
        <f>COUNTIF(Vertices[Out-Degree],"&gt;= "&amp;H20)-COUNTIF(Vertices[Out-Degree],"&gt;="&amp;H21)</f>
        <v>1</v>
      </c>
      <c r="J20" s="37">
        <f t="shared" si="4"/>
        <v>178.03636363636355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0.05670654545454547</v>
      </c>
      <c r="O20" s="38">
        <f>COUNTIF(Vertices[Eigenvector Centrality],"&gt;= "&amp;N20)-COUNTIF(Vertices[Eigenvector Centrality],"&gt;="&amp;N21)</f>
        <v>0</v>
      </c>
      <c r="P20" s="37">
        <f t="shared" si="7"/>
        <v>3.1290977090909085</v>
      </c>
      <c r="Q20" s="38">
        <f>COUNTIF(Vertices[PageRank],"&gt;= "&amp;P20)-COUNTIF(Vertices[PageRank],"&gt;="&amp;P21)</f>
        <v>0</v>
      </c>
      <c r="R20" s="37">
        <f t="shared" si="8"/>
        <v>0.16363636363636366</v>
      </c>
      <c r="S20" s="43">
        <f>COUNTIF(Vertices[Clustering Coefficient],"&gt;= "&amp;R20)-COUNTIF(Vertices[Clustering Coefficient],"&gt;="&amp;R21)</f>
        <v>0</v>
      </c>
      <c r="T20" s="37" t="e">
        <f ca="1" t="shared" si="9"/>
        <v>#REF!</v>
      </c>
      <c r="U20" s="38" t="e">
        <f ca="1" t="shared" si="0"/>
        <v>#REF!</v>
      </c>
    </row>
    <row r="21" spans="1:21" ht="15">
      <c r="A21" s="34" t="s">
        <v>152</v>
      </c>
      <c r="B21" s="34">
        <v>10</v>
      </c>
      <c r="D21" s="32">
        <f t="shared" si="1"/>
        <v>0</v>
      </c>
      <c r="E21" s="3">
        <f>COUNTIF(Vertices[Degree],"&gt;= "&amp;D21)-COUNTIF(Vertices[Degree],"&gt;="&amp;D22)</f>
        <v>0</v>
      </c>
      <c r="F21" s="39">
        <f t="shared" si="2"/>
        <v>6.909090909090907</v>
      </c>
      <c r="G21" s="40">
        <f>COUNTIF(Vertices[In-Degree],"&gt;= "&amp;F21)-COUNTIF(Vertices[In-Degree],"&gt;="&amp;F22)</f>
        <v>0</v>
      </c>
      <c r="H21" s="39">
        <f t="shared" si="3"/>
        <v>2.072727272727273</v>
      </c>
      <c r="I21" s="40">
        <f>COUNTIF(Vertices[Out-Degree],"&gt;= "&amp;H21)-COUNTIF(Vertices[Out-Degree],"&gt;="&amp;H22)</f>
        <v>0</v>
      </c>
      <c r="J21" s="39">
        <f t="shared" si="4"/>
        <v>187.92727272727262</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0.059856909090909106</v>
      </c>
      <c r="O21" s="40">
        <f>COUNTIF(Vertices[Eigenvector Centrality],"&gt;= "&amp;N21)-COUNTIF(Vertices[Eigenvector Centrality],"&gt;="&amp;N22)</f>
        <v>0</v>
      </c>
      <c r="P21" s="39">
        <f t="shared" si="7"/>
        <v>3.277017581818181</v>
      </c>
      <c r="Q21" s="40">
        <f>COUNTIF(Vertices[PageRank],"&gt;= "&amp;P21)-COUNTIF(Vertices[PageRank],"&gt;="&amp;P22)</f>
        <v>0</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7.272727272727271</v>
      </c>
      <c r="G22" s="38">
        <f>COUNTIF(Vertices[In-Degree],"&gt;= "&amp;F22)-COUNTIF(Vertices[In-Degree],"&gt;="&amp;F23)</f>
        <v>0</v>
      </c>
      <c r="H22" s="37">
        <f t="shared" si="3"/>
        <v>2.181818181818182</v>
      </c>
      <c r="I22" s="38">
        <f>COUNTIF(Vertices[Out-Degree],"&gt;= "&amp;H22)-COUNTIF(Vertices[Out-Degree],"&gt;="&amp;H23)</f>
        <v>0</v>
      </c>
      <c r="J22" s="37">
        <f t="shared" si="4"/>
        <v>197.8181818181817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0.06300727272727275</v>
      </c>
      <c r="O22" s="38">
        <f>COUNTIF(Vertices[Eigenvector Centrality],"&gt;= "&amp;N22)-COUNTIF(Vertices[Eigenvector Centrality],"&gt;="&amp;N23)</f>
        <v>1</v>
      </c>
      <c r="P22" s="37">
        <f t="shared" si="7"/>
        <v>3.4249374545454536</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26</v>
      </c>
      <c r="D23" s="32">
        <f t="shared" si="1"/>
        <v>0</v>
      </c>
      <c r="E23" s="3">
        <f>COUNTIF(Vertices[Degree],"&gt;= "&amp;D23)-COUNTIF(Vertices[Degree],"&gt;="&amp;D24)</f>
        <v>0</v>
      </c>
      <c r="F23" s="39">
        <f t="shared" si="2"/>
        <v>7.636363636363634</v>
      </c>
      <c r="G23" s="40">
        <f>COUNTIF(Vertices[In-Degree],"&gt;= "&amp;F23)-COUNTIF(Vertices[In-Degree],"&gt;="&amp;F24)</f>
        <v>0</v>
      </c>
      <c r="H23" s="39">
        <f t="shared" si="3"/>
        <v>2.290909090909091</v>
      </c>
      <c r="I23" s="40">
        <f>COUNTIF(Vertices[Out-Degree],"&gt;= "&amp;H23)-COUNTIF(Vertices[Out-Degree],"&gt;="&amp;H24)</f>
        <v>0</v>
      </c>
      <c r="J23" s="39">
        <f t="shared" si="4"/>
        <v>207.70909090909078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0.06615763636363638</v>
      </c>
      <c r="O23" s="40">
        <f>COUNTIF(Vertices[Eigenvector Centrality],"&gt;= "&amp;N23)-COUNTIF(Vertices[Eigenvector Centrality],"&gt;="&amp;N24)</f>
        <v>1</v>
      </c>
      <c r="P23" s="39">
        <f t="shared" si="7"/>
        <v>3.572857327272726</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141</v>
      </c>
      <c r="D24" s="32">
        <f t="shared" si="1"/>
        <v>0</v>
      </c>
      <c r="E24" s="3">
        <f>COUNTIF(Vertices[Degree],"&gt;= "&amp;D24)-COUNTIF(Vertices[Degree],"&gt;="&amp;D25)</f>
        <v>0</v>
      </c>
      <c r="F24" s="37">
        <f t="shared" si="2"/>
        <v>7.999999999999997</v>
      </c>
      <c r="G24" s="38">
        <f>COUNTIF(Vertices[In-Degree],"&gt;= "&amp;F24)-COUNTIF(Vertices[In-Degree],"&gt;="&amp;F25)</f>
        <v>0</v>
      </c>
      <c r="H24" s="37">
        <f t="shared" si="3"/>
        <v>2.4</v>
      </c>
      <c r="I24" s="38">
        <f>COUNTIF(Vertices[Out-Degree],"&gt;= "&amp;H24)-COUNTIF(Vertices[Out-Degree],"&gt;="&amp;H25)</f>
        <v>0</v>
      </c>
      <c r="J24" s="37">
        <f t="shared" si="4"/>
        <v>217.59999999999985</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0.06930800000000001</v>
      </c>
      <c r="O24" s="38">
        <f>COUNTIF(Vertices[Eigenvector Centrality],"&gt;= "&amp;N24)-COUNTIF(Vertices[Eigenvector Centrality],"&gt;="&amp;N25)</f>
        <v>0</v>
      </c>
      <c r="P24" s="37">
        <f t="shared" si="7"/>
        <v>3.720777199999999</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8.363636363636362</v>
      </c>
      <c r="G25" s="40">
        <f>COUNTIF(Vertices[In-Degree],"&gt;= "&amp;F25)-COUNTIF(Vertices[In-Degree],"&gt;="&amp;F26)</f>
        <v>0</v>
      </c>
      <c r="H25" s="39">
        <f t="shared" si="3"/>
        <v>2.509090909090909</v>
      </c>
      <c r="I25" s="40">
        <f>COUNTIF(Vertices[Out-Degree],"&gt;= "&amp;H25)-COUNTIF(Vertices[Out-Degree],"&gt;="&amp;H26)</f>
        <v>0</v>
      </c>
      <c r="J25" s="39">
        <f t="shared" si="4"/>
        <v>227.49090909090893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0.07245836363636364</v>
      </c>
      <c r="O25" s="40">
        <f>COUNTIF(Vertices[Eigenvector Centrality],"&gt;= "&amp;N25)-COUNTIF(Vertices[Eigenvector Centrality],"&gt;="&amp;N26)</f>
        <v>0</v>
      </c>
      <c r="P25" s="39">
        <f t="shared" si="7"/>
        <v>3.8686970727272714</v>
      </c>
      <c r="Q25" s="40">
        <f>COUNTIF(Vertices[PageRank],"&gt;= "&amp;P25)-COUNTIF(Vertices[PageRank],"&gt;="&amp;P26)</f>
        <v>0</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8.727272727272725</v>
      </c>
      <c r="G26" s="38">
        <f>COUNTIF(Vertices[In-Degree],"&gt;= "&amp;F26)-COUNTIF(Vertices[In-Degree],"&gt;="&amp;F28)</f>
        <v>0</v>
      </c>
      <c r="H26" s="37">
        <f t="shared" si="3"/>
        <v>2.6181818181818177</v>
      </c>
      <c r="I26" s="38">
        <f>COUNTIF(Vertices[Out-Degree],"&gt;= "&amp;H26)-COUNTIF(Vertices[Out-Degree],"&gt;="&amp;H28)</f>
        <v>0</v>
      </c>
      <c r="J26" s="37">
        <f t="shared" si="4"/>
        <v>237.381818181818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0.07560872727272727</v>
      </c>
      <c r="O26" s="38">
        <f>COUNTIF(Vertices[Eigenvector Centrality],"&gt;= "&amp;N26)-COUNTIF(Vertices[Eigenvector Centrality],"&gt;="&amp;N28)</f>
        <v>0</v>
      </c>
      <c r="P26" s="37">
        <f t="shared" si="7"/>
        <v>4.016616945454544</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2.085227</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2.7272727272727266</v>
      </c>
      <c r="I28" s="40">
        <f>COUNTIF(Vertices[Out-Degree],"&gt;= "&amp;H28)-COUNTIF(Vertices[Out-Degree],"&gt;="&amp;H40)</f>
        <v>0</v>
      </c>
      <c r="J28" s="39">
        <f>J26+($J$57-$J$2)/BinDivisor</f>
        <v>247.27272727272708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0.0787590909090909</v>
      </c>
      <c r="O28" s="40">
        <f>COUNTIF(Vertices[Eigenvector Centrality],"&gt;= "&amp;N28)-COUNTIF(Vertices[Eigenvector Centrality],"&gt;="&amp;N40)</f>
        <v>0</v>
      </c>
      <c r="P28" s="39">
        <f>P26+($P$57-$P$2)/BinDivisor</f>
        <v>4.1645368181818165</v>
      </c>
      <c r="Q28" s="40">
        <f>COUNTIF(Vertices[PageRank],"&gt;= "&amp;P28)-COUNTIF(Vertices[PageRank],"&gt;="&amp;P40)</f>
        <v>0</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0.021794871794871794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1637</v>
      </c>
      <c r="B30" s="34">
        <v>0.212133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1638</v>
      </c>
      <c r="B32" s="34" t="s">
        <v>1639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2.8363636363636355</v>
      </c>
      <c r="I40" s="38">
        <f>COUNTIF(Vertices[Out-Degree],"&gt;= "&amp;H40)-COUNTIF(Vertices[Out-Degree],"&gt;="&amp;H41)</f>
        <v>0</v>
      </c>
      <c r="J40" s="37">
        <f>J28+($J$57-$J$2)/BinDivisor</f>
        <v>257.16363636363616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0.08190945454545454</v>
      </c>
      <c r="O40" s="38">
        <f>COUNTIF(Vertices[Eigenvector Centrality],"&gt;= "&amp;N40)-COUNTIF(Vertices[Eigenvector Centrality],"&gt;="&amp;N41)</f>
        <v>0</v>
      </c>
      <c r="P40" s="37">
        <f>P28+($P$57-$P$2)/BinDivisor</f>
        <v>4.312456690909089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2.9454545454545444</v>
      </c>
      <c r="I41" s="40">
        <f>COUNTIF(Vertices[Out-Degree],"&gt;= "&amp;H41)-COUNTIF(Vertices[Out-Degree],"&gt;="&amp;H42)</f>
        <v>0</v>
      </c>
      <c r="J41" s="39">
        <f aca="true" t="shared" si="13" ref="J41:J56">J40+($J$57-$J$2)/BinDivisor</f>
        <v>267.05454545454523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0.08505981818181817</v>
      </c>
      <c r="O41" s="40">
        <f>COUNTIF(Vertices[Eigenvector Centrality],"&gt;= "&amp;N41)-COUNTIF(Vertices[Eigenvector Centrality],"&gt;="&amp;N42)</f>
        <v>0</v>
      </c>
      <c r="P41" s="39">
        <f aca="true" t="shared" si="16" ref="P41:P56">P40+($P$57-$P$2)/BinDivisor</f>
        <v>4.460376563636362</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3.0545454545454533</v>
      </c>
      <c r="I42" s="38">
        <f>COUNTIF(Vertices[Out-Degree],"&gt;= "&amp;H42)-COUNTIF(Vertices[Out-Degree],"&gt;="&amp;H43)</f>
        <v>0</v>
      </c>
      <c r="J42" s="37">
        <f t="shared" si="13"/>
        <v>276.9454545454543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0.0882101818181818</v>
      </c>
      <c r="O42" s="38">
        <f>COUNTIF(Vertices[Eigenvector Centrality],"&gt;= "&amp;N42)-COUNTIF(Vertices[Eigenvector Centrality],"&gt;="&amp;N43)</f>
        <v>0</v>
      </c>
      <c r="P42" s="37">
        <f t="shared" si="16"/>
        <v>4.608296436363634</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3.1636363636363622</v>
      </c>
      <c r="I43" s="40">
        <f>COUNTIF(Vertices[Out-Degree],"&gt;= "&amp;H43)-COUNTIF(Vertices[Out-Degree],"&gt;="&amp;H44)</f>
        <v>0</v>
      </c>
      <c r="J43" s="39">
        <f t="shared" si="13"/>
        <v>286.8363636363634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0.09136054545454543</v>
      </c>
      <c r="O43" s="40">
        <f>COUNTIF(Vertices[Eigenvector Centrality],"&gt;= "&amp;N43)-COUNTIF(Vertices[Eigenvector Centrality],"&gt;="&amp;N44)</f>
        <v>0</v>
      </c>
      <c r="P43" s="39">
        <f t="shared" si="16"/>
        <v>4.756216309090907</v>
      </c>
      <c r="Q43" s="40">
        <f>COUNTIF(Vertices[PageRank],"&gt;= "&amp;P43)-COUNTIF(Vertices[PageRank],"&gt;="&amp;P44)</f>
        <v>0</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3.272727272727271</v>
      </c>
      <c r="I44" s="38">
        <f>COUNTIF(Vertices[Out-Degree],"&gt;= "&amp;H44)-COUNTIF(Vertices[Out-Degree],"&gt;="&amp;H45)</f>
        <v>0</v>
      </c>
      <c r="J44" s="37">
        <f t="shared" si="13"/>
        <v>296.72727272727246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0.09451090909090906</v>
      </c>
      <c r="O44" s="38">
        <f>COUNTIF(Vertices[Eigenvector Centrality],"&gt;= "&amp;N44)-COUNTIF(Vertices[Eigenvector Centrality],"&gt;="&amp;N45)</f>
        <v>0</v>
      </c>
      <c r="P44" s="37">
        <f t="shared" si="16"/>
        <v>4.9041361818181795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3.38181818181818</v>
      </c>
      <c r="I45" s="40">
        <f>COUNTIF(Vertices[Out-Degree],"&gt;= "&amp;H45)-COUNTIF(Vertices[Out-Degree],"&gt;="&amp;H46)</f>
        <v>0</v>
      </c>
      <c r="J45" s="39">
        <f t="shared" si="13"/>
        <v>306.61818181818154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0.0976612727272727</v>
      </c>
      <c r="O45" s="40">
        <f>COUNTIF(Vertices[Eigenvector Centrality],"&gt;= "&amp;N45)-COUNTIF(Vertices[Eigenvector Centrality],"&gt;="&amp;N46)</f>
        <v>0</v>
      </c>
      <c r="P45" s="39">
        <f t="shared" si="16"/>
        <v>5.052056054545452</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3.490909090909089</v>
      </c>
      <c r="I46" s="38">
        <f>COUNTIF(Vertices[Out-Degree],"&gt;= "&amp;H46)-COUNTIF(Vertices[Out-Degree],"&gt;="&amp;H47)</f>
        <v>0</v>
      </c>
      <c r="J46" s="37">
        <f t="shared" si="13"/>
        <v>316.5090909090906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0.10081163636363633</v>
      </c>
      <c r="O46" s="38">
        <f>COUNTIF(Vertices[Eigenvector Centrality],"&gt;= "&amp;N46)-COUNTIF(Vertices[Eigenvector Centrality],"&gt;="&amp;N47)</f>
        <v>0</v>
      </c>
      <c r="P46" s="37">
        <f t="shared" si="16"/>
        <v>5.199975927272725</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3.599999999999998</v>
      </c>
      <c r="I47" s="40">
        <f>COUNTIF(Vertices[Out-Degree],"&gt;= "&amp;H47)-COUNTIF(Vertices[Out-Degree],"&gt;="&amp;H48)</f>
        <v>0</v>
      </c>
      <c r="J47" s="39">
        <f t="shared" si="13"/>
        <v>326.3999999999997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0.10396199999999996</v>
      </c>
      <c r="O47" s="40">
        <f>COUNTIF(Vertices[Eigenvector Centrality],"&gt;= "&amp;N47)-COUNTIF(Vertices[Eigenvector Centrality],"&gt;="&amp;N48)</f>
        <v>0</v>
      </c>
      <c r="P47" s="39">
        <f t="shared" si="16"/>
        <v>5.347895799999997</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3.7090909090909068</v>
      </c>
      <c r="I48" s="38">
        <f>COUNTIF(Vertices[Out-Degree],"&gt;= "&amp;H48)-COUNTIF(Vertices[Out-Degree],"&gt;="&amp;H49)</f>
        <v>0</v>
      </c>
      <c r="J48" s="37">
        <f t="shared" si="13"/>
        <v>336.29090909090877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0.10711236363636359</v>
      </c>
      <c r="O48" s="38">
        <f>COUNTIF(Vertices[Eigenvector Centrality],"&gt;= "&amp;N48)-COUNTIF(Vertices[Eigenvector Centrality],"&gt;="&amp;N49)</f>
        <v>0</v>
      </c>
      <c r="P48" s="37">
        <f t="shared" si="16"/>
        <v>5.49581567272727</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3.8181818181818157</v>
      </c>
      <c r="I49" s="40">
        <f>COUNTIF(Vertices[Out-Degree],"&gt;= "&amp;H49)-COUNTIF(Vertices[Out-Degree],"&gt;="&amp;H50)</f>
        <v>0</v>
      </c>
      <c r="J49" s="39">
        <f t="shared" si="13"/>
        <v>346.18181818181785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0.11026272727272722</v>
      </c>
      <c r="O49" s="40">
        <f>COUNTIF(Vertices[Eigenvector Centrality],"&gt;= "&amp;N49)-COUNTIF(Vertices[Eigenvector Centrality],"&gt;="&amp;N50)</f>
        <v>0</v>
      </c>
      <c r="P49" s="39">
        <f t="shared" si="16"/>
        <v>5.643735545454542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3.9272727272727246</v>
      </c>
      <c r="I50" s="38">
        <f>COUNTIF(Vertices[Out-Degree],"&gt;= "&amp;H50)-COUNTIF(Vertices[Out-Degree],"&gt;="&amp;H51)</f>
        <v>0</v>
      </c>
      <c r="J50" s="37">
        <f t="shared" si="13"/>
        <v>356.0727272727269</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0.11341309090909085</v>
      </c>
      <c r="O50" s="38">
        <f>COUNTIF(Vertices[Eigenvector Centrality],"&gt;= "&amp;N50)-COUNTIF(Vertices[Eigenvector Centrality],"&gt;="&amp;N51)</f>
        <v>0</v>
      </c>
      <c r="P50" s="37">
        <f t="shared" si="16"/>
        <v>5.791655418181815</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4.0363636363636335</v>
      </c>
      <c r="I51" s="40">
        <f>COUNTIF(Vertices[Out-Degree],"&gt;= "&amp;H51)-COUNTIF(Vertices[Out-Degree],"&gt;="&amp;H52)</f>
        <v>0</v>
      </c>
      <c r="J51" s="39">
        <f t="shared" si="13"/>
        <v>365.963636363636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0.11656345454545448</v>
      </c>
      <c r="O51" s="40">
        <f>COUNTIF(Vertices[Eigenvector Centrality],"&gt;= "&amp;N51)-COUNTIF(Vertices[Eigenvector Centrality],"&gt;="&amp;N52)</f>
        <v>0</v>
      </c>
      <c r="P51" s="39">
        <f t="shared" si="16"/>
        <v>5.9395752909090875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4.145454545454543</v>
      </c>
      <c r="I52" s="38">
        <f>COUNTIF(Vertices[Out-Degree],"&gt;= "&amp;H52)-COUNTIF(Vertices[Out-Degree],"&gt;="&amp;H53)</f>
        <v>0</v>
      </c>
      <c r="J52" s="37">
        <f t="shared" si="13"/>
        <v>375.8545454545451</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0.11971381818181812</v>
      </c>
      <c r="O52" s="38">
        <f>COUNTIF(Vertices[Eigenvector Centrality],"&gt;= "&amp;N52)-COUNTIF(Vertices[Eigenvector Centrality],"&gt;="&amp;N53)</f>
        <v>0</v>
      </c>
      <c r="P52" s="37">
        <f t="shared" si="16"/>
        <v>6.08749516363636</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4.254545454545452</v>
      </c>
      <c r="I53" s="40">
        <f>COUNTIF(Vertices[Out-Degree],"&gt;= "&amp;H53)-COUNTIF(Vertices[Out-Degree],"&gt;="&amp;H54)</f>
        <v>0</v>
      </c>
      <c r="J53" s="39">
        <f t="shared" si="13"/>
        <v>385.74545454545415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0.12286418181818175</v>
      </c>
      <c r="O53" s="40">
        <f>COUNTIF(Vertices[Eigenvector Centrality],"&gt;= "&amp;N53)-COUNTIF(Vertices[Eigenvector Centrality],"&gt;="&amp;N54)</f>
        <v>0</v>
      </c>
      <c r="P53" s="39">
        <f t="shared" si="16"/>
        <v>6.235415036363633</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4.3636363636363615</v>
      </c>
      <c r="I54" s="38">
        <f>COUNTIF(Vertices[Out-Degree],"&gt;= "&amp;H54)-COUNTIF(Vertices[Out-Degree],"&gt;="&amp;H55)</f>
        <v>0</v>
      </c>
      <c r="J54" s="37">
        <f t="shared" si="13"/>
        <v>395.6363636363632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0.12601454545454538</v>
      </c>
      <c r="O54" s="38">
        <f>COUNTIF(Vertices[Eigenvector Centrality],"&gt;= "&amp;N54)-COUNTIF(Vertices[Eigenvector Centrality],"&gt;="&amp;N55)</f>
        <v>0</v>
      </c>
      <c r="P54" s="37">
        <f t="shared" si="16"/>
        <v>6.383334909090905</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4.472727272727271</v>
      </c>
      <c r="I55" s="40">
        <f>COUNTIF(Vertices[Out-Degree],"&gt;= "&amp;H55)-COUNTIF(Vertices[Out-Degree],"&gt;="&amp;H56)</f>
        <v>0</v>
      </c>
      <c r="J55" s="39">
        <f t="shared" si="13"/>
        <v>405.5272727272723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0.12916490909090902</v>
      </c>
      <c r="O55" s="40">
        <f>COUNTIF(Vertices[Eigenvector Centrality],"&gt;= "&amp;N55)-COUNTIF(Vertices[Eigenvector Centrality],"&gt;="&amp;N56)</f>
        <v>0</v>
      </c>
      <c r="P55" s="39">
        <f t="shared" si="16"/>
        <v>6.531254781818178</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4.58181818181818</v>
      </c>
      <c r="I56" s="38">
        <f>COUNTIF(Vertices[Out-Degree],"&gt;= "&amp;H56)-COUNTIF(Vertices[Out-Degree],"&gt;="&amp;H57)</f>
        <v>0</v>
      </c>
      <c r="J56" s="37">
        <f t="shared" si="13"/>
        <v>415.4181818181814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0.13231527272727267</v>
      </c>
      <c r="O56" s="38">
        <f>COUNTIF(Vertices[Eigenvector Centrality],"&gt;= "&amp;N56)-COUNTIF(Vertices[Eigenvector Centrality],"&gt;="&amp;N57)</f>
        <v>0</v>
      </c>
      <c r="P56" s="37">
        <f t="shared" si="16"/>
        <v>6.6791746545454505</v>
      </c>
      <c r="Q56" s="38">
        <f>COUNTIF(Vertices[PageRank],"&gt;= "&amp;P56)-COUNTIF(Vertices[PageRank],"&gt;="&amp;P57)</f>
        <v>0</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6</v>
      </c>
      <c r="I57" s="42">
        <f>COUNTIF(Vertices[Out-Degree],"&gt;= "&amp;H57)-COUNTIF(Vertices[Out-Degree],"&gt;="&amp;H58)</f>
        <v>2</v>
      </c>
      <c r="J57" s="41">
        <f>MAX(Vertices[Betweenness Centrality])</f>
        <v>544</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0.17327</v>
      </c>
      <c r="O57" s="42">
        <f>COUNTIF(Vertices[Eigenvector Centrality],"&gt;= "&amp;N57)-COUNTIF(Vertices[Eigenvector Centrality],"&gt;="&amp;N58)</f>
        <v>1</v>
      </c>
      <c r="P57" s="41">
        <f>MAX(Vertices[PageRank])</f>
        <v>8.602133</v>
      </c>
      <c r="Q57" s="42">
        <f>COUNTIF(Vertices[PageRank],"&gt;= "&amp;P57)-COUNTIF(Vertices[PageRank],"&gt;="&amp;P58)</f>
        <v>1</v>
      </c>
      <c r="R57" s="41">
        <f>MAX(Vertices[Clustering Coefficient])</f>
        <v>0.5</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1.05</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1.05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544</v>
      </c>
    </row>
    <row r="99" spans="1:2" ht="15">
      <c r="A99" s="33" t="s">
        <v>102</v>
      </c>
      <c r="B99" s="47">
        <f>_xlfn.IFERROR(AVERAGE(Vertices[Betweenness Centrality]),NoMetricMessage)</f>
        <v>20.1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0.12028445000000003</v>
      </c>
    </row>
    <row r="114" spans="1:2" ht="15">
      <c r="A114" s="33" t="s">
        <v>109</v>
      </c>
      <c r="B114" s="47">
        <f>_xlfn.IFERROR(MEDIAN(Vertices[Closeness Centrality]),NoMetricMessage)</f>
        <v>0.018182</v>
      </c>
    </row>
    <row r="125" spans="1:2" ht="15">
      <c r="A125" s="33" t="s">
        <v>112</v>
      </c>
      <c r="B125" s="47">
        <f>IF(COUNT(Vertices[Eigenvector Centrality])&gt;0,N2,NoMetricMessage)</f>
        <v>0</v>
      </c>
    </row>
    <row r="126" spans="1:2" ht="15">
      <c r="A126" s="33" t="s">
        <v>113</v>
      </c>
      <c r="B126" s="47">
        <f>IF(COUNT(Vertices[Eigenvector Centrality])&gt;0,N57,NoMetricMessage)</f>
        <v>0.17327</v>
      </c>
    </row>
    <row r="127" spans="1:2" ht="15">
      <c r="A127" s="33" t="s">
        <v>114</v>
      </c>
      <c r="B127" s="47">
        <f>_xlfn.IFERROR(AVERAGE(Vertices[Eigenvector Centrality]),NoMetricMessage)</f>
        <v>0.025000100000000018</v>
      </c>
    </row>
    <row r="128" spans="1:2" ht="15">
      <c r="A128" s="33" t="s">
        <v>115</v>
      </c>
      <c r="B128" s="47">
        <f>_xlfn.IFERROR(MEDIAN(Vertices[Eigenvector Centrality]),NoMetricMessage)</f>
        <v>0.02995</v>
      </c>
    </row>
    <row r="139" spans="1:2" ht="15">
      <c r="A139" s="33" t="s">
        <v>140</v>
      </c>
      <c r="B139" s="47">
        <f>IF(COUNT(Vertices[PageRank])&gt;0,P2,NoMetricMessage)</f>
        <v>0.46654</v>
      </c>
    </row>
    <row r="140" spans="1:2" ht="15">
      <c r="A140" s="33" t="s">
        <v>141</v>
      </c>
      <c r="B140" s="47">
        <f>IF(COUNT(Vertices[PageRank])&gt;0,P57,NoMetricMessage)</f>
        <v>8.602133</v>
      </c>
    </row>
    <row r="141" spans="1:2" ht="15">
      <c r="A141" s="33" t="s">
        <v>142</v>
      </c>
      <c r="B141" s="47">
        <f>_xlfn.IFERROR(AVERAGE(Vertices[PageRank]),NoMetricMessage)</f>
        <v>0.9999870000000005</v>
      </c>
    </row>
    <row r="142" spans="1:2" ht="15">
      <c r="A142" s="33" t="s">
        <v>143</v>
      </c>
      <c r="B142" s="47">
        <f>_xlfn.IFERROR(MEDIAN(Vertices[PageRank]),NoMetricMessage)</f>
        <v>0.57694</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0.04328738512949039</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1119</v>
      </c>
      <c r="K7" s="13" t="s">
        <v>1120</v>
      </c>
    </row>
    <row r="8" spans="1:11" ht="409.5">
      <c r="A8"/>
      <c r="B8">
        <v>2</v>
      </c>
      <c r="C8">
        <v>2</v>
      </c>
      <c r="D8" t="s">
        <v>61</v>
      </c>
      <c r="E8" t="s">
        <v>61</v>
      </c>
      <c r="H8" t="s">
        <v>73</v>
      </c>
      <c r="J8" t="s">
        <v>1121</v>
      </c>
      <c r="K8" s="13" t="s">
        <v>1122</v>
      </c>
    </row>
    <row r="9" spans="1:11" ht="409.5">
      <c r="A9"/>
      <c r="B9">
        <v>3</v>
      </c>
      <c r="C9">
        <v>4</v>
      </c>
      <c r="D9" t="s">
        <v>62</v>
      </c>
      <c r="E9" t="s">
        <v>62</v>
      </c>
      <c r="H9" t="s">
        <v>74</v>
      </c>
      <c r="J9" t="s">
        <v>1123</v>
      </c>
      <c r="K9" s="13" t="s">
        <v>1124</v>
      </c>
    </row>
    <row r="10" spans="1:11" ht="409.5">
      <c r="A10"/>
      <c r="B10">
        <v>4</v>
      </c>
      <c r="D10" t="s">
        <v>63</v>
      </c>
      <c r="E10" t="s">
        <v>63</v>
      </c>
      <c r="H10" t="s">
        <v>75</v>
      </c>
      <c r="J10" t="s">
        <v>1125</v>
      </c>
      <c r="K10" s="13" t="s">
        <v>1126</v>
      </c>
    </row>
    <row r="11" spans="1:11" ht="15">
      <c r="A11"/>
      <c r="B11">
        <v>5</v>
      </c>
      <c r="D11" t="s">
        <v>46</v>
      </c>
      <c r="E11">
        <v>1</v>
      </c>
      <c r="H11" t="s">
        <v>76</v>
      </c>
      <c r="J11" t="s">
        <v>1127</v>
      </c>
      <c r="K11" t="s">
        <v>1128</v>
      </c>
    </row>
    <row r="12" spans="1:11" ht="15">
      <c r="A12"/>
      <c r="B12"/>
      <c r="D12" t="s">
        <v>64</v>
      </c>
      <c r="E12">
        <v>2</v>
      </c>
      <c r="H12">
        <v>0</v>
      </c>
      <c r="J12" t="s">
        <v>1129</v>
      </c>
      <c r="K12" t="s">
        <v>1130</v>
      </c>
    </row>
    <row r="13" spans="1:11" ht="15">
      <c r="A13"/>
      <c r="B13"/>
      <c r="D13">
        <v>1</v>
      </c>
      <c r="E13">
        <v>3</v>
      </c>
      <c r="H13">
        <v>1</v>
      </c>
      <c r="J13" t="s">
        <v>1131</v>
      </c>
      <c r="K13" t="s">
        <v>1132</v>
      </c>
    </row>
    <row r="14" spans="4:11" ht="15">
      <c r="D14">
        <v>2</v>
      </c>
      <c r="E14">
        <v>4</v>
      </c>
      <c r="H14">
        <v>2</v>
      </c>
      <c r="J14" t="s">
        <v>1133</v>
      </c>
      <c r="K14" t="s">
        <v>1134</v>
      </c>
    </row>
    <row r="15" spans="4:11" ht="15">
      <c r="D15">
        <v>3</v>
      </c>
      <c r="E15">
        <v>5</v>
      </c>
      <c r="H15">
        <v>3</v>
      </c>
      <c r="J15" t="s">
        <v>1135</v>
      </c>
      <c r="K15" t="s">
        <v>1136</v>
      </c>
    </row>
    <row r="16" spans="4:11" ht="15">
      <c r="D16">
        <v>4</v>
      </c>
      <c r="E16">
        <v>6</v>
      </c>
      <c r="H16">
        <v>4</v>
      </c>
      <c r="J16" t="s">
        <v>1137</v>
      </c>
      <c r="K16" t="s">
        <v>1138</v>
      </c>
    </row>
    <row r="17" spans="4:11" ht="15">
      <c r="D17">
        <v>5</v>
      </c>
      <c r="E17">
        <v>7</v>
      </c>
      <c r="H17">
        <v>5</v>
      </c>
      <c r="J17" t="s">
        <v>1139</v>
      </c>
      <c r="K17" t="s">
        <v>1140</v>
      </c>
    </row>
    <row r="18" spans="4:11" ht="15">
      <c r="D18">
        <v>6</v>
      </c>
      <c r="E18">
        <v>8</v>
      </c>
      <c r="H18">
        <v>6</v>
      </c>
      <c r="J18" t="s">
        <v>1141</v>
      </c>
      <c r="K18" t="s">
        <v>1142</v>
      </c>
    </row>
    <row r="19" spans="4:11" ht="15">
      <c r="D19">
        <v>7</v>
      </c>
      <c r="E19">
        <v>9</v>
      </c>
      <c r="H19">
        <v>7</v>
      </c>
      <c r="J19" t="s">
        <v>1143</v>
      </c>
      <c r="K19" t="s">
        <v>1144</v>
      </c>
    </row>
    <row r="20" spans="4:11" ht="15">
      <c r="D20">
        <v>8</v>
      </c>
      <c r="H20">
        <v>8</v>
      </c>
      <c r="J20" t="s">
        <v>1145</v>
      </c>
      <c r="K20" t="s">
        <v>1146</v>
      </c>
    </row>
    <row r="21" spans="4:11" ht="409.5">
      <c r="D21">
        <v>9</v>
      </c>
      <c r="H21">
        <v>9</v>
      </c>
      <c r="J21" t="s">
        <v>1147</v>
      </c>
      <c r="K21" s="13" t="s">
        <v>1148</v>
      </c>
    </row>
    <row r="22" spans="4:11" ht="409.5">
      <c r="D22">
        <v>10</v>
      </c>
      <c r="J22" t="s">
        <v>1149</v>
      </c>
      <c r="K22" s="13" t="s">
        <v>1150</v>
      </c>
    </row>
    <row r="23" spans="4:11" ht="409.5">
      <c r="D23">
        <v>11</v>
      </c>
      <c r="J23" t="s">
        <v>1151</v>
      </c>
      <c r="K23" s="13" t="s">
        <v>1152</v>
      </c>
    </row>
    <row r="24" spans="10:11" ht="409.5">
      <c r="J24" t="s">
        <v>1153</v>
      </c>
      <c r="K24" s="13" t="s">
        <v>1700</v>
      </c>
    </row>
    <row r="25" spans="10:11" ht="15">
      <c r="J25" t="s">
        <v>1154</v>
      </c>
      <c r="K25" t="b">
        <v>0</v>
      </c>
    </row>
    <row r="26" spans="10:11" ht="15">
      <c r="J26" t="s">
        <v>1698</v>
      </c>
      <c r="K26" t="s">
        <v>1699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1172</v>
      </c>
      <c r="B1" s="13" t="s">
        <v>1173</v>
      </c>
      <c r="C1" s="13" t="s">
        <v>1174</v>
      </c>
      <c r="D1" s="13" t="s">
        <v>1176</v>
      </c>
      <c r="E1" s="78" t="s">
        <v>1175</v>
      </c>
      <c r="F1" s="78" t="s">
        <v>1178</v>
      </c>
      <c r="G1" s="13" t="s">
        <v>1177</v>
      </c>
      <c r="H1" s="13" t="s">
        <v>1180</v>
      </c>
      <c r="I1" s="13" t="s">
        <v>1179</v>
      </c>
      <c r="J1" s="13" t="s">
        <v>1182</v>
      </c>
      <c r="K1" s="13" t="s">
        <v>1181</v>
      </c>
      <c r="L1" s="13" t="s">
        <v>1184</v>
      </c>
      <c r="M1" s="13" t="s">
        <v>1183</v>
      </c>
      <c r="N1" s="13" t="s">
        <v>1185</v>
      </c>
    </row>
    <row r="2" spans="1:14" ht="15">
      <c r="A2" s="83" t="s">
        <v>399</v>
      </c>
      <c r="B2" s="78">
        <v>3</v>
      </c>
      <c r="C2" s="83" t="s">
        <v>452</v>
      </c>
      <c r="D2" s="78">
        <v>2</v>
      </c>
      <c r="E2" s="78"/>
      <c r="F2" s="78"/>
      <c r="G2" s="83" t="s">
        <v>390</v>
      </c>
      <c r="H2" s="78">
        <v>1</v>
      </c>
      <c r="I2" s="83" t="s">
        <v>399</v>
      </c>
      <c r="J2" s="78">
        <v>3</v>
      </c>
      <c r="K2" s="83" t="s">
        <v>395</v>
      </c>
      <c r="L2" s="78">
        <v>1</v>
      </c>
      <c r="M2" s="83" t="s">
        <v>390</v>
      </c>
      <c r="N2" s="78">
        <v>2</v>
      </c>
    </row>
    <row r="3" spans="1:14" ht="15">
      <c r="A3" s="83" t="s">
        <v>390</v>
      </c>
      <c r="B3" s="78">
        <v>3</v>
      </c>
      <c r="C3" s="83" t="s">
        <v>406</v>
      </c>
      <c r="D3" s="78">
        <v>2</v>
      </c>
      <c r="E3" s="78"/>
      <c r="F3" s="78"/>
      <c r="G3" s="83" t="s">
        <v>392</v>
      </c>
      <c r="H3" s="78">
        <v>1</v>
      </c>
      <c r="I3" s="78"/>
      <c r="J3" s="78"/>
      <c r="K3" s="83" t="s">
        <v>394</v>
      </c>
      <c r="L3" s="78">
        <v>1</v>
      </c>
      <c r="M3" s="78"/>
      <c r="N3" s="78"/>
    </row>
    <row r="4" spans="1:14" ht="15">
      <c r="A4" s="83" t="s">
        <v>452</v>
      </c>
      <c r="B4" s="78">
        <v>2</v>
      </c>
      <c r="C4" s="83" t="s">
        <v>408</v>
      </c>
      <c r="D4" s="78">
        <v>2</v>
      </c>
      <c r="E4" s="78"/>
      <c r="F4" s="78"/>
      <c r="G4" s="83" t="s">
        <v>393</v>
      </c>
      <c r="H4" s="78">
        <v>1</v>
      </c>
      <c r="I4" s="78"/>
      <c r="J4" s="78"/>
      <c r="K4" s="78"/>
      <c r="L4" s="78"/>
      <c r="M4" s="78"/>
      <c r="N4" s="78"/>
    </row>
    <row r="5" spans="1:14" ht="15">
      <c r="A5" s="83" t="s">
        <v>433</v>
      </c>
      <c r="B5" s="78">
        <v>2</v>
      </c>
      <c r="C5" s="83" t="s">
        <v>409</v>
      </c>
      <c r="D5" s="78">
        <v>2</v>
      </c>
      <c r="E5" s="78"/>
      <c r="F5" s="78"/>
      <c r="G5" s="83" t="s">
        <v>397</v>
      </c>
      <c r="H5" s="78">
        <v>1</v>
      </c>
      <c r="I5" s="78"/>
      <c r="J5" s="78"/>
      <c r="K5" s="78"/>
      <c r="L5" s="78"/>
      <c r="M5" s="78"/>
      <c r="N5" s="78"/>
    </row>
    <row r="6" spans="1:14" ht="15">
      <c r="A6" s="83" t="s">
        <v>409</v>
      </c>
      <c r="B6" s="78">
        <v>2</v>
      </c>
      <c r="C6" s="83" t="s">
        <v>433</v>
      </c>
      <c r="D6" s="78">
        <v>2</v>
      </c>
      <c r="E6" s="78"/>
      <c r="F6" s="78"/>
      <c r="G6" s="83" t="s">
        <v>398</v>
      </c>
      <c r="H6" s="78">
        <v>1</v>
      </c>
      <c r="I6" s="78"/>
      <c r="J6" s="78"/>
      <c r="K6" s="78"/>
      <c r="L6" s="78"/>
      <c r="M6" s="78"/>
      <c r="N6" s="78"/>
    </row>
    <row r="7" spans="1:14" ht="15">
      <c r="A7" s="83" t="s">
        <v>408</v>
      </c>
      <c r="B7" s="78">
        <v>2</v>
      </c>
      <c r="C7" s="83" t="s">
        <v>403</v>
      </c>
      <c r="D7" s="78">
        <v>2</v>
      </c>
      <c r="E7" s="78"/>
      <c r="F7" s="78"/>
      <c r="G7" s="83" t="s">
        <v>401</v>
      </c>
      <c r="H7" s="78">
        <v>1</v>
      </c>
      <c r="I7" s="78"/>
      <c r="J7" s="78"/>
      <c r="K7" s="78"/>
      <c r="L7" s="78"/>
      <c r="M7" s="78"/>
      <c r="N7" s="78"/>
    </row>
    <row r="8" spans="1:14" ht="15">
      <c r="A8" s="83" t="s">
        <v>406</v>
      </c>
      <c r="B8" s="78">
        <v>2</v>
      </c>
      <c r="C8" s="83" t="s">
        <v>396</v>
      </c>
      <c r="D8" s="78">
        <v>2</v>
      </c>
      <c r="E8" s="78"/>
      <c r="F8" s="78"/>
      <c r="G8" s="83" t="s">
        <v>400</v>
      </c>
      <c r="H8" s="78">
        <v>1</v>
      </c>
      <c r="I8" s="78"/>
      <c r="J8" s="78"/>
      <c r="K8" s="78"/>
      <c r="L8" s="78"/>
      <c r="M8" s="78"/>
      <c r="N8" s="78"/>
    </row>
    <row r="9" spans="1:14" ht="15">
      <c r="A9" s="83" t="s">
        <v>403</v>
      </c>
      <c r="B9" s="78">
        <v>2</v>
      </c>
      <c r="C9" s="83" t="s">
        <v>404</v>
      </c>
      <c r="D9" s="78">
        <v>1</v>
      </c>
      <c r="E9" s="78"/>
      <c r="F9" s="78"/>
      <c r="G9" s="78"/>
      <c r="H9" s="78"/>
      <c r="I9" s="78"/>
      <c r="J9" s="78"/>
      <c r="K9" s="78"/>
      <c r="L9" s="78"/>
      <c r="M9" s="78"/>
      <c r="N9" s="78"/>
    </row>
    <row r="10" spans="1:14" ht="15">
      <c r="A10" s="83" t="s">
        <v>400</v>
      </c>
      <c r="B10" s="78">
        <v>2</v>
      </c>
      <c r="C10" s="83" t="s">
        <v>405</v>
      </c>
      <c r="D10" s="78">
        <v>1</v>
      </c>
      <c r="E10" s="78"/>
      <c r="F10" s="78"/>
      <c r="G10" s="78"/>
      <c r="H10" s="78"/>
      <c r="I10" s="78"/>
      <c r="J10" s="78"/>
      <c r="K10" s="78"/>
      <c r="L10" s="78"/>
      <c r="M10" s="78"/>
      <c r="N10" s="78"/>
    </row>
    <row r="11" spans="1:14" ht="15">
      <c r="A11" s="83" t="s">
        <v>396</v>
      </c>
      <c r="B11" s="78">
        <v>2</v>
      </c>
      <c r="C11" s="83" t="s">
        <v>407</v>
      </c>
      <c r="D11" s="78">
        <v>1</v>
      </c>
      <c r="E11" s="78"/>
      <c r="F11" s="78"/>
      <c r="G11" s="78"/>
      <c r="H11" s="78"/>
      <c r="I11" s="78"/>
      <c r="J11" s="78"/>
      <c r="K11" s="78"/>
      <c r="L11" s="78"/>
      <c r="M11" s="78"/>
      <c r="N11" s="78"/>
    </row>
    <row r="14" spans="1:14" ht="15" customHeight="1">
      <c r="A14" s="13" t="s">
        <v>1190</v>
      </c>
      <c r="B14" s="13" t="s">
        <v>1173</v>
      </c>
      <c r="C14" s="13" t="s">
        <v>1191</v>
      </c>
      <c r="D14" s="13" t="s">
        <v>1176</v>
      </c>
      <c r="E14" s="78" t="s">
        <v>1192</v>
      </c>
      <c r="F14" s="78" t="s">
        <v>1178</v>
      </c>
      <c r="G14" s="13" t="s">
        <v>1193</v>
      </c>
      <c r="H14" s="13" t="s">
        <v>1180</v>
      </c>
      <c r="I14" s="13" t="s">
        <v>1194</v>
      </c>
      <c r="J14" s="13" t="s">
        <v>1182</v>
      </c>
      <c r="K14" s="13" t="s">
        <v>1195</v>
      </c>
      <c r="L14" s="13" t="s">
        <v>1184</v>
      </c>
      <c r="M14" s="13" t="s">
        <v>1196</v>
      </c>
      <c r="N14" s="13" t="s">
        <v>1185</v>
      </c>
    </row>
    <row r="15" spans="1:14" ht="15">
      <c r="A15" s="78" t="s">
        <v>455</v>
      </c>
      <c r="B15" s="78">
        <v>68</v>
      </c>
      <c r="C15" s="78" t="s">
        <v>455</v>
      </c>
      <c r="D15" s="78">
        <v>59</v>
      </c>
      <c r="E15" s="78"/>
      <c r="F15" s="78"/>
      <c r="G15" s="78" t="s">
        <v>455</v>
      </c>
      <c r="H15" s="78">
        <v>4</v>
      </c>
      <c r="I15" s="78" t="s">
        <v>455</v>
      </c>
      <c r="J15" s="78">
        <v>3</v>
      </c>
      <c r="K15" s="78" t="s">
        <v>455</v>
      </c>
      <c r="L15" s="78">
        <v>2</v>
      </c>
      <c r="M15" s="78" t="s">
        <v>453</v>
      </c>
      <c r="N15" s="78">
        <v>2</v>
      </c>
    </row>
    <row r="16" spans="1:14" ht="15">
      <c r="A16" s="78" t="s">
        <v>453</v>
      </c>
      <c r="B16" s="78">
        <v>5</v>
      </c>
      <c r="C16" s="78" t="s">
        <v>454</v>
      </c>
      <c r="D16" s="78">
        <v>2</v>
      </c>
      <c r="E16" s="78"/>
      <c r="F16" s="78"/>
      <c r="G16" s="78" t="s">
        <v>453</v>
      </c>
      <c r="H16" s="78">
        <v>3</v>
      </c>
      <c r="I16" s="78"/>
      <c r="J16" s="78"/>
      <c r="K16" s="78"/>
      <c r="L16" s="78"/>
      <c r="M16" s="78"/>
      <c r="N16" s="78"/>
    </row>
    <row r="17" spans="1:14" ht="15">
      <c r="A17" s="78" t="s">
        <v>454</v>
      </c>
      <c r="B17" s="78">
        <v>2</v>
      </c>
      <c r="C17" s="78"/>
      <c r="D17" s="78"/>
      <c r="E17" s="78"/>
      <c r="F17" s="78"/>
      <c r="G17" s="78"/>
      <c r="H17" s="78"/>
      <c r="I17" s="78"/>
      <c r="J17" s="78"/>
      <c r="K17" s="78"/>
      <c r="L17" s="78"/>
      <c r="M17" s="78"/>
      <c r="N17" s="78"/>
    </row>
    <row r="20" spans="1:14" ht="15" customHeight="1">
      <c r="A20" s="13" t="s">
        <v>1200</v>
      </c>
      <c r="B20" s="13" t="s">
        <v>1173</v>
      </c>
      <c r="C20" s="13" t="s">
        <v>1201</v>
      </c>
      <c r="D20" s="13" t="s">
        <v>1176</v>
      </c>
      <c r="E20" s="13" t="s">
        <v>1202</v>
      </c>
      <c r="F20" s="13" t="s">
        <v>1178</v>
      </c>
      <c r="G20" s="13" t="s">
        <v>1203</v>
      </c>
      <c r="H20" s="13" t="s">
        <v>1180</v>
      </c>
      <c r="I20" s="78" t="s">
        <v>1206</v>
      </c>
      <c r="J20" s="78" t="s">
        <v>1182</v>
      </c>
      <c r="K20" s="13" t="s">
        <v>1207</v>
      </c>
      <c r="L20" s="13" t="s">
        <v>1184</v>
      </c>
      <c r="M20" s="78" t="s">
        <v>1208</v>
      </c>
      <c r="N20" s="78" t="s">
        <v>1185</v>
      </c>
    </row>
    <row r="21" spans="1:14" ht="15">
      <c r="A21" s="78" t="s">
        <v>456</v>
      </c>
      <c r="B21" s="78">
        <v>22</v>
      </c>
      <c r="C21" s="78" t="s">
        <v>456</v>
      </c>
      <c r="D21" s="78">
        <v>22</v>
      </c>
      <c r="E21" s="78" t="s">
        <v>457</v>
      </c>
      <c r="F21" s="78">
        <v>3</v>
      </c>
      <c r="G21" s="78" t="s">
        <v>1204</v>
      </c>
      <c r="H21" s="78">
        <v>1</v>
      </c>
      <c r="I21" s="78"/>
      <c r="J21" s="78"/>
      <c r="K21" s="78" t="s">
        <v>460</v>
      </c>
      <c r="L21" s="78">
        <v>1</v>
      </c>
      <c r="M21" s="78"/>
      <c r="N21" s="78"/>
    </row>
    <row r="22" spans="1:14" ht="15">
      <c r="A22" s="78" t="s">
        <v>458</v>
      </c>
      <c r="B22" s="78">
        <v>18</v>
      </c>
      <c r="C22" s="78" t="s">
        <v>458</v>
      </c>
      <c r="D22" s="78">
        <v>18</v>
      </c>
      <c r="E22" s="78"/>
      <c r="F22" s="78"/>
      <c r="G22" s="78" t="s">
        <v>1205</v>
      </c>
      <c r="H22" s="78">
        <v>1</v>
      </c>
      <c r="I22" s="78"/>
      <c r="J22" s="78"/>
      <c r="K22" s="78"/>
      <c r="L22" s="78"/>
      <c r="M22" s="78"/>
      <c r="N22" s="78"/>
    </row>
    <row r="23" spans="1:14" ht="15">
      <c r="A23" s="78" t="s">
        <v>470</v>
      </c>
      <c r="B23" s="78">
        <v>11</v>
      </c>
      <c r="C23" s="78" t="s">
        <v>462</v>
      </c>
      <c r="D23" s="78">
        <v>11</v>
      </c>
      <c r="E23" s="78"/>
      <c r="F23" s="78"/>
      <c r="G23" s="78"/>
      <c r="H23" s="78"/>
      <c r="I23" s="78"/>
      <c r="J23" s="78"/>
      <c r="K23" s="78"/>
      <c r="L23" s="78"/>
      <c r="M23" s="78"/>
      <c r="N23" s="78"/>
    </row>
    <row r="24" spans="1:14" ht="15">
      <c r="A24" s="78" t="s">
        <v>462</v>
      </c>
      <c r="B24" s="78">
        <v>11</v>
      </c>
      <c r="C24" s="78" t="s">
        <v>470</v>
      </c>
      <c r="D24" s="78">
        <v>11</v>
      </c>
      <c r="E24" s="78"/>
      <c r="F24" s="78"/>
      <c r="G24" s="78"/>
      <c r="H24" s="78"/>
      <c r="I24" s="78"/>
      <c r="J24" s="78"/>
      <c r="K24" s="78"/>
      <c r="L24" s="78"/>
      <c r="M24" s="78"/>
      <c r="N24" s="78"/>
    </row>
    <row r="25" spans="1:14" ht="15">
      <c r="A25" s="78" t="s">
        <v>459</v>
      </c>
      <c r="B25" s="78">
        <v>6</v>
      </c>
      <c r="C25" s="78" t="s">
        <v>459</v>
      </c>
      <c r="D25" s="78">
        <v>6</v>
      </c>
      <c r="E25" s="78"/>
      <c r="F25" s="78"/>
      <c r="G25" s="78"/>
      <c r="H25" s="78"/>
      <c r="I25" s="78"/>
      <c r="J25" s="78"/>
      <c r="K25" s="78"/>
      <c r="L25" s="78"/>
      <c r="M25" s="78"/>
      <c r="N25" s="78"/>
    </row>
    <row r="26" spans="1:14" ht="15">
      <c r="A26" s="78" t="s">
        <v>467</v>
      </c>
      <c r="B26" s="78">
        <v>5</v>
      </c>
      <c r="C26" s="78" t="s">
        <v>467</v>
      </c>
      <c r="D26" s="78">
        <v>5</v>
      </c>
      <c r="E26" s="78"/>
      <c r="F26" s="78"/>
      <c r="G26" s="78"/>
      <c r="H26" s="78"/>
      <c r="I26" s="78"/>
      <c r="J26" s="78"/>
      <c r="K26" s="78"/>
      <c r="L26" s="78"/>
      <c r="M26" s="78"/>
      <c r="N26" s="78"/>
    </row>
    <row r="27" spans="1:14" ht="15">
      <c r="A27" s="78" t="s">
        <v>471</v>
      </c>
      <c r="B27" s="78">
        <v>5</v>
      </c>
      <c r="C27" s="78" t="s">
        <v>471</v>
      </c>
      <c r="D27" s="78">
        <v>5</v>
      </c>
      <c r="E27" s="78"/>
      <c r="F27" s="78"/>
      <c r="G27" s="78"/>
      <c r="H27" s="78"/>
      <c r="I27" s="78"/>
      <c r="J27" s="78"/>
      <c r="K27" s="78"/>
      <c r="L27" s="78"/>
      <c r="M27" s="78"/>
      <c r="N27" s="78"/>
    </row>
    <row r="28" spans="1:14" ht="15">
      <c r="A28" s="78" t="s">
        <v>461</v>
      </c>
      <c r="B28" s="78">
        <v>3</v>
      </c>
      <c r="C28" s="78" t="s">
        <v>468</v>
      </c>
      <c r="D28" s="78">
        <v>3</v>
      </c>
      <c r="E28" s="78"/>
      <c r="F28" s="78"/>
      <c r="G28" s="78"/>
      <c r="H28" s="78"/>
      <c r="I28" s="78"/>
      <c r="J28" s="78"/>
      <c r="K28" s="78"/>
      <c r="L28" s="78"/>
      <c r="M28" s="78"/>
      <c r="N28" s="78"/>
    </row>
    <row r="29" spans="1:14" ht="15">
      <c r="A29" s="78" t="s">
        <v>457</v>
      </c>
      <c r="B29" s="78">
        <v>3</v>
      </c>
      <c r="C29" s="78" t="s">
        <v>461</v>
      </c>
      <c r="D29" s="78">
        <v>3</v>
      </c>
      <c r="E29" s="78"/>
      <c r="F29" s="78"/>
      <c r="G29" s="78"/>
      <c r="H29" s="78"/>
      <c r="I29" s="78"/>
      <c r="J29" s="78"/>
      <c r="K29" s="78"/>
      <c r="L29" s="78"/>
      <c r="M29" s="78"/>
      <c r="N29" s="78"/>
    </row>
    <row r="30" spans="1:14" ht="15">
      <c r="A30" s="78" t="s">
        <v>468</v>
      </c>
      <c r="B30" s="78">
        <v>3</v>
      </c>
      <c r="C30" s="78" t="s">
        <v>466</v>
      </c>
      <c r="D30" s="78">
        <v>2</v>
      </c>
      <c r="E30" s="78"/>
      <c r="F30" s="78"/>
      <c r="G30" s="78"/>
      <c r="H30" s="78"/>
      <c r="I30" s="78"/>
      <c r="J30" s="78"/>
      <c r="K30" s="78"/>
      <c r="L30" s="78"/>
      <c r="M30" s="78"/>
      <c r="N30" s="78"/>
    </row>
    <row r="33" spans="1:14" ht="15" customHeight="1">
      <c r="A33" s="13" t="s">
        <v>1211</v>
      </c>
      <c r="B33" s="13" t="s">
        <v>1173</v>
      </c>
      <c r="C33" s="13" t="s">
        <v>1222</v>
      </c>
      <c r="D33" s="13" t="s">
        <v>1176</v>
      </c>
      <c r="E33" s="13" t="s">
        <v>1227</v>
      </c>
      <c r="F33" s="13" t="s">
        <v>1178</v>
      </c>
      <c r="G33" s="13" t="s">
        <v>1233</v>
      </c>
      <c r="H33" s="13" t="s">
        <v>1180</v>
      </c>
      <c r="I33" s="13" t="s">
        <v>1236</v>
      </c>
      <c r="J33" s="13" t="s">
        <v>1182</v>
      </c>
      <c r="K33" s="13" t="s">
        <v>1243</v>
      </c>
      <c r="L33" s="13" t="s">
        <v>1184</v>
      </c>
      <c r="M33" s="13" t="s">
        <v>1247</v>
      </c>
      <c r="N33" s="13" t="s">
        <v>1185</v>
      </c>
    </row>
    <row r="34" spans="1:14" ht="15">
      <c r="A34" s="84" t="s">
        <v>1212</v>
      </c>
      <c r="B34" s="84">
        <v>1</v>
      </c>
      <c r="C34" s="84" t="s">
        <v>1217</v>
      </c>
      <c r="D34" s="84">
        <v>1200</v>
      </c>
      <c r="E34" s="84" t="s">
        <v>1228</v>
      </c>
      <c r="F34" s="84">
        <v>4</v>
      </c>
      <c r="G34" s="84" t="s">
        <v>1217</v>
      </c>
      <c r="H34" s="84">
        <v>72</v>
      </c>
      <c r="I34" s="84" t="s">
        <v>1237</v>
      </c>
      <c r="J34" s="84">
        <v>3</v>
      </c>
      <c r="K34" s="84" t="s">
        <v>1217</v>
      </c>
      <c r="L34" s="84">
        <v>86</v>
      </c>
      <c r="M34" s="84" t="s">
        <v>243</v>
      </c>
      <c r="N34" s="84">
        <v>2</v>
      </c>
    </row>
    <row r="35" spans="1:14" ht="15">
      <c r="A35" s="84" t="s">
        <v>1213</v>
      </c>
      <c r="B35" s="84">
        <v>4</v>
      </c>
      <c r="C35" s="84" t="s">
        <v>1218</v>
      </c>
      <c r="D35" s="84">
        <v>748</v>
      </c>
      <c r="E35" s="84" t="s">
        <v>1229</v>
      </c>
      <c r="F35" s="84">
        <v>3</v>
      </c>
      <c r="G35" s="84" t="s">
        <v>1218</v>
      </c>
      <c r="H35" s="84">
        <v>58</v>
      </c>
      <c r="I35" s="84" t="s">
        <v>1238</v>
      </c>
      <c r="J35" s="84">
        <v>3</v>
      </c>
      <c r="K35" s="84" t="s">
        <v>1218</v>
      </c>
      <c r="L35" s="84">
        <v>49</v>
      </c>
      <c r="M35" s="84"/>
      <c r="N35" s="84"/>
    </row>
    <row r="36" spans="1:14" ht="15">
      <c r="A36" s="84" t="s">
        <v>1214</v>
      </c>
      <c r="B36" s="84">
        <v>0</v>
      </c>
      <c r="C36" s="84" t="s">
        <v>1219</v>
      </c>
      <c r="D36" s="84">
        <v>80</v>
      </c>
      <c r="E36" s="84" t="s">
        <v>241</v>
      </c>
      <c r="F36" s="84">
        <v>3</v>
      </c>
      <c r="G36" s="84" t="s">
        <v>1226</v>
      </c>
      <c r="H36" s="84">
        <v>5</v>
      </c>
      <c r="I36" s="84" t="s">
        <v>1220</v>
      </c>
      <c r="J36" s="84">
        <v>3</v>
      </c>
      <c r="K36" s="84" t="s">
        <v>1219</v>
      </c>
      <c r="L36" s="84">
        <v>10</v>
      </c>
      <c r="M36" s="84"/>
      <c r="N36" s="84"/>
    </row>
    <row r="37" spans="1:14" ht="15">
      <c r="A37" s="84" t="s">
        <v>1215</v>
      </c>
      <c r="B37" s="84">
        <v>4271</v>
      </c>
      <c r="C37" s="84" t="s">
        <v>1220</v>
      </c>
      <c r="D37" s="84">
        <v>75</v>
      </c>
      <c r="E37" s="84" t="s">
        <v>249</v>
      </c>
      <c r="F37" s="84">
        <v>3</v>
      </c>
      <c r="G37" s="84" t="s">
        <v>1219</v>
      </c>
      <c r="H37" s="84">
        <v>4</v>
      </c>
      <c r="I37" s="84" t="s">
        <v>1239</v>
      </c>
      <c r="J37" s="84">
        <v>3</v>
      </c>
      <c r="K37" s="84" t="s">
        <v>1226</v>
      </c>
      <c r="L37" s="84">
        <v>6</v>
      </c>
      <c r="M37" s="84"/>
      <c r="N37" s="84"/>
    </row>
    <row r="38" spans="1:14" ht="15">
      <c r="A38" s="84" t="s">
        <v>1216</v>
      </c>
      <c r="B38" s="84">
        <v>4276</v>
      </c>
      <c r="C38" s="84" t="s">
        <v>1221</v>
      </c>
      <c r="D38" s="84">
        <v>66</v>
      </c>
      <c r="E38" s="84" t="s">
        <v>248</v>
      </c>
      <c r="F38" s="84">
        <v>3</v>
      </c>
      <c r="G38" s="84" t="s">
        <v>1234</v>
      </c>
      <c r="H38" s="84">
        <v>3</v>
      </c>
      <c r="I38" s="84" t="s">
        <v>1240</v>
      </c>
      <c r="J38" s="84">
        <v>3</v>
      </c>
      <c r="K38" s="84" t="s">
        <v>1221</v>
      </c>
      <c r="L38" s="84">
        <v>2</v>
      </c>
      <c r="M38" s="84"/>
      <c r="N38" s="84"/>
    </row>
    <row r="39" spans="1:14" ht="15">
      <c r="A39" s="84" t="s">
        <v>1217</v>
      </c>
      <c r="B39" s="84">
        <v>1358</v>
      </c>
      <c r="C39" s="84" t="s">
        <v>1223</v>
      </c>
      <c r="D39" s="84">
        <v>60</v>
      </c>
      <c r="E39" s="84" t="s">
        <v>247</v>
      </c>
      <c r="F39" s="84">
        <v>3</v>
      </c>
      <c r="G39" s="84" t="s">
        <v>1224</v>
      </c>
      <c r="H39" s="84">
        <v>3</v>
      </c>
      <c r="I39" s="84" t="s">
        <v>1241</v>
      </c>
      <c r="J39" s="84">
        <v>3</v>
      </c>
      <c r="K39" s="84" t="s">
        <v>1244</v>
      </c>
      <c r="L39" s="84">
        <v>2</v>
      </c>
      <c r="M39" s="84"/>
      <c r="N39" s="84"/>
    </row>
    <row r="40" spans="1:14" ht="15">
      <c r="A40" s="84" t="s">
        <v>1218</v>
      </c>
      <c r="B40" s="84">
        <v>855</v>
      </c>
      <c r="C40" s="84" t="s">
        <v>1224</v>
      </c>
      <c r="D40" s="84">
        <v>57</v>
      </c>
      <c r="E40" s="84" t="s">
        <v>214</v>
      </c>
      <c r="F40" s="84">
        <v>2</v>
      </c>
      <c r="G40" s="84" t="s">
        <v>1220</v>
      </c>
      <c r="H40" s="84">
        <v>3</v>
      </c>
      <c r="I40" s="84" t="s">
        <v>1242</v>
      </c>
      <c r="J40" s="84">
        <v>3</v>
      </c>
      <c r="K40" s="84" t="s">
        <v>1245</v>
      </c>
      <c r="L40" s="84">
        <v>2</v>
      </c>
      <c r="M40" s="84"/>
      <c r="N40" s="84"/>
    </row>
    <row r="41" spans="1:14" ht="15">
      <c r="A41" s="84" t="s">
        <v>1219</v>
      </c>
      <c r="B41" s="84">
        <v>94</v>
      </c>
      <c r="C41" s="84" t="s">
        <v>1225</v>
      </c>
      <c r="D41" s="84">
        <v>41</v>
      </c>
      <c r="E41" s="84" t="s">
        <v>1230</v>
      </c>
      <c r="F41" s="84">
        <v>2</v>
      </c>
      <c r="G41" s="84" t="s">
        <v>1235</v>
      </c>
      <c r="H41" s="84">
        <v>2</v>
      </c>
      <c r="I41" s="84" t="s">
        <v>234</v>
      </c>
      <c r="J41" s="84">
        <v>2</v>
      </c>
      <c r="K41" s="84" t="s">
        <v>1246</v>
      </c>
      <c r="L41" s="84">
        <v>2</v>
      </c>
      <c r="M41" s="84"/>
      <c r="N41" s="84"/>
    </row>
    <row r="42" spans="1:14" ht="15">
      <c r="A42" s="84" t="s">
        <v>1220</v>
      </c>
      <c r="B42" s="84">
        <v>81</v>
      </c>
      <c r="C42" s="84" t="s">
        <v>1226</v>
      </c>
      <c r="D42" s="84">
        <v>39</v>
      </c>
      <c r="E42" s="84" t="s">
        <v>1231</v>
      </c>
      <c r="F42" s="84">
        <v>2</v>
      </c>
      <c r="G42" s="84"/>
      <c r="H42" s="84"/>
      <c r="I42" s="84"/>
      <c r="J42" s="84"/>
      <c r="K42" s="84" t="s">
        <v>1225</v>
      </c>
      <c r="L42" s="84">
        <v>2</v>
      </c>
      <c r="M42" s="84"/>
      <c r="N42" s="84"/>
    </row>
    <row r="43" spans="1:14" ht="15">
      <c r="A43" s="84" t="s">
        <v>1221</v>
      </c>
      <c r="B43" s="84">
        <v>69</v>
      </c>
      <c r="C43" s="84" t="s">
        <v>241</v>
      </c>
      <c r="D43" s="84">
        <v>37</v>
      </c>
      <c r="E43" s="84" t="s">
        <v>1232</v>
      </c>
      <c r="F43" s="84">
        <v>2</v>
      </c>
      <c r="G43" s="84"/>
      <c r="H43" s="84"/>
      <c r="I43" s="84"/>
      <c r="J43" s="84"/>
      <c r="K43" s="84"/>
      <c r="L43" s="84"/>
      <c r="M43" s="84"/>
      <c r="N43" s="84"/>
    </row>
    <row r="46" spans="1:14" ht="15" customHeight="1">
      <c r="A46" s="13" t="s">
        <v>1254</v>
      </c>
      <c r="B46" s="13" t="s">
        <v>1173</v>
      </c>
      <c r="C46" s="13" t="s">
        <v>1265</v>
      </c>
      <c r="D46" s="13" t="s">
        <v>1176</v>
      </c>
      <c r="E46" s="13" t="s">
        <v>1267</v>
      </c>
      <c r="F46" s="13" t="s">
        <v>1178</v>
      </c>
      <c r="G46" s="13" t="s">
        <v>1278</v>
      </c>
      <c r="H46" s="13" t="s">
        <v>1180</v>
      </c>
      <c r="I46" s="13" t="s">
        <v>1284</v>
      </c>
      <c r="J46" s="13" t="s">
        <v>1182</v>
      </c>
      <c r="K46" s="13" t="s">
        <v>1292</v>
      </c>
      <c r="L46" s="13" t="s">
        <v>1184</v>
      </c>
      <c r="M46" s="78" t="s">
        <v>1296</v>
      </c>
      <c r="N46" s="78" t="s">
        <v>1185</v>
      </c>
    </row>
    <row r="47" spans="1:14" ht="15">
      <c r="A47" s="84" t="s">
        <v>1255</v>
      </c>
      <c r="B47" s="84">
        <v>599</v>
      </c>
      <c r="C47" s="84" t="s">
        <v>1255</v>
      </c>
      <c r="D47" s="84">
        <v>531</v>
      </c>
      <c r="E47" s="84" t="s">
        <v>1268</v>
      </c>
      <c r="F47" s="84">
        <v>3</v>
      </c>
      <c r="G47" s="84" t="s">
        <v>1257</v>
      </c>
      <c r="H47" s="84">
        <v>32</v>
      </c>
      <c r="I47" s="84" t="s">
        <v>1285</v>
      </c>
      <c r="J47" s="84">
        <v>3</v>
      </c>
      <c r="K47" s="84" t="s">
        <v>1255</v>
      </c>
      <c r="L47" s="84">
        <v>41</v>
      </c>
      <c r="M47" s="84"/>
      <c r="N47" s="84"/>
    </row>
    <row r="48" spans="1:14" ht="15">
      <c r="A48" s="84" t="s">
        <v>1256</v>
      </c>
      <c r="B48" s="84">
        <v>483</v>
      </c>
      <c r="C48" s="84" t="s">
        <v>1256</v>
      </c>
      <c r="D48" s="84">
        <v>422</v>
      </c>
      <c r="E48" s="84" t="s">
        <v>1269</v>
      </c>
      <c r="F48" s="84">
        <v>3</v>
      </c>
      <c r="G48" s="84" t="s">
        <v>1256</v>
      </c>
      <c r="H48" s="84">
        <v>31</v>
      </c>
      <c r="I48" s="84" t="s">
        <v>1286</v>
      </c>
      <c r="J48" s="84">
        <v>3</v>
      </c>
      <c r="K48" s="84" t="s">
        <v>1256</v>
      </c>
      <c r="L48" s="84">
        <v>30</v>
      </c>
      <c r="M48" s="84"/>
      <c r="N48" s="84"/>
    </row>
    <row r="49" spans="1:14" ht="15">
      <c r="A49" s="84" t="s">
        <v>1257</v>
      </c>
      <c r="B49" s="84">
        <v>423</v>
      </c>
      <c r="C49" s="84" t="s">
        <v>1257</v>
      </c>
      <c r="D49" s="84">
        <v>363</v>
      </c>
      <c r="E49" s="84" t="s">
        <v>1270</v>
      </c>
      <c r="F49" s="84">
        <v>3</v>
      </c>
      <c r="G49" s="84" t="s">
        <v>1255</v>
      </c>
      <c r="H49" s="84">
        <v>27</v>
      </c>
      <c r="I49" s="84" t="s">
        <v>1287</v>
      </c>
      <c r="J49" s="84">
        <v>3</v>
      </c>
      <c r="K49" s="84" t="s">
        <v>1257</v>
      </c>
      <c r="L49" s="84">
        <v>28</v>
      </c>
      <c r="M49" s="84"/>
      <c r="N49" s="84"/>
    </row>
    <row r="50" spans="1:14" ht="15">
      <c r="A50" s="84" t="s">
        <v>1258</v>
      </c>
      <c r="B50" s="84">
        <v>212</v>
      </c>
      <c r="C50" s="84" t="s">
        <v>1258</v>
      </c>
      <c r="D50" s="84">
        <v>187</v>
      </c>
      <c r="E50" s="84" t="s">
        <v>1271</v>
      </c>
      <c r="F50" s="84">
        <v>3</v>
      </c>
      <c r="G50" s="84" t="s">
        <v>1258</v>
      </c>
      <c r="H50" s="84">
        <v>14</v>
      </c>
      <c r="I50" s="84" t="s">
        <v>1288</v>
      </c>
      <c r="J50" s="84">
        <v>3</v>
      </c>
      <c r="K50" s="84" t="s">
        <v>1258</v>
      </c>
      <c r="L50" s="84">
        <v>11</v>
      </c>
      <c r="M50" s="84"/>
      <c r="N50" s="84"/>
    </row>
    <row r="51" spans="1:14" ht="15">
      <c r="A51" s="84" t="s">
        <v>1259</v>
      </c>
      <c r="B51" s="84">
        <v>55</v>
      </c>
      <c r="C51" s="84" t="s">
        <v>1259</v>
      </c>
      <c r="D51" s="84">
        <v>51</v>
      </c>
      <c r="E51" s="84" t="s">
        <v>1272</v>
      </c>
      <c r="F51" s="84">
        <v>2</v>
      </c>
      <c r="G51" s="84" t="s">
        <v>1279</v>
      </c>
      <c r="H51" s="84">
        <v>3</v>
      </c>
      <c r="I51" s="84" t="s">
        <v>1289</v>
      </c>
      <c r="J51" s="84">
        <v>3</v>
      </c>
      <c r="K51" s="84" t="s">
        <v>1282</v>
      </c>
      <c r="L51" s="84">
        <v>5</v>
      </c>
      <c r="M51" s="84"/>
      <c r="N51" s="84"/>
    </row>
    <row r="52" spans="1:14" ht="15">
      <c r="A52" s="84" t="s">
        <v>1260</v>
      </c>
      <c r="B52" s="84">
        <v>51</v>
      </c>
      <c r="C52" s="84" t="s">
        <v>1260</v>
      </c>
      <c r="D52" s="84">
        <v>48</v>
      </c>
      <c r="E52" s="84" t="s">
        <v>1273</v>
      </c>
      <c r="F52" s="84">
        <v>2</v>
      </c>
      <c r="G52" s="84" t="s">
        <v>1259</v>
      </c>
      <c r="H52" s="84">
        <v>3</v>
      </c>
      <c r="I52" s="84" t="s">
        <v>1290</v>
      </c>
      <c r="J52" s="84">
        <v>3</v>
      </c>
      <c r="K52" s="84" t="s">
        <v>1262</v>
      </c>
      <c r="L52" s="84">
        <v>4</v>
      </c>
      <c r="M52" s="84"/>
      <c r="N52" s="84"/>
    </row>
    <row r="53" spans="1:14" ht="15">
      <c r="A53" s="84" t="s">
        <v>1261</v>
      </c>
      <c r="B53" s="84">
        <v>37</v>
      </c>
      <c r="C53" s="84" t="s">
        <v>1261</v>
      </c>
      <c r="D53" s="84">
        <v>35</v>
      </c>
      <c r="E53" s="84" t="s">
        <v>1274</v>
      </c>
      <c r="F53" s="84">
        <v>2</v>
      </c>
      <c r="G53" s="84" t="s">
        <v>1280</v>
      </c>
      <c r="H53" s="84">
        <v>3</v>
      </c>
      <c r="I53" s="84" t="s">
        <v>1291</v>
      </c>
      <c r="J53" s="84">
        <v>2</v>
      </c>
      <c r="K53" s="84" t="s">
        <v>1280</v>
      </c>
      <c r="L53" s="84">
        <v>3</v>
      </c>
      <c r="M53" s="84"/>
      <c r="N53" s="84"/>
    </row>
    <row r="54" spans="1:14" ht="15">
      <c r="A54" s="84" t="s">
        <v>1262</v>
      </c>
      <c r="B54" s="84">
        <v>32</v>
      </c>
      <c r="C54" s="84" t="s">
        <v>1263</v>
      </c>
      <c r="D54" s="84">
        <v>29</v>
      </c>
      <c r="E54" s="84" t="s">
        <v>1275</v>
      </c>
      <c r="F54" s="84">
        <v>2</v>
      </c>
      <c r="G54" s="84" t="s">
        <v>1281</v>
      </c>
      <c r="H54" s="84">
        <v>3</v>
      </c>
      <c r="I54" s="84"/>
      <c r="J54" s="84"/>
      <c r="K54" s="84" t="s">
        <v>1293</v>
      </c>
      <c r="L54" s="84">
        <v>3</v>
      </c>
      <c r="M54" s="84"/>
      <c r="N54" s="84"/>
    </row>
    <row r="55" spans="1:14" ht="15">
      <c r="A55" s="84" t="s">
        <v>1263</v>
      </c>
      <c r="B55" s="84">
        <v>29</v>
      </c>
      <c r="C55" s="84" t="s">
        <v>1264</v>
      </c>
      <c r="D55" s="84">
        <v>29</v>
      </c>
      <c r="E55" s="84" t="s">
        <v>1276</v>
      </c>
      <c r="F55" s="84">
        <v>2</v>
      </c>
      <c r="G55" s="84" t="s">
        <v>1282</v>
      </c>
      <c r="H55" s="84">
        <v>2</v>
      </c>
      <c r="I55" s="84"/>
      <c r="J55" s="84"/>
      <c r="K55" s="84" t="s">
        <v>1294</v>
      </c>
      <c r="L55" s="84">
        <v>2</v>
      </c>
      <c r="M55" s="84"/>
      <c r="N55" s="84"/>
    </row>
    <row r="56" spans="1:14" ht="15">
      <c r="A56" s="84" t="s">
        <v>1264</v>
      </c>
      <c r="B56" s="84">
        <v>29</v>
      </c>
      <c r="C56" s="84" t="s">
        <v>1266</v>
      </c>
      <c r="D56" s="84">
        <v>29</v>
      </c>
      <c r="E56" s="84" t="s">
        <v>1277</v>
      </c>
      <c r="F56" s="84">
        <v>2</v>
      </c>
      <c r="G56" s="84" t="s">
        <v>1283</v>
      </c>
      <c r="H56" s="84">
        <v>2</v>
      </c>
      <c r="I56" s="84"/>
      <c r="J56" s="84"/>
      <c r="K56" s="84" t="s">
        <v>1295</v>
      </c>
      <c r="L56" s="84">
        <v>2</v>
      </c>
      <c r="M56" s="84"/>
      <c r="N56" s="84"/>
    </row>
    <row r="59" spans="1:14" ht="15" customHeight="1">
      <c r="A59" s="13" t="s">
        <v>1303</v>
      </c>
      <c r="B59" s="13" t="s">
        <v>1173</v>
      </c>
      <c r="C59" s="13" t="s">
        <v>1305</v>
      </c>
      <c r="D59" s="13" t="s">
        <v>1176</v>
      </c>
      <c r="E59" s="78" t="s">
        <v>1306</v>
      </c>
      <c r="F59" s="78" t="s">
        <v>1178</v>
      </c>
      <c r="G59" s="78" t="s">
        <v>1309</v>
      </c>
      <c r="H59" s="78" t="s">
        <v>1180</v>
      </c>
      <c r="I59" s="78" t="s">
        <v>1311</v>
      </c>
      <c r="J59" s="78" t="s">
        <v>1182</v>
      </c>
      <c r="K59" s="13" t="s">
        <v>1313</v>
      </c>
      <c r="L59" s="13" t="s">
        <v>1184</v>
      </c>
      <c r="M59" s="13" t="s">
        <v>1315</v>
      </c>
      <c r="N59" s="13" t="s">
        <v>1185</v>
      </c>
    </row>
    <row r="60" spans="1:14" ht="15">
      <c r="A60" s="78" t="s">
        <v>241</v>
      </c>
      <c r="B60" s="78">
        <v>14</v>
      </c>
      <c r="C60" s="78" t="s">
        <v>241</v>
      </c>
      <c r="D60" s="78">
        <v>14</v>
      </c>
      <c r="E60" s="78"/>
      <c r="F60" s="78"/>
      <c r="G60" s="78"/>
      <c r="H60" s="78"/>
      <c r="I60" s="78"/>
      <c r="J60" s="78"/>
      <c r="K60" s="78" t="s">
        <v>251</v>
      </c>
      <c r="L60" s="78">
        <v>1</v>
      </c>
      <c r="M60" s="78" t="s">
        <v>243</v>
      </c>
      <c r="N60" s="78">
        <v>2</v>
      </c>
    </row>
    <row r="61" spans="1:14" ht="15">
      <c r="A61" s="78" t="s">
        <v>243</v>
      </c>
      <c r="B61" s="78">
        <v>2</v>
      </c>
      <c r="C61" s="78"/>
      <c r="D61" s="78"/>
      <c r="E61" s="78"/>
      <c r="F61" s="78"/>
      <c r="G61" s="78"/>
      <c r="H61" s="78"/>
      <c r="I61" s="78"/>
      <c r="J61" s="78"/>
      <c r="K61" s="78" t="s">
        <v>250</v>
      </c>
      <c r="L61" s="78">
        <v>1</v>
      </c>
      <c r="M61" s="78"/>
      <c r="N61" s="78"/>
    </row>
    <row r="62" spans="1:14" ht="15">
      <c r="A62" s="78" t="s">
        <v>251</v>
      </c>
      <c r="B62" s="78">
        <v>1</v>
      </c>
      <c r="C62" s="78"/>
      <c r="D62" s="78"/>
      <c r="E62" s="78"/>
      <c r="F62" s="78"/>
      <c r="G62" s="78"/>
      <c r="H62" s="78"/>
      <c r="I62" s="78"/>
      <c r="J62" s="78"/>
      <c r="K62" s="78"/>
      <c r="L62" s="78"/>
      <c r="M62" s="78"/>
      <c r="N62" s="78"/>
    </row>
    <row r="63" spans="1:14" ht="15">
      <c r="A63" s="78" t="s">
        <v>250</v>
      </c>
      <c r="B63" s="78">
        <v>1</v>
      </c>
      <c r="C63" s="78"/>
      <c r="D63" s="78"/>
      <c r="E63" s="78"/>
      <c r="F63" s="78"/>
      <c r="G63" s="78"/>
      <c r="H63" s="78"/>
      <c r="I63" s="78"/>
      <c r="J63" s="78"/>
      <c r="K63" s="78"/>
      <c r="L63" s="78"/>
      <c r="M63" s="78"/>
      <c r="N63" s="78"/>
    </row>
    <row r="66" spans="1:14" ht="15" customHeight="1">
      <c r="A66" s="13" t="s">
        <v>1304</v>
      </c>
      <c r="B66" s="13" t="s">
        <v>1173</v>
      </c>
      <c r="C66" s="13" t="s">
        <v>1307</v>
      </c>
      <c r="D66" s="13" t="s">
        <v>1176</v>
      </c>
      <c r="E66" s="13" t="s">
        <v>1308</v>
      </c>
      <c r="F66" s="13" t="s">
        <v>1178</v>
      </c>
      <c r="G66" s="78" t="s">
        <v>1310</v>
      </c>
      <c r="H66" s="78" t="s">
        <v>1180</v>
      </c>
      <c r="I66" s="13" t="s">
        <v>1312</v>
      </c>
      <c r="J66" s="13" t="s">
        <v>1182</v>
      </c>
      <c r="K66" s="78" t="s">
        <v>1314</v>
      </c>
      <c r="L66" s="78" t="s">
        <v>1184</v>
      </c>
      <c r="M66" s="78" t="s">
        <v>1316</v>
      </c>
      <c r="N66" s="78" t="s">
        <v>1185</v>
      </c>
    </row>
    <row r="67" spans="1:14" ht="15">
      <c r="A67" s="78" t="s">
        <v>241</v>
      </c>
      <c r="B67" s="78">
        <v>26</v>
      </c>
      <c r="C67" s="78" t="s">
        <v>241</v>
      </c>
      <c r="D67" s="78">
        <v>23</v>
      </c>
      <c r="E67" s="78" t="s">
        <v>241</v>
      </c>
      <c r="F67" s="78">
        <v>3</v>
      </c>
      <c r="G67" s="78"/>
      <c r="H67" s="78"/>
      <c r="I67" s="78" t="s">
        <v>234</v>
      </c>
      <c r="J67" s="78">
        <v>2</v>
      </c>
      <c r="K67" s="78"/>
      <c r="L67" s="78"/>
      <c r="M67" s="78"/>
      <c r="N67" s="78"/>
    </row>
    <row r="68" spans="1:14" ht="15">
      <c r="A68" s="78" t="s">
        <v>249</v>
      </c>
      <c r="B68" s="78">
        <v>3</v>
      </c>
      <c r="C68" s="78"/>
      <c r="D68" s="78"/>
      <c r="E68" s="78" t="s">
        <v>249</v>
      </c>
      <c r="F68" s="78">
        <v>3</v>
      </c>
      <c r="G68" s="78"/>
      <c r="H68" s="78"/>
      <c r="I68" s="78"/>
      <c r="J68" s="78"/>
      <c r="K68" s="78"/>
      <c r="L68" s="78"/>
      <c r="M68" s="78"/>
      <c r="N68" s="78"/>
    </row>
    <row r="69" spans="1:14" ht="15">
      <c r="A69" s="78" t="s">
        <v>248</v>
      </c>
      <c r="B69" s="78">
        <v>3</v>
      </c>
      <c r="C69" s="78"/>
      <c r="D69" s="78"/>
      <c r="E69" s="78" t="s">
        <v>248</v>
      </c>
      <c r="F69" s="78">
        <v>3</v>
      </c>
      <c r="G69" s="78"/>
      <c r="H69" s="78"/>
      <c r="I69" s="78"/>
      <c r="J69" s="78"/>
      <c r="K69" s="78"/>
      <c r="L69" s="78"/>
      <c r="M69" s="78"/>
      <c r="N69" s="78"/>
    </row>
    <row r="70" spans="1:14" ht="15">
      <c r="A70" s="78" t="s">
        <v>247</v>
      </c>
      <c r="B70" s="78">
        <v>3</v>
      </c>
      <c r="C70" s="78"/>
      <c r="D70" s="78"/>
      <c r="E70" s="78" t="s">
        <v>247</v>
      </c>
      <c r="F70" s="78">
        <v>3</v>
      </c>
      <c r="G70" s="78"/>
      <c r="H70" s="78"/>
      <c r="I70" s="78"/>
      <c r="J70" s="78"/>
      <c r="K70" s="78"/>
      <c r="L70" s="78"/>
      <c r="M70" s="78"/>
      <c r="N70" s="78"/>
    </row>
    <row r="71" spans="1:14" ht="15">
      <c r="A71" s="78" t="s">
        <v>234</v>
      </c>
      <c r="B71" s="78">
        <v>2</v>
      </c>
      <c r="C71" s="78"/>
      <c r="D71" s="78"/>
      <c r="E71" s="78" t="s">
        <v>214</v>
      </c>
      <c r="F71" s="78">
        <v>2</v>
      </c>
      <c r="G71" s="78"/>
      <c r="H71" s="78"/>
      <c r="I71" s="78"/>
      <c r="J71" s="78"/>
      <c r="K71" s="78"/>
      <c r="L71" s="78"/>
      <c r="M71" s="78"/>
      <c r="N71" s="78"/>
    </row>
    <row r="72" spans="1:14" ht="15">
      <c r="A72" s="78" t="s">
        <v>214</v>
      </c>
      <c r="B72" s="78">
        <v>2</v>
      </c>
      <c r="C72" s="78"/>
      <c r="D72" s="78"/>
      <c r="E72" s="78" t="s">
        <v>245</v>
      </c>
      <c r="F72" s="78">
        <v>2</v>
      </c>
      <c r="G72" s="78"/>
      <c r="H72" s="78"/>
      <c r="I72" s="78"/>
      <c r="J72" s="78"/>
      <c r="K72" s="78"/>
      <c r="L72" s="78"/>
      <c r="M72" s="78"/>
      <c r="N72" s="78"/>
    </row>
    <row r="73" spans="1:14" ht="15">
      <c r="A73" s="78" t="s">
        <v>245</v>
      </c>
      <c r="B73" s="78">
        <v>2</v>
      </c>
      <c r="C73" s="78"/>
      <c r="D73" s="78"/>
      <c r="E73" s="78" t="s">
        <v>244</v>
      </c>
      <c r="F73" s="78">
        <v>2</v>
      </c>
      <c r="G73" s="78"/>
      <c r="H73" s="78"/>
      <c r="I73" s="78"/>
      <c r="J73" s="78"/>
      <c r="K73" s="78"/>
      <c r="L73" s="78"/>
      <c r="M73" s="78"/>
      <c r="N73" s="78"/>
    </row>
    <row r="74" spans="1:14" ht="15">
      <c r="A74" s="78" t="s">
        <v>244</v>
      </c>
      <c r="B74" s="78">
        <v>2</v>
      </c>
      <c r="C74" s="78"/>
      <c r="D74" s="78"/>
      <c r="E74" s="78" t="s">
        <v>246</v>
      </c>
      <c r="F74" s="78">
        <v>1</v>
      </c>
      <c r="G74" s="78"/>
      <c r="H74" s="78"/>
      <c r="I74" s="78"/>
      <c r="J74" s="78"/>
      <c r="K74" s="78"/>
      <c r="L74" s="78"/>
      <c r="M74" s="78"/>
      <c r="N74" s="78"/>
    </row>
    <row r="75" spans="1:14" ht="15">
      <c r="A75" s="78" t="s">
        <v>246</v>
      </c>
      <c r="B75" s="78">
        <v>1</v>
      </c>
      <c r="C75" s="78"/>
      <c r="D75" s="78"/>
      <c r="E75" s="78"/>
      <c r="F75" s="78"/>
      <c r="G75" s="78"/>
      <c r="H75" s="78"/>
      <c r="I75" s="78"/>
      <c r="J75" s="78"/>
      <c r="K75" s="78"/>
      <c r="L75" s="78"/>
      <c r="M75" s="78"/>
      <c r="N75" s="78"/>
    </row>
    <row r="78" spans="1:14" ht="15" customHeight="1">
      <c r="A78" s="13" t="s">
        <v>1321</v>
      </c>
      <c r="B78" s="13" t="s">
        <v>1173</v>
      </c>
      <c r="C78" s="13" t="s">
        <v>1322</v>
      </c>
      <c r="D78" s="13" t="s">
        <v>1176</v>
      </c>
      <c r="E78" s="13" t="s">
        <v>1323</v>
      </c>
      <c r="F78" s="13" t="s">
        <v>1178</v>
      </c>
      <c r="G78" s="13" t="s">
        <v>1324</v>
      </c>
      <c r="H78" s="13" t="s">
        <v>1180</v>
      </c>
      <c r="I78" s="13" t="s">
        <v>1325</v>
      </c>
      <c r="J78" s="13" t="s">
        <v>1182</v>
      </c>
      <c r="K78" s="13" t="s">
        <v>1326</v>
      </c>
      <c r="L78" s="13" t="s">
        <v>1184</v>
      </c>
      <c r="M78" s="13" t="s">
        <v>1327</v>
      </c>
      <c r="N78" s="13" t="s">
        <v>1185</v>
      </c>
    </row>
    <row r="79" spans="1:14" ht="15">
      <c r="A79" s="114" t="s">
        <v>238</v>
      </c>
      <c r="B79" s="78">
        <v>218628</v>
      </c>
      <c r="C79" s="114" t="s">
        <v>238</v>
      </c>
      <c r="D79" s="78">
        <v>218628</v>
      </c>
      <c r="E79" s="114" t="s">
        <v>248</v>
      </c>
      <c r="F79" s="78">
        <v>150611</v>
      </c>
      <c r="G79" s="114" t="s">
        <v>224</v>
      </c>
      <c r="H79" s="78">
        <v>54168</v>
      </c>
      <c r="I79" s="114" t="s">
        <v>233</v>
      </c>
      <c r="J79" s="78">
        <v>50305</v>
      </c>
      <c r="K79" s="114" t="s">
        <v>250</v>
      </c>
      <c r="L79" s="78">
        <v>27915</v>
      </c>
      <c r="M79" s="114" t="s">
        <v>243</v>
      </c>
      <c r="N79" s="78">
        <v>2215</v>
      </c>
    </row>
    <row r="80" spans="1:14" ht="15">
      <c r="A80" s="114" t="s">
        <v>213</v>
      </c>
      <c r="B80" s="78">
        <v>177381</v>
      </c>
      <c r="C80" s="114" t="s">
        <v>213</v>
      </c>
      <c r="D80" s="78">
        <v>177381</v>
      </c>
      <c r="E80" s="114" t="s">
        <v>249</v>
      </c>
      <c r="F80" s="78">
        <v>118613</v>
      </c>
      <c r="G80" s="114" t="s">
        <v>220</v>
      </c>
      <c r="H80" s="78">
        <v>37248</v>
      </c>
      <c r="I80" s="114" t="s">
        <v>235</v>
      </c>
      <c r="J80" s="78">
        <v>47043</v>
      </c>
      <c r="K80" s="114" t="s">
        <v>226</v>
      </c>
      <c r="L80" s="78">
        <v>6168</v>
      </c>
      <c r="M80" s="114" t="s">
        <v>212</v>
      </c>
      <c r="N80" s="78">
        <v>1107</v>
      </c>
    </row>
    <row r="81" spans="1:14" ht="15">
      <c r="A81" s="114" t="s">
        <v>248</v>
      </c>
      <c r="B81" s="78">
        <v>150611</v>
      </c>
      <c r="C81" s="114" t="s">
        <v>241</v>
      </c>
      <c r="D81" s="78">
        <v>81752</v>
      </c>
      <c r="E81" s="114" t="s">
        <v>247</v>
      </c>
      <c r="F81" s="78">
        <v>112640</v>
      </c>
      <c r="G81" s="114" t="s">
        <v>228</v>
      </c>
      <c r="H81" s="78">
        <v>14062</v>
      </c>
      <c r="I81" s="114" t="s">
        <v>234</v>
      </c>
      <c r="J81" s="78">
        <v>7798</v>
      </c>
      <c r="K81" s="114" t="s">
        <v>251</v>
      </c>
      <c r="L81" s="78">
        <v>1592</v>
      </c>
      <c r="M81" s="114"/>
      <c r="N81" s="78"/>
    </row>
    <row r="82" spans="1:14" ht="15">
      <c r="A82" s="114" t="s">
        <v>249</v>
      </c>
      <c r="B82" s="78">
        <v>118613</v>
      </c>
      <c r="C82" s="114" t="s">
        <v>232</v>
      </c>
      <c r="D82" s="78">
        <v>72165</v>
      </c>
      <c r="E82" s="114" t="s">
        <v>245</v>
      </c>
      <c r="F82" s="78">
        <v>64633</v>
      </c>
      <c r="G82" s="114" t="s">
        <v>230</v>
      </c>
      <c r="H82" s="78">
        <v>6433</v>
      </c>
      <c r="I82" s="114"/>
      <c r="J82" s="78"/>
      <c r="K82" s="114"/>
      <c r="L82" s="78"/>
      <c r="M82" s="114"/>
      <c r="N82" s="78"/>
    </row>
    <row r="83" spans="1:14" ht="15">
      <c r="A83" s="114" t="s">
        <v>247</v>
      </c>
      <c r="B83" s="78">
        <v>112640</v>
      </c>
      <c r="C83" s="114" t="s">
        <v>242</v>
      </c>
      <c r="D83" s="78">
        <v>34759</v>
      </c>
      <c r="E83" s="114" t="s">
        <v>244</v>
      </c>
      <c r="F83" s="78">
        <v>42297</v>
      </c>
      <c r="G83" s="114" t="s">
        <v>237</v>
      </c>
      <c r="H83" s="78">
        <v>637</v>
      </c>
      <c r="I83" s="114"/>
      <c r="J83" s="78"/>
      <c r="K83" s="114"/>
      <c r="L83" s="78"/>
      <c r="M83" s="114"/>
      <c r="N83" s="78"/>
    </row>
    <row r="84" spans="1:14" ht="15">
      <c r="A84" s="114" t="s">
        <v>241</v>
      </c>
      <c r="B84" s="78">
        <v>81752</v>
      </c>
      <c r="C84" s="114" t="s">
        <v>236</v>
      </c>
      <c r="D84" s="78">
        <v>30377</v>
      </c>
      <c r="E84" s="114" t="s">
        <v>215</v>
      </c>
      <c r="F84" s="78">
        <v>29613</v>
      </c>
      <c r="G84" s="114" t="s">
        <v>222</v>
      </c>
      <c r="H84" s="78">
        <v>175</v>
      </c>
      <c r="I84" s="114"/>
      <c r="J84" s="78"/>
      <c r="K84" s="114"/>
      <c r="L84" s="78"/>
      <c r="M84" s="114"/>
      <c r="N84" s="78"/>
    </row>
    <row r="85" spans="1:14" ht="15">
      <c r="A85" s="114" t="s">
        <v>232</v>
      </c>
      <c r="B85" s="78">
        <v>72165</v>
      </c>
      <c r="C85" s="114" t="s">
        <v>239</v>
      </c>
      <c r="D85" s="78">
        <v>19533</v>
      </c>
      <c r="E85" s="114" t="s">
        <v>214</v>
      </c>
      <c r="F85" s="78">
        <v>23402</v>
      </c>
      <c r="G85" s="114"/>
      <c r="H85" s="78"/>
      <c r="I85" s="114"/>
      <c r="J85" s="78"/>
      <c r="K85" s="114"/>
      <c r="L85" s="78"/>
      <c r="M85" s="114"/>
      <c r="N85" s="78"/>
    </row>
    <row r="86" spans="1:14" ht="15">
      <c r="A86" s="114" t="s">
        <v>245</v>
      </c>
      <c r="B86" s="78">
        <v>64633</v>
      </c>
      <c r="C86" s="114" t="s">
        <v>219</v>
      </c>
      <c r="D86" s="78">
        <v>19315</v>
      </c>
      <c r="E86" s="114" t="s">
        <v>246</v>
      </c>
      <c r="F86" s="78">
        <v>15</v>
      </c>
      <c r="G86" s="114"/>
      <c r="H86" s="78"/>
      <c r="I86" s="114"/>
      <c r="J86" s="78"/>
      <c r="K86" s="114"/>
      <c r="L86" s="78"/>
      <c r="M86" s="114"/>
      <c r="N86" s="78"/>
    </row>
    <row r="87" spans="1:14" ht="15">
      <c r="A87" s="114" t="s">
        <v>224</v>
      </c>
      <c r="B87" s="78">
        <v>54168</v>
      </c>
      <c r="C87" s="114" t="s">
        <v>223</v>
      </c>
      <c r="D87" s="78">
        <v>4741</v>
      </c>
      <c r="E87" s="114"/>
      <c r="F87" s="78"/>
      <c r="G87" s="114"/>
      <c r="H87" s="78"/>
      <c r="I87" s="114"/>
      <c r="J87" s="78"/>
      <c r="K87" s="114"/>
      <c r="L87" s="78"/>
      <c r="M87" s="114"/>
      <c r="N87" s="78"/>
    </row>
    <row r="88" spans="1:14" ht="15">
      <c r="A88" s="114" t="s">
        <v>233</v>
      </c>
      <c r="B88" s="78">
        <v>50305</v>
      </c>
      <c r="C88" s="114" t="s">
        <v>231</v>
      </c>
      <c r="D88" s="78">
        <v>4250</v>
      </c>
      <c r="E88" s="114"/>
      <c r="F88" s="78"/>
      <c r="G88" s="114"/>
      <c r="H88" s="78"/>
      <c r="I88" s="114"/>
      <c r="J88" s="78"/>
      <c r="K88" s="114"/>
      <c r="L88" s="78"/>
      <c r="M88" s="114"/>
      <c r="N88" s="78"/>
    </row>
  </sheetData>
  <hyperlinks>
    <hyperlink ref="A2" r:id="rId1" display="https://www.radiosawa.com/a/%d8%a3%d8%b2%d9%85%d8%a9-%d8%a7%d9%84%d9%85%d9%8a%d8%a7%d9%87-%d9%81%d9%8a-%d8%a7%d9%84%d9%85%d9%86%d8%b7%d9%82%d8%a9/507435.html"/>
    <hyperlink ref="A3" r:id="rId2" display="https://soundcloud.com/radiosawa/track-10"/>
    <hyperlink ref="A4" r:id="rId3" display="https://www.radiosawa.com/a/%D8%A7%D9%84%D8%AA%D8%A7%D8%B7%D9%88%D8%B1%D8%A7%D8%AA-%D9%81%D9%8A-%D8%A7%D9%84%D9%8A%D9%85%D9%86-%D8%A8%D8%B9%D8%AF-%D8%B3%D9%8A%D8%B7%D8%B1%D8%A9-%D8%A7%D9%84%D8%A7%D9%86%D9%81%D8%B5%D8%A7%D9%84%D9%8A%D9%8A%D9%86-%D8%B9%D9%84%D9%89-%D8%B9%D8%AF%D9%86/508388.html"/>
    <hyperlink ref="A5" r:id="rId4" display="https://www.radiosawa.com/a/%D9%87%D9%84-%D9%8A%D9%84%D8%A8%D9%8A-%D8%A7%D9%84%D8%A8%D8%B1%D9%84%D9%85%D8%A7%D9%86%D8%A7%D9%86-%D8%A7%D9%84%D8%A3%D8%B1%D8%AF%D9%86%D9%8A-%D9%88%D8%A7%D9%84%D9%84%D8%A8%D9%86%D8%A7%D9%86%D9%8A-%D8%B7%D9%85%D9%88%D8%AD-%D8%A7%D9%84%D9%85%D9%88%D8%A7%D8%B7%D9%86%D9%8A%D9%86/507741.html"/>
    <hyperlink ref="A6" r:id="rId5" display="https://www.radiosawa.com/a/%D9%87%D9%84-%D9%8A%D8%B4%D9%83%D9%84-%D9%85%D9%86%D8%AA%D8%B5%D9%81-%D8%A7%D9%84%D8%B9%D9%85%D8%B1-%D8%A3%D8%B2%D9%85%D8%A9-%D8%A8%D8%A7%D9%84%D9%81%D8%B9%D9%84/506967.html"/>
    <hyperlink ref="A7" r:id="rId6" display="https://www.radiosawa.com/a/%D8%AF%D9%88%D8%B1-%D8%A7%D9%84%D9%85%D8%AC%D8%A7%D9%84%D8%B3-%D8%A7%D9%84%D8%B4%D8%A8%D8%A7%D8%A8%D9%8A%D8%A9-%D9%81%D9%8A-%D8%AA%D9%86%D9%85%D9%8A%D8%A9-%D8%A7%D9%84%D9%85%D8%AC%D8%AA%D9%85%D8%B9-%D8%A7%D9%84%D9%85%D8%AD%D9%84%D9%8A/506859.html"/>
    <hyperlink ref="A8" r:id="rId7" display="https://www.radiosawa.com/a/%D8%A3%D9%88%D9%84%D9%89-%D8%AC%D9%84%D8%B3%D8%A7%D8%AA-%D8%A7%D9%84%D9%81%D8%B5%D9%84-%D9%81%D9%8A-%D8%A7%D9%84%D9%86%D8%B2%D8%A7%D8%B9-%D8%A8%D9%8A%D9%86-%D9%85%D8%AD%D9%85%D8%AF-%D8%A8%D9%86-%D8%B1%D8%A7%D8%B4%D8%AF-%D9%88%D9%87%D9%8A%D8%A7-%D8%A8%D9%86%D8%AA-%D8%A7%D9%84%D8%AD%D8%B3%D9%8A%D9%86/506822.html"/>
    <hyperlink ref="A9" r:id="rId8" display="https://www.radiosawa.com/live/audio/15?withmediaplayer=1"/>
    <hyperlink ref="A10" r:id="rId9" display="https://www.radiosawa.com/a/%D8%A3%D8%B2%D9%85%D8%A9-%D8%A7%D9%84%D9%85%D9%8A%D8%A7%D9%87-%D9%81%D9%8A-%D8%A7%D9%84%D9%85%D9%86%D8%B7%D9%82%D8%A9/507435.html"/>
    <hyperlink ref="A11" r:id="rId10" display="https://www.radiosawa.com/a/506825.html"/>
    <hyperlink ref="C2" r:id="rId11" display="https://www.radiosawa.com/a/%D8%A7%D9%84%D8%AA%D8%A7%D8%B7%D9%88%D8%B1%D8%A7%D8%AA-%D9%81%D9%8A-%D8%A7%D9%84%D9%8A%D9%85%D9%86-%D8%A8%D8%B9%D8%AF-%D8%B3%D9%8A%D8%B7%D8%B1%D8%A9-%D8%A7%D9%84%D8%A7%D9%86%D9%81%D8%B5%D8%A7%D9%84%D9%8A%D9%8A%D9%86-%D8%B9%D9%84%D9%89-%D8%B9%D8%AF%D9%86/508388.html"/>
    <hyperlink ref="C3" r:id="rId12" display="https://www.radiosawa.com/a/%D8%A3%D9%88%D9%84%D9%89-%D8%AC%D9%84%D8%B3%D8%A7%D8%AA-%D8%A7%D9%84%D9%81%D8%B5%D9%84-%D9%81%D9%8A-%D8%A7%D9%84%D9%86%D8%B2%D8%A7%D8%B9-%D8%A8%D9%8A%D9%86-%D9%85%D8%AD%D9%85%D8%AF-%D8%A8%D9%86-%D8%B1%D8%A7%D8%B4%D8%AF-%D9%88%D9%87%D9%8A%D8%A7-%D8%A8%D9%86%D8%AA-%D8%A7%D9%84%D8%AD%D8%B3%D9%8A%D9%86/506822.html"/>
    <hyperlink ref="C4" r:id="rId13" display="https://www.radiosawa.com/a/%D8%AF%D9%88%D8%B1-%D8%A7%D9%84%D9%85%D8%AC%D8%A7%D9%84%D8%B3-%D8%A7%D9%84%D8%B4%D8%A8%D8%A7%D8%A8%D9%8A%D8%A9-%D9%81%D9%8A-%D8%AA%D9%86%D9%85%D9%8A%D8%A9-%D8%A7%D9%84%D9%85%D8%AC%D8%AA%D9%85%D8%B9-%D8%A7%D9%84%D9%85%D8%AD%D9%84%D9%8A/506859.html"/>
    <hyperlink ref="C5" r:id="rId14" display="https://www.radiosawa.com/a/%D9%87%D9%84-%D9%8A%D8%B4%D9%83%D9%84-%D9%85%D9%86%D8%AA%D8%B5%D9%81-%D8%A7%D9%84%D8%B9%D9%85%D8%B1-%D8%A3%D8%B2%D9%85%D8%A9-%D8%A8%D8%A7%D9%84%D9%81%D8%B9%D9%84/506967.html"/>
    <hyperlink ref="C6" r:id="rId15" display="https://www.radiosawa.com/a/%D9%87%D9%84-%D9%8A%D9%84%D8%A8%D9%8A-%D8%A7%D9%84%D8%A8%D8%B1%D9%84%D9%85%D8%A7%D9%86%D8%A7%D9%86-%D8%A7%D9%84%D8%A3%D8%B1%D8%AF%D9%86%D9%8A-%D9%88%D8%A7%D9%84%D9%84%D8%A8%D9%86%D8%A7%D9%86%D9%8A-%D8%B7%D9%85%D9%88%D8%AD-%D8%A7%D9%84%D9%85%D9%88%D8%A7%D8%B7%D9%86%D9%8A%D9%86/507741.html"/>
    <hyperlink ref="C7" r:id="rId16" display="https://www.radiosawa.com/live/audio/15?withmediaplayer=1"/>
    <hyperlink ref="C8" r:id="rId17" display="https://www.radiosawa.com/a/506825.html"/>
    <hyperlink ref="C9" r:id="rId18" display="https://www.radiosawa.com/a/%D8%A7%D9%84%D8%A3%D8%B2%D9%85%D8%A7%D8%AA-%D8%A7%D9%84%D9%85%D8%B1%D9%88%D8%B1%D9%8A%D8%A9-%D8%AA%D9%86%D8%AA%D9%82%D9%84-%D8%A8%D9%8A%D9%86-%D8%A7%D9%84%D8%A8%D9%84%D8%AF%D8%A7%D9%86-%D8%A7%D9%84%D8%B9%D8%B1%D8%A8%D9%8A%D8%A9/506810.html"/>
    <hyperlink ref="C10" r:id="rId19" display="https://www.radiosawa.com/a/%D9%85%D8%B9%D9%84%D9%85%D9%88-%D8%A7%D9%84%D9%85%D8%AF%D8%A7%D8%B1%D8%B3-%D9%88%D8%A7%D9%84%D8%A8%D8%AD%D8%AB-%D8%B9%D9%86-%D9%88%D8%A7%D9%82%D8%B9-%D8%A3%D9%81%D8%B6%D9%84/506811.html"/>
    <hyperlink ref="C11" r:id="rId20" display="https://www.radiosawa.com/a/%D8%A7%D9%84%D8%A3%D9%86%D8%AF%D9%8A%D8%A9-%D8%A7%D9%84%D8%B1%D9%8A%D8%A7%D8%B6%D9%8A%D8%A9-%D8%A7%D9%84%D8%B9%D8%B1%D8%A7%D9%82%D9%8A%D8%A9-%D8%AA%D8%AA%D8%B1%D8%A7%D8%AC%D8%B9-%D9%88%D8%A7%D9%84%D8%A3%D8%B3%D8%A8%D8%A7%D8%A8-%D9%85%D8%A7%D8%AF%D9%8A%D8%A9/506823.html"/>
    <hyperlink ref="G2" r:id="rId21" display="https://soundcloud.com/radiosawa/track-10"/>
    <hyperlink ref="G3" r:id="rId22" display="https://m.soundcloud.com/radiosawa/l4q5o2w7d28p"/>
    <hyperlink ref="G4" r:id="rId23" display="https://www.radiosawa.com/amp/pope-francis-who-i-am-to-judge-gay-people-/228220.html"/>
    <hyperlink ref="G5" r:id="rId24" display="https://soundcloud.com/radiosawa/track-1"/>
    <hyperlink ref="G6" r:id="rId25" display="https://www.radiosawa.com/a/%d9%87%d9%84-%d9%85%d8%b5%d9%8a%d8%b1-%d8%a7%d9%84%d9%81%d8%aa%d8%a7%d8%a9-%d8%a7%d9%84%d8%b2%d9%88%d8%a7%d8%ac/507436.html"/>
    <hyperlink ref="G7" r:id="rId26" display="https://www.radiosawa.com/a/%d8%a7%d9%84%d9%88%d8%b6%d8%b9-%d8%a7%d9%84%d8%a5%d9%86%d8%b3%d8%a7%d9%86%d9%8a-%d9%81%d9%8a-%d8%b3%d9%88%d8%b1%d9%8a%d8%a7-%d8%a8%d9%8a%d9%86-%d8%aa%d8%b5%d8%b9%d9%8a%d8%af-%d8%a5%d8%af%d9%84%d8%a8-%d9%88%d8%aa%d9%87%d8%af%d9%8a%d8%af%d8%a7%d8%aa-%d8%aa%d8%b1%d9%83%d9%8a%d8%a7/508275.html"/>
    <hyperlink ref="G8" r:id="rId27" display="https://www.radiosawa.com/a/%D8%A3%D8%B2%D9%85%D8%A9-%D8%A7%D9%84%D9%85%D9%8A%D8%A7%D9%87-%D9%81%D9%8A-%D8%A7%D9%84%D9%85%D9%86%D8%B7%D9%82%D8%A9/507435.html"/>
    <hyperlink ref="I2" r:id="rId28" display="https://www.radiosawa.com/a/%d8%a3%d8%b2%d9%85%d8%a9-%d8%a7%d9%84%d9%85%d9%8a%d8%a7%d9%87-%d9%81%d9%8a-%d8%a7%d9%84%d9%85%d9%86%d8%b7%d9%82%d8%a9/507435.html"/>
    <hyperlink ref="K2" r:id="rId29" display="https://www.radiosawa.com/amp/247176.html?__twitter_impression=true"/>
    <hyperlink ref="K3" r:id="rId30" display="https://www.radiosawa.com/a/247176.html"/>
    <hyperlink ref="M2" r:id="rId31" display="https://soundcloud.com/radiosawa/track-10"/>
  </hyperlinks>
  <printOptions/>
  <pageMargins left="0.7" right="0.7" top="0.75" bottom="0.75" header="0.3" footer="0.3"/>
  <pageSetup orientation="portrait" paperSize="9"/>
  <tableParts>
    <tablePart r:id="rId34"/>
    <tablePart r:id="rId35"/>
    <tablePart r:id="rId33"/>
    <tablePart r:id="rId32"/>
    <tablePart r:id="rId38"/>
    <tablePart r:id="rId37"/>
    <tablePart r:id="rId39"/>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1420</v>
      </c>
      <c r="B1" s="13" t="s">
        <v>1606</v>
      </c>
      <c r="C1" s="13" t="s">
        <v>1607</v>
      </c>
      <c r="D1" s="13" t="s">
        <v>144</v>
      </c>
      <c r="E1" s="13" t="s">
        <v>1609</v>
      </c>
      <c r="F1" s="13" t="s">
        <v>1610</v>
      </c>
      <c r="G1" s="13" t="s">
        <v>1611</v>
      </c>
    </row>
    <row r="2" spans="1:7" ht="15">
      <c r="A2" s="78" t="s">
        <v>1212</v>
      </c>
      <c r="B2" s="78">
        <v>1</v>
      </c>
      <c r="C2" s="117">
        <v>0.00023386342376052386</v>
      </c>
      <c r="D2" s="78" t="s">
        <v>1608</v>
      </c>
      <c r="E2" s="78"/>
      <c r="F2" s="78"/>
      <c r="G2" s="78"/>
    </row>
    <row r="3" spans="1:7" ht="15">
      <c r="A3" s="78" t="s">
        <v>1213</v>
      </c>
      <c r="B3" s="78">
        <v>4</v>
      </c>
      <c r="C3" s="117">
        <v>0.0009354536950420954</v>
      </c>
      <c r="D3" s="78" t="s">
        <v>1608</v>
      </c>
      <c r="E3" s="78"/>
      <c r="F3" s="78"/>
      <c r="G3" s="78"/>
    </row>
    <row r="4" spans="1:7" ht="15">
      <c r="A4" s="78" t="s">
        <v>1214</v>
      </c>
      <c r="B4" s="78">
        <v>0</v>
      </c>
      <c r="C4" s="117">
        <v>0</v>
      </c>
      <c r="D4" s="78" t="s">
        <v>1608</v>
      </c>
      <c r="E4" s="78"/>
      <c r="F4" s="78"/>
      <c r="G4" s="78"/>
    </row>
    <row r="5" spans="1:7" ht="15">
      <c r="A5" s="78" t="s">
        <v>1215</v>
      </c>
      <c r="B5" s="78">
        <v>4271</v>
      </c>
      <c r="C5" s="117">
        <v>0.9988306828811975</v>
      </c>
      <c r="D5" s="78" t="s">
        <v>1608</v>
      </c>
      <c r="E5" s="78"/>
      <c r="F5" s="78"/>
      <c r="G5" s="78"/>
    </row>
    <row r="6" spans="1:7" ht="15">
      <c r="A6" s="78" t="s">
        <v>1216</v>
      </c>
      <c r="B6" s="78">
        <v>4276</v>
      </c>
      <c r="C6" s="117">
        <v>1</v>
      </c>
      <c r="D6" s="78" t="s">
        <v>1608</v>
      </c>
      <c r="E6" s="78"/>
      <c r="F6" s="78"/>
      <c r="G6" s="78"/>
    </row>
    <row r="7" spans="1:7" ht="15">
      <c r="A7" s="84" t="s">
        <v>1217</v>
      </c>
      <c r="B7" s="84">
        <v>1358</v>
      </c>
      <c r="C7" s="118">
        <v>0.156029649875795</v>
      </c>
      <c r="D7" s="84" t="s">
        <v>1608</v>
      </c>
      <c r="E7" s="84" t="b">
        <v>0</v>
      </c>
      <c r="F7" s="84" t="b">
        <v>0</v>
      </c>
      <c r="G7" s="84" t="b">
        <v>0</v>
      </c>
    </row>
    <row r="8" spans="1:7" ht="15">
      <c r="A8" s="84" t="s">
        <v>1218</v>
      </c>
      <c r="B8" s="84">
        <v>855</v>
      </c>
      <c r="C8" s="118">
        <v>0.0982366352310786</v>
      </c>
      <c r="D8" s="84" t="s">
        <v>1608</v>
      </c>
      <c r="E8" s="84" t="b">
        <v>0</v>
      </c>
      <c r="F8" s="84" t="b">
        <v>0</v>
      </c>
      <c r="G8" s="84" t="b">
        <v>0</v>
      </c>
    </row>
    <row r="9" spans="1:7" ht="15">
      <c r="A9" s="84" t="s">
        <v>1219</v>
      </c>
      <c r="B9" s="84">
        <v>94</v>
      </c>
      <c r="C9" s="118">
        <v>0.012913019560603008</v>
      </c>
      <c r="D9" s="84" t="s">
        <v>1608</v>
      </c>
      <c r="E9" s="84" t="b">
        <v>0</v>
      </c>
      <c r="F9" s="84" t="b">
        <v>0</v>
      </c>
      <c r="G9" s="84" t="b">
        <v>0</v>
      </c>
    </row>
    <row r="10" spans="1:7" ht="15">
      <c r="A10" s="84" t="s">
        <v>1220</v>
      </c>
      <c r="B10" s="84">
        <v>81</v>
      </c>
      <c r="C10" s="118">
        <v>0.009126799238684136</v>
      </c>
      <c r="D10" s="84" t="s">
        <v>1608</v>
      </c>
      <c r="E10" s="84" t="b">
        <v>0</v>
      </c>
      <c r="F10" s="84" t="b">
        <v>0</v>
      </c>
      <c r="G10" s="84" t="b">
        <v>0</v>
      </c>
    </row>
    <row r="11" spans="1:7" ht="15">
      <c r="A11" s="84" t="s">
        <v>1221</v>
      </c>
      <c r="B11" s="84">
        <v>69</v>
      </c>
      <c r="C11" s="118">
        <v>0.011463972022625458</v>
      </c>
      <c r="D11" s="84" t="s">
        <v>1608</v>
      </c>
      <c r="E11" s="84" t="b">
        <v>0</v>
      </c>
      <c r="F11" s="84" t="b">
        <v>0</v>
      </c>
      <c r="G11" s="84" t="b">
        <v>0</v>
      </c>
    </row>
    <row r="12" spans="1:7" ht="15">
      <c r="A12" s="84" t="s">
        <v>1223</v>
      </c>
      <c r="B12" s="84">
        <v>61</v>
      </c>
      <c r="C12" s="118">
        <v>0.008912193067933194</v>
      </c>
      <c r="D12" s="84" t="s">
        <v>1608</v>
      </c>
      <c r="E12" s="84" t="b">
        <v>0</v>
      </c>
      <c r="F12" s="84" t="b">
        <v>0</v>
      </c>
      <c r="G12" s="84" t="b">
        <v>0</v>
      </c>
    </row>
    <row r="13" spans="1:7" ht="15">
      <c r="A13" s="84" t="s">
        <v>1224</v>
      </c>
      <c r="B13" s="84">
        <v>61</v>
      </c>
      <c r="C13" s="118">
        <v>0.009100180614171947</v>
      </c>
      <c r="D13" s="84" t="s">
        <v>1608</v>
      </c>
      <c r="E13" s="84" t="b">
        <v>0</v>
      </c>
      <c r="F13" s="84" t="b">
        <v>0</v>
      </c>
      <c r="G13" s="84" t="b">
        <v>0</v>
      </c>
    </row>
    <row r="14" spans="1:7" ht="15">
      <c r="A14" s="84" t="s">
        <v>1226</v>
      </c>
      <c r="B14" s="84">
        <v>50</v>
      </c>
      <c r="C14" s="118">
        <v>0.008307226103351781</v>
      </c>
      <c r="D14" s="84" t="s">
        <v>1608</v>
      </c>
      <c r="E14" s="84" t="b">
        <v>0</v>
      </c>
      <c r="F14" s="84" t="b">
        <v>0</v>
      </c>
      <c r="G14" s="84" t="b">
        <v>0</v>
      </c>
    </row>
    <row r="15" spans="1:7" ht="15">
      <c r="A15" s="84" t="s">
        <v>1225</v>
      </c>
      <c r="B15" s="84">
        <v>43</v>
      </c>
      <c r="C15" s="118">
        <v>0.007647274818461283</v>
      </c>
      <c r="D15" s="84" t="s">
        <v>1608</v>
      </c>
      <c r="E15" s="84" t="b">
        <v>0</v>
      </c>
      <c r="F15" s="84" t="b">
        <v>0</v>
      </c>
      <c r="G15" s="84" t="b">
        <v>0</v>
      </c>
    </row>
    <row r="16" spans="1:7" ht="15">
      <c r="A16" s="84" t="s">
        <v>241</v>
      </c>
      <c r="B16" s="84">
        <v>40</v>
      </c>
      <c r="C16" s="118">
        <v>0.005172978791065136</v>
      </c>
      <c r="D16" s="84" t="s">
        <v>1608</v>
      </c>
      <c r="E16" s="84" t="b">
        <v>0</v>
      </c>
      <c r="F16" s="84" t="b">
        <v>0</v>
      </c>
      <c r="G16" s="84" t="b">
        <v>0</v>
      </c>
    </row>
    <row r="17" spans="1:7" ht="15">
      <c r="A17" s="84" t="s">
        <v>1234</v>
      </c>
      <c r="B17" s="84">
        <v>37</v>
      </c>
      <c r="C17" s="118">
        <v>0.006013313857340963</v>
      </c>
      <c r="D17" s="84" t="s">
        <v>1608</v>
      </c>
      <c r="E17" s="84" t="b">
        <v>0</v>
      </c>
      <c r="F17" s="84" t="b">
        <v>0</v>
      </c>
      <c r="G17" s="84" t="b">
        <v>0</v>
      </c>
    </row>
    <row r="18" spans="1:7" ht="15">
      <c r="A18" s="84" t="s">
        <v>1421</v>
      </c>
      <c r="B18" s="84">
        <v>30</v>
      </c>
      <c r="C18" s="118">
        <v>0.005096964142043623</v>
      </c>
      <c r="D18" s="84" t="s">
        <v>1608</v>
      </c>
      <c r="E18" s="84" t="b">
        <v>0</v>
      </c>
      <c r="F18" s="84" t="b">
        <v>0</v>
      </c>
      <c r="G18" s="84" t="b">
        <v>0</v>
      </c>
    </row>
    <row r="19" spans="1:7" ht="15">
      <c r="A19" s="84" t="s">
        <v>1422</v>
      </c>
      <c r="B19" s="84">
        <v>29</v>
      </c>
      <c r="C19" s="118">
        <v>0.00471313788818616</v>
      </c>
      <c r="D19" s="84" t="s">
        <v>1608</v>
      </c>
      <c r="E19" s="84" t="b">
        <v>0</v>
      </c>
      <c r="F19" s="84" t="b">
        <v>0</v>
      </c>
      <c r="G19" s="84" t="b">
        <v>0</v>
      </c>
    </row>
    <row r="20" spans="1:7" ht="15">
      <c r="A20" s="84" t="s">
        <v>1423</v>
      </c>
      <c r="B20" s="84">
        <v>29</v>
      </c>
      <c r="C20" s="118">
        <v>0.00471313788818616</v>
      </c>
      <c r="D20" s="84" t="s">
        <v>1608</v>
      </c>
      <c r="E20" s="84" t="b">
        <v>0</v>
      </c>
      <c r="F20" s="84" t="b">
        <v>0</v>
      </c>
      <c r="G20" s="84" t="b">
        <v>0</v>
      </c>
    </row>
    <row r="21" spans="1:7" ht="15">
      <c r="A21" s="84" t="s">
        <v>1424</v>
      </c>
      <c r="B21" s="84">
        <v>29</v>
      </c>
      <c r="C21" s="118">
        <v>0.00471313788818616</v>
      </c>
      <c r="D21" s="84" t="s">
        <v>1608</v>
      </c>
      <c r="E21" s="84" t="b">
        <v>0</v>
      </c>
      <c r="F21" s="84" t="b">
        <v>0</v>
      </c>
      <c r="G21" s="84" t="b">
        <v>0</v>
      </c>
    </row>
    <row r="22" spans="1:7" ht="15">
      <c r="A22" s="84" t="s">
        <v>1425</v>
      </c>
      <c r="B22" s="84">
        <v>27</v>
      </c>
      <c r="C22" s="118">
        <v>0.00571739941181915</v>
      </c>
      <c r="D22" s="84" t="s">
        <v>1608</v>
      </c>
      <c r="E22" s="84" t="b">
        <v>0</v>
      </c>
      <c r="F22" s="84" t="b">
        <v>0</v>
      </c>
      <c r="G22" s="84" t="b">
        <v>0</v>
      </c>
    </row>
    <row r="23" spans="1:7" ht="15">
      <c r="A23" s="84" t="s">
        <v>1426</v>
      </c>
      <c r="B23" s="84">
        <v>26</v>
      </c>
      <c r="C23" s="118">
        <v>0.004518664578177543</v>
      </c>
      <c r="D23" s="84" t="s">
        <v>1608</v>
      </c>
      <c r="E23" s="84" t="b">
        <v>0</v>
      </c>
      <c r="F23" s="84" t="b">
        <v>0</v>
      </c>
      <c r="G23" s="84" t="b">
        <v>0</v>
      </c>
    </row>
    <row r="24" spans="1:7" ht="15">
      <c r="A24" s="84" t="s">
        <v>1427</v>
      </c>
      <c r="B24" s="84">
        <v>26</v>
      </c>
      <c r="C24" s="118">
        <v>0.004518664578177543</v>
      </c>
      <c r="D24" s="84" t="s">
        <v>1608</v>
      </c>
      <c r="E24" s="84" t="b">
        <v>0</v>
      </c>
      <c r="F24" s="84" t="b">
        <v>0</v>
      </c>
      <c r="G24" s="84" t="b">
        <v>0</v>
      </c>
    </row>
    <row r="25" spans="1:7" ht="15">
      <c r="A25" s="84" t="s">
        <v>1428</v>
      </c>
      <c r="B25" s="84">
        <v>24</v>
      </c>
      <c r="C25" s="118">
        <v>0.00508213281050591</v>
      </c>
      <c r="D25" s="84" t="s">
        <v>1608</v>
      </c>
      <c r="E25" s="84" t="b">
        <v>0</v>
      </c>
      <c r="F25" s="84" t="b">
        <v>0</v>
      </c>
      <c r="G25" s="84" t="b">
        <v>0</v>
      </c>
    </row>
    <row r="26" spans="1:7" ht="15">
      <c r="A26" s="84" t="s">
        <v>1429</v>
      </c>
      <c r="B26" s="84">
        <v>23</v>
      </c>
      <c r="C26" s="118">
        <v>0.0042883776068920465</v>
      </c>
      <c r="D26" s="84" t="s">
        <v>1608</v>
      </c>
      <c r="E26" s="84" t="b">
        <v>0</v>
      </c>
      <c r="F26" s="84" t="b">
        <v>0</v>
      </c>
      <c r="G26" s="84" t="b">
        <v>0</v>
      </c>
    </row>
    <row r="27" spans="1:7" ht="15">
      <c r="A27" s="84" t="s">
        <v>1430</v>
      </c>
      <c r="B27" s="84">
        <v>23</v>
      </c>
      <c r="C27" s="118">
        <v>0.004870377276734832</v>
      </c>
      <c r="D27" s="84" t="s">
        <v>1608</v>
      </c>
      <c r="E27" s="84" t="b">
        <v>0</v>
      </c>
      <c r="F27" s="84" t="b">
        <v>0</v>
      </c>
      <c r="G27" s="84" t="b">
        <v>0</v>
      </c>
    </row>
    <row r="28" spans="1:7" ht="15">
      <c r="A28" s="84" t="s">
        <v>1431</v>
      </c>
      <c r="B28" s="84">
        <v>22</v>
      </c>
      <c r="C28" s="118">
        <v>0.004202880391450605</v>
      </c>
      <c r="D28" s="84" t="s">
        <v>1608</v>
      </c>
      <c r="E28" s="84" t="b">
        <v>0</v>
      </c>
      <c r="F28" s="84" t="b">
        <v>0</v>
      </c>
      <c r="G28" s="84" t="b">
        <v>0</v>
      </c>
    </row>
    <row r="29" spans="1:7" ht="15">
      <c r="A29" s="84" t="s">
        <v>1432</v>
      </c>
      <c r="B29" s="84">
        <v>22</v>
      </c>
      <c r="C29" s="118">
        <v>0.004202880391450605</v>
      </c>
      <c r="D29" s="84" t="s">
        <v>1608</v>
      </c>
      <c r="E29" s="84" t="b">
        <v>0</v>
      </c>
      <c r="F29" s="84" t="b">
        <v>0</v>
      </c>
      <c r="G29" s="84" t="b">
        <v>0</v>
      </c>
    </row>
    <row r="30" spans="1:7" ht="15">
      <c r="A30" s="84" t="s">
        <v>1433</v>
      </c>
      <c r="B30" s="84">
        <v>21</v>
      </c>
      <c r="C30" s="118">
        <v>0.004112689222683787</v>
      </c>
      <c r="D30" s="84" t="s">
        <v>1608</v>
      </c>
      <c r="E30" s="84" t="b">
        <v>0</v>
      </c>
      <c r="F30" s="84" t="b">
        <v>0</v>
      </c>
      <c r="G30" s="84" t="b">
        <v>0</v>
      </c>
    </row>
    <row r="31" spans="1:7" ht="15">
      <c r="A31" s="84" t="s">
        <v>1434</v>
      </c>
      <c r="B31" s="84">
        <v>21</v>
      </c>
      <c r="C31" s="118">
        <v>0.004112689222683787</v>
      </c>
      <c r="D31" s="84" t="s">
        <v>1608</v>
      </c>
      <c r="E31" s="84" t="b">
        <v>0</v>
      </c>
      <c r="F31" s="84" t="b">
        <v>0</v>
      </c>
      <c r="G31" s="84" t="b">
        <v>0</v>
      </c>
    </row>
    <row r="32" spans="1:7" ht="15">
      <c r="A32" s="84" t="s">
        <v>1435</v>
      </c>
      <c r="B32" s="84">
        <v>21</v>
      </c>
      <c r="C32" s="118">
        <v>0.004112689222683787</v>
      </c>
      <c r="D32" s="84" t="s">
        <v>1608</v>
      </c>
      <c r="E32" s="84" t="b">
        <v>0</v>
      </c>
      <c r="F32" s="84" t="b">
        <v>0</v>
      </c>
      <c r="G32" s="84" t="b">
        <v>0</v>
      </c>
    </row>
    <row r="33" spans="1:7" ht="15">
      <c r="A33" s="84" t="s">
        <v>1244</v>
      </c>
      <c r="B33" s="84">
        <v>21</v>
      </c>
      <c r="C33" s="118">
        <v>0.004570777608818456</v>
      </c>
      <c r="D33" s="84" t="s">
        <v>1608</v>
      </c>
      <c r="E33" s="84" t="b">
        <v>0</v>
      </c>
      <c r="F33" s="84" t="b">
        <v>0</v>
      </c>
      <c r="G33" s="84" t="b">
        <v>0</v>
      </c>
    </row>
    <row r="34" spans="1:7" ht="15">
      <c r="A34" s="84" t="s">
        <v>1246</v>
      </c>
      <c r="B34" s="84">
        <v>20</v>
      </c>
      <c r="C34" s="118">
        <v>0.004235110675421592</v>
      </c>
      <c r="D34" s="84" t="s">
        <v>1608</v>
      </c>
      <c r="E34" s="84" t="b">
        <v>0</v>
      </c>
      <c r="F34" s="84" t="b">
        <v>0</v>
      </c>
      <c r="G34" s="84" t="b">
        <v>0</v>
      </c>
    </row>
    <row r="35" spans="1:7" ht="15">
      <c r="A35" s="84" t="s">
        <v>1436</v>
      </c>
      <c r="B35" s="84">
        <v>20</v>
      </c>
      <c r="C35" s="118">
        <v>0.0040175804136641634</v>
      </c>
      <c r="D35" s="84" t="s">
        <v>1608</v>
      </c>
      <c r="E35" s="84" t="b">
        <v>0</v>
      </c>
      <c r="F35" s="84" t="b">
        <v>0</v>
      </c>
      <c r="G35" s="84" t="b">
        <v>0</v>
      </c>
    </row>
    <row r="36" spans="1:7" ht="15">
      <c r="A36" s="84" t="s">
        <v>1437</v>
      </c>
      <c r="B36" s="84">
        <v>19</v>
      </c>
      <c r="C36" s="118">
        <v>0.003917307882049625</v>
      </c>
      <c r="D36" s="84" t="s">
        <v>1608</v>
      </c>
      <c r="E36" s="84" t="b">
        <v>0</v>
      </c>
      <c r="F36" s="84" t="b">
        <v>0</v>
      </c>
      <c r="G36" s="84" t="b">
        <v>0</v>
      </c>
    </row>
    <row r="37" spans="1:7" ht="15">
      <c r="A37" s="84" t="s">
        <v>1438</v>
      </c>
      <c r="B37" s="84">
        <v>19</v>
      </c>
      <c r="C37" s="118">
        <v>0.003917307882049625</v>
      </c>
      <c r="D37" s="84" t="s">
        <v>1608</v>
      </c>
      <c r="E37" s="84" t="b">
        <v>0</v>
      </c>
      <c r="F37" s="84" t="b">
        <v>0</v>
      </c>
      <c r="G37" s="84" t="b">
        <v>0</v>
      </c>
    </row>
    <row r="38" spans="1:7" ht="15">
      <c r="A38" s="84" t="s">
        <v>1439</v>
      </c>
      <c r="B38" s="84">
        <v>18</v>
      </c>
      <c r="C38" s="118">
        <v>0.003811599607879433</v>
      </c>
      <c r="D38" s="84" t="s">
        <v>1608</v>
      </c>
      <c r="E38" s="84" t="b">
        <v>0</v>
      </c>
      <c r="F38" s="84" t="b">
        <v>0</v>
      </c>
      <c r="G38" s="84" t="b">
        <v>0</v>
      </c>
    </row>
    <row r="39" spans="1:7" ht="15">
      <c r="A39" s="84" t="s">
        <v>1440</v>
      </c>
      <c r="B39" s="84">
        <v>18</v>
      </c>
      <c r="C39" s="118">
        <v>0.0041503831659629245</v>
      </c>
      <c r="D39" s="84" t="s">
        <v>1608</v>
      </c>
      <c r="E39" s="84" t="b">
        <v>0</v>
      </c>
      <c r="F39" s="84" t="b">
        <v>0</v>
      </c>
      <c r="G39" s="84" t="b">
        <v>0</v>
      </c>
    </row>
    <row r="40" spans="1:7" ht="15">
      <c r="A40" s="84" t="s">
        <v>1441</v>
      </c>
      <c r="B40" s="84">
        <v>17</v>
      </c>
      <c r="C40" s="118">
        <v>0.003700153302376846</v>
      </c>
      <c r="D40" s="84" t="s">
        <v>1608</v>
      </c>
      <c r="E40" s="84" t="b">
        <v>0</v>
      </c>
      <c r="F40" s="84" t="b">
        <v>0</v>
      </c>
      <c r="G40" s="84" t="b">
        <v>0</v>
      </c>
    </row>
    <row r="41" spans="1:7" ht="15">
      <c r="A41" s="84" t="s">
        <v>1245</v>
      </c>
      <c r="B41" s="84">
        <v>13</v>
      </c>
      <c r="C41" s="118">
        <v>0.0031895414508743085</v>
      </c>
      <c r="D41" s="84" t="s">
        <v>1608</v>
      </c>
      <c r="E41" s="84" t="b">
        <v>0</v>
      </c>
      <c r="F41" s="84" t="b">
        <v>0</v>
      </c>
      <c r="G41" s="84" t="b">
        <v>0</v>
      </c>
    </row>
    <row r="42" spans="1:7" ht="15">
      <c r="A42" s="84" t="s">
        <v>1442</v>
      </c>
      <c r="B42" s="84">
        <v>13</v>
      </c>
      <c r="C42" s="118">
        <v>0.0031895414508743085</v>
      </c>
      <c r="D42" s="84" t="s">
        <v>1608</v>
      </c>
      <c r="E42" s="84" t="b">
        <v>0</v>
      </c>
      <c r="F42" s="84" t="b">
        <v>0</v>
      </c>
      <c r="G42" s="84" t="b">
        <v>0</v>
      </c>
    </row>
    <row r="43" spans="1:7" ht="15">
      <c r="A43" s="84" t="s">
        <v>1443</v>
      </c>
      <c r="B43" s="84">
        <v>13</v>
      </c>
      <c r="C43" s="118">
        <v>0.0031895414508743085</v>
      </c>
      <c r="D43" s="84" t="s">
        <v>1608</v>
      </c>
      <c r="E43" s="84" t="b">
        <v>0</v>
      </c>
      <c r="F43" s="84" t="b">
        <v>0</v>
      </c>
      <c r="G43" s="84" t="b">
        <v>0</v>
      </c>
    </row>
    <row r="44" spans="1:7" ht="15">
      <c r="A44" s="84" t="s">
        <v>1444</v>
      </c>
      <c r="B44" s="84">
        <v>12</v>
      </c>
      <c r="C44" s="118">
        <v>0.0030433471536884613</v>
      </c>
      <c r="D44" s="84" t="s">
        <v>1608</v>
      </c>
      <c r="E44" s="84" t="b">
        <v>0</v>
      </c>
      <c r="F44" s="84" t="b">
        <v>0</v>
      </c>
      <c r="G44" s="84" t="b">
        <v>0</v>
      </c>
    </row>
    <row r="45" spans="1:7" ht="15">
      <c r="A45" s="84" t="s">
        <v>1445</v>
      </c>
      <c r="B45" s="84">
        <v>11</v>
      </c>
      <c r="C45" s="118">
        <v>0.0028885402556976807</v>
      </c>
      <c r="D45" s="84" t="s">
        <v>1608</v>
      </c>
      <c r="E45" s="84" t="b">
        <v>0</v>
      </c>
      <c r="F45" s="84" t="b">
        <v>0</v>
      </c>
      <c r="G45" s="84" t="b">
        <v>0</v>
      </c>
    </row>
    <row r="46" spans="1:7" ht="15">
      <c r="A46" s="84" t="s">
        <v>1446</v>
      </c>
      <c r="B46" s="84">
        <v>11</v>
      </c>
      <c r="C46" s="118">
        <v>0.0028885402556976807</v>
      </c>
      <c r="D46" s="84" t="s">
        <v>1608</v>
      </c>
      <c r="E46" s="84" t="b">
        <v>0</v>
      </c>
      <c r="F46" s="84" t="b">
        <v>0</v>
      </c>
      <c r="G46" s="84" t="b">
        <v>0</v>
      </c>
    </row>
    <row r="47" spans="1:7" ht="15">
      <c r="A47" s="84" t="s">
        <v>1447</v>
      </c>
      <c r="B47" s="84">
        <v>11</v>
      </c>
      <c r="C47" s="118">
        <v>0.0028885402556976807</v>
      </c>
      <c r="D47" s="84" t="s">
        <v>1608</v>
      </c>
      <c r="E47" s="84" t="b">
        <v>0</v>
      </c>
      <c r="F47" s="84" t="b">
        <v>0</v>
      </c>
      <c r="G47" s="84" t="b">
        <v>0</v>
      </c>
    </row>
    <row r="48" spans="1:7" ht="15">
      <c r="A48" s="84" t="s">
        <v>1448</v>
      </c>
      <c r="B48" s="84">
        <v>10</v>
      </c>
      <c r="C48" s="118">
        <v>0.0027243357158978796</v>
      </c>
      <c r="D48" s="84" t="s">
        <v>1608</v>
      </c>
      <c r="E48" s="84" t="b">
        <v>0</v>
      </c>
      <c r="F48" s="84" t="b">
        <v>0</v>
      </c>
      <c r="G48" s="84" t="b">
        <v>0</v>
      </c>
    </row>
    <row r="49" spans="1:7" ht="15">
      <c r="A49" s="84" t="s">
        <v>1449</v>
      </c>
      <c r="B49" s="84">
        <v>10</v>
      </c>
      <c r="C49" s="118">
        <v>0.0027243357158978796</v>
      </c>
      <c r="D49" s="84" t="s">
        <v>1608</v>
      </c>
      <c r="E49" s="84" t="b">
        <v>0</v>
      </c>
      <c r="F49" s="84" t="b">
        <v>0</v>
      </c>
      <c r="G49" s="84" t="b">
        <v>0</v>
      </c>
    </row>
    <row r="50" spans="1:7" ht="15">
      <c r="A50" s="84" t="s">
        <v>1450</v>
      </c>
      <c r="B50" s="84">
        <v>9</v>
      </c>
      <c r="C50" s="118">
        <v>0.002549790762098935</v>
      </c>
      <c r="D50" s="84" t="s">
        <v>1608</v>
      </c>
      <c r="E50" s="84" t="b">
        <v>0</v>
      </c>
      <c r="F50" s="84" t="b">
        <v>0</v>
      </c>
      <c r="G50" s="84" t="b">
        <v>0</v>
      </c>
    </row>
    <row r="51" spans="1:7" ht="15">
      <c r="A51" s="84" t="s">
        <v>1237</v>
      </c>
      <c r="B51" s="84">
        <v>9</v>
      </c>
      <c r="C51" s="118">
        <v>0.002549790762098935</v>
      </c>
      <c r="D51" s="84" t="s">
        <v>1608</v>
      </c>
      <c r="E51" s="84" t="b">
        <v>0</v>
      </c>
      <c r="F51" s="84" t="b">
        <v>0</v>
      </c>
      <c r="G51" s="84" t="b">
        <v>0</v>
      </c>
    </row>
    <row r="52" spans="1:7" ht="15">
      <c r="A52" s="84" t="s">
        <v>1451</v>
      </c>
      <c r="B52" s="84">
        <v>9</v>
      </c>
      <c r="C52" s="118">
        <v>0.002659220926592976</v>
      </c>
      <c r="D52" s="84" t="s">
        <v>1608</v>
      </c>
      <c r="E52" s="84" t="b">
        <v>0</v>
      </c>
      <c r="F52" s="84" t="b">
        <v>0</v>
      </c>
      <c r="G52" s="84" t="b">
        <v>0</v>
      </c>
    </row>
    <row r="53" spans="1:7" ht="15">
      <c r="A53" s="84" t="s">
        <v>1452</v>
      </c>
      <c r="B53" s="84">
        <v>7</v>
      </c>
      <c r="C53" s="118">
        <v>0.0021647753671613667</v>
      </c>
      <c r="D53" s="84" t="s">
        <v>1608</v>
      </c>
      <c r="E53" s="84" t="b">
        <v>0</v>
      </c>
      <c r="F53" s="84" t="b">
        <v>0</v>
      </c>
      <c r="G53" s="84" t="b">
        <v>0</v>
      </c>
    </row>
    <row r="54" spans="1:7" ht="15">
      <c r="A54" s="84" t="s">
        <v>1453</v>
      </c>
      <c r="B54" s="84">
        <v>7</v>
      </c>
      <c r="C54" s="118">
        <v>0.0021647753671613667</v>
      </c>
      <c r="D54" s="84" t="s">
        <v>1608</v>
      </c>
      <c r="E54" s="84" t="b">
        <v>0</v>
      </c>
      <c r="F54" s="84" t="b">
        <v>0</v>
      </c>
      <c r="G54" s="84" t="b">
        <v>0</v>
      </c>
    </row>
    <row r="55" spans="1:7" ht="15">
      <c r="A55" s="84" t="s">
        <v>1454</v>
      </c>
      <c r="B55" s="84">
        <v>7</v>
      </c>
      <c r="C55" s="118">
        <v>0.0021647753671613667</v>
      </c>
      <c r="D55" s="84" t="s">
        <v>1608</v>
      </c>
      <c r="E55" s="84" t="b">
        <v>0</v>
      </c>
      <c r="F55" s="84" t="b">
        <v>0</v>
      </c>
      <c r="G55" s="84" t="b">
        <v>0</v>
      </c>
    </row>
    <row r="56" spans="1:7" ht="15">
      <c r="A56" s="84" t="s">
        <v>1239</v>
      </c>
      <c r="B56" s="84">
        <v>6</v>
      </c>
      <c r="C56" s="118">
        <v>0.0019510008822837095</v>
      </c>
      <c r="D56" s="84" t="s">
        <v>1608</v>
      </c>
      <c r="E56" s="84" t="b">
        <v>0</v>
      </c>
      <c r="F56" s="84" t="b">
        <v>0</v>
      </c>
      <c r="G56" s="84" t="b">
        <v>0</v>
      </c>
    </row>
    <row r="57" spans="1:7" ht="15">
      <c r="A57" s="84" t="s">
        <v>1455</v>
      </c>
      <c r="B57" s="84">
        <v>6</v>
      </c>
      <c r="C57" s="118">
        <v>0.0019510008822837095</v>
      </c>
      <c r="D57" s="84" t="s">
        <v>1608</v>
      </c>
      <c r="E57" s="84" t="b">
        <v>0</v>
      </c>
      <c r="F57" s="84" t="b">
        <v>0</v>
      </c>
      <c r="G57" s="84" t="b">
        <v>0</v>
      </c>
    </row>
    <row r="58" spans="1:7" ht="15">
      <c r="A58" s="84" t="s">
        <v>1456</v>
      </c>
      <c r="B58" s="84">
        <v>5</v>
      </c>
      <c r="C58" s="118">
        <v>0.001719940612481839</v>
      </c>
      <c r="D58" s="84" t="s">
        <v>1608</v>
      </c>
      <c r="E58" s="84" t="b">
        <v>0</v>
      </c>
      <c r="F58" s="84" t="b">
        <v>0</v>
      </c>
      <c r="G58" s="84" t="b">
        <v>0</v>
      </c>
    </row>
    <row r="59" spans="1:7" ht="15">
      <c r="A59" s="84" t="s">
        <v>1457</v>
      </c>
      <c r="B59" s="84">
        <v>5</v>
      </c>
      <c r="C59" s="118">
        <v>0.001719940612481839</v>
      </c>
      <c r="D59" s="84" t="s">
        <v>1608</v>
      </c>
      <c r="E59" s="84" t="b">
        <v>0</v>
      </c>
      <c r="F59" s="84" t="b">
        <v>0</v>
      </c>
      <c r="G59" s="84" t="b">
        <v>0</v>
      </c>
    </row>
    <row r="60" spans="1:7" ht="15">
      <c r="A60" s="84" t="s">
        <v>1458</v>
      </c>
      <c r="B60" s="84">
        <v>5</v>
      </c>
      <c r="C60" s="118">
        <v>0.001719940612481839</v>
      </c>
      <c r="D60" s="84" t="s">
        <v>1608</v>
      </c>
      <c r="E60" s="84" t="b">
        <v>0</v>
      </c>
      <c r="F60" s="84" t="b">
        <v>0</v>
      </c>
      <c r="G60" s="84" t="b">
        <v>0</v>
      </c>
    </row>
    <row r="61" spans="1:7" ht="15">
      <c r="A61" s="84" t="s">
        <v>1459</v>
      </c>
      <c r="B61" s="84">
        <v>5</v>
      </c>
      <c r="C61" s="118">
        <v>0.001719940612481839</v>
      </c>
      <c r="D61" s="84" t="s">
        <v>1608</v>
      </c>
      <c r="E61" s="84" t="b">
        <v>0</v>
      </c>
      <c r="F61" s="84" t="b">
        <v>0</v>
      </c>
      <c r="G61" s="84" t="b">
        <v>0</v>
      </c>
    </row>
    <row r="62" spans="1:7" ht="15">
      <c r="A62" s="84" t="s">
        <v>1460</v>
      </c>
      <c r="B62" s="84">
        <v>5</v>
      </c>
      <c r="C62" s="118">
        <v>0.001719940612481839</v>
      </c>
      <c r="D62" s="84" t="s">
        <v>1608</v>
      </c>
      <c r="E62" s="84" t="b">
        <v>0</v>
      </c>
      <c r="F62" s="84" t="b">
        <v>0</v>
      </c>
      <c r="G62" s="84" t="b">
        <v>0</v>
      </c>
    </row>
    <row r="63" spans="1:7" ht="15">
      <c r="A63" s="84" t="s">
        <v>1461</v>
      </c>
      <c r="B63" s="84">
        <v>5</v>
      </c>
      <c r="C63" s="118">
        <v>0.001719940612481839</v>
      </c>
      <c r="D63" s="84" t="s">
        <v>1608</v>
      </c>
      <c r="E63" s="84" t="b">
        <v>0</v>
      </c>
      <c r="F63" s="84" t="b">
        <v>0</v>
      </c>
      <c r="G63" s="84" t="b">
        <v>0</v>
      </c>
    </row>
    <row r="64" spans="1:7" ht="15">
      <c r="A64" s="84" t="s">
        <v>1462</v>
      </c>
      <c r="B64" s="84">
        <v>5</v>
      </c>
      <c r="C64" s="118">
        <v>0.001719940612481839</v>
      </c>
      <c r="D64" s="84" t="s">
        <v>1608</v>
      </c>
      <c r="E64" s="84" t="b">
        <v>0</v>
      </c>
      <c r="F64" s="84" t="b">
        <v>0</v>
      </c>
      <c r="G64" s="84" t="b">
        <v>0</v>
      </c>
    </row>
    <row r="65" spans="1:7" ht="15">
      <c r="A65" s="84" t="s">
        <v>1463</v>
      </c>
      <c r="B65" s="84">
        <v>5</v>
      </c>
      <c r="C65" s="118">
        <v>0.001719940612481839</v>
      </c>
      <c r="D65" s="84" t="s">
        <v>1608</v>
      </c>
      <c r="E65" s="84" t="b">
        <v>0</v>
      </c>
      <c r="F65" s="84" t="b">
        <v>0</v>
      </c>
      <c r="G65" s="84" t="b">
        <v>0</v>
      </c>
    </row>
    <row r="66" spans="1:7" ht="15">
      <c r="A66" s="84" t="s">
        <v>1464</v>
      </c>
      <c r="B66" s="84">
        <v>5</v>
      </c>
      <c r="C66" s="118">
        <v>0.0018351177137512192</v>
      </c>
      <c r="D66" s="84" t="s">
        <v>1608</v>
      </c>
      <c r="E66" s="84" t="b">
        <v>0</v>
      </c>
      <c r="F66" s="84" t="b">
        <v>0</v>
      </c>
      <c r="G66" s="84" t="b">
        <v>0</v>
      </c>
    </row>
    <row r="67" spans="1:7" ht="15">
      <c r="A67" s="84" t="s">
        <v>1465</v>
      </c>
      <c r="B67" s="84">
        <v>4</v>
      </c>
      <c r="C67" s="118">
        <v>0.0014680941710009752</v>
      </c>
      <c r="D67" s="84" t="s">
        <v>1608</v>
      </c>
      <c r="E67" s="84" t="b">
        <v>0</v>
      </c>
      <c r="F67" s="84" t="b">
        <v>0</v>
      </c>
      <c r="G67" s="84" t="b">
        <v>0</v>
      </c>
    </row>
    <row r="68" spans="1:7" ht="15">
      <c r="A68" s="84" t="s">
        <v>1466</v>
      </c>
      <c r="B68" s="84">
        <v>4</v>
      </c>
      <c r="C68" s="118">
        <v>0.0014680941710009752</v>
      </c>
      <c r="D68" s="84" t="s">
        <v>1608</v>
      </c>
      <c r="E68" s="84" t="b">
        <v>0</v>
      </c>
      <c r="F68" s="84" t="b">
        <v>0</v>
      </c>
      <c r="G68" s="84" t="b">
        <v>0</v>
      </c>
    </row>
    <row r="69" spans="1:7" ht="15">
      <c r="A69" s="84" t="s">
        <v>1467</v>
      </c>
      <c r="B69" s="84">
        <v>4</v>
      </c>
      <c r="C69" s="118">
        <v>0.0014680941710009752</v>
      </c>
      <c r="D69" s="84" t="s">
        <v>1608</v>
      </c>
      <c r="E69" s="84" t="b">
        <v>0</v>
      </c>
      <c r="F69" s="84" t="b">
        <v>0</v>
      </c>
      <c r="G69" s="84" t="b">
        <v>0</v>
      </c>
    </row>
    <row r="70" spans="1:7" ht="15">
      <c r="A70" s="84" t="s">
        <v>1468</v>
      </c>
      <c r="B70" s="84">
        <v>4</v>
      </c>
      <c r="C70" s="118">
        <v>0.0014680941710009752</v>
      </c>
      <c r="D70" s="84" t="s">
        <v>1608</v>
      </c>
      <c r="E70" s="84" t="b">
        <v>0</v>
      </c>
      <c r="F70" s="84" t="b">
        <v>0</v>
      </c>
      <c r="G70" s="84" t="b">
        <v>0</v>
      </c>
    </row>
    <row r="71" spans="1:7" ht="15">
      <c r="A71" s="84" t="s">
        <v>1469</v>
      </c>
      <c r="B71" s="84">
        <v>4</v>
      </c>
      <c r="C71" s="118">
        <v>0.0014680941710009752</v>
      </c>
      <c r="D71" s="84" t="s">
        <v>1608</v>
      </c>
      <c r="E71" s="84" t="b">
        <v>0</v>
      </c>
      <c r="F71" s="84" t="b">
        <v>0</v>
      </c>
      <c r="G71" s="84" t="b">
        <v>0</v>
      </c>
    </row>
    <row r="72" spans="1:7" ht="15">
      <c r="A72" s="84" t="s">
        <v>1470</v>
      </c>
      <c r="B72" s="84">
        <v>4</v>
      </c>
      <c r="C72" s="118">
        <v>0.0014680941710009752</v>
      </c>
      <c r="D72" s="84" t="s">
        <v>1608</v>
      </c>
      <c r="E72" s="84" t="b">
        <v>0</v>
      </c>
      <c r="F72" s="84" t="b">
        <v>0</v>
      </c>
      <c r="G72" s="84" t="b">
        <v>0</v>
      </c>
    </row>
    <row r="73" spans="1:7" ht="15">
      <c r="A73" s="84" t="s">
        <v>1471</v>
      </c>
      <c r="B73" s="84">
        <v>4</v>
      </c>
      <c r="C73" s="118">
        <v>0.0014680941710009752</v>
      </c>
      <c r="D73" s="84" t="s">
        <v>1608</v>
      </c>
      <c r="E73" s="84" t="b">
        <v>0</v>
      </c>
      <c r="F73" s="84" t="b">
        <v>0</v>
      </c>
      <c r="G73" s="84" t="b">
        <v>0</v>
      </c>
    </row>
    <row r="74" spans="1:7" ht="15">
      <c r="A74" s="84" t="s">
        <v>1472</v>
      </c>
      <c r="B74" s="84">
        <v>4</v>
      </c>
      <c r="C74" s="118">
        <v>0.0014680941710009752</v>
      </c>
      <c r="D74" s="84" t="s">
        <v>1608</v>
      </c>
      <c r="E74" s="84" t="b">
        <v>0</v>
      </c>
      <c r="F74" s="84" t="b">
        <v>0</v>
      </c>
      <c r="G74" s="84" t="b">
        <v>0</v>
      </c>
    </row>
    <row r="75" spans="1:7" ht="15">
      <c r="A75" s="84" t="s">
        <v>1228</v>
      </c>
      <c r="B75" s="84">
        <v>4</v>
      </c>
      <c r="C75" s="118">
        <v>0.0014680941710009752</v>
      </c>
      <c r="D75" s="84" t="s">
        <v>1608</v>
      </c>
      <c r="E75" s="84" t="b">
        <v>0</v>
      </c>
      <c r="F75" s="84" t="b">
        <v>0</v>
      </c>
      <c r="G75" s="84" t="b">
        <v>0</v>
      </c>
    </row>
    <row r="76" spans="1:7" ht="15">
      <c r="A76" s="84" t="s">
        <v>1473</v>
      </c>
      <c r="B76" s="84">
        <v>4</v>
      </c>
      <c r="C76" s="118">
        <v>0.0014680941710009752</v>
      </c>
      <c r="D76" s="84" t="s">
        <v>1608</v>
      </c>
      <c r="E76" s="84" t="b">
        <v>0</v>
      </c>
      <c r="F76" s="84" t="b">
        <v>0</v>
      </c>
      <c r="G76" s="84" t="b">
        <v>0</v>
      </c>
    </row>
    <row r="77" spans="1:7" ht="15">
      <c r="A77" s="84" t="s">
        <v>1474</v>
      </c>
      <c r="B77" s="84">
        <v>3</v>
      </c>
      <c r="C77" s="118">
        <v>0.0011901640938615941</v>
      </c>
      <c r="D77" s="84" t="s">
        <v>1608</v>
      </c>
      <c r="E77" s="84" t="b">
        <v>0</v>
      </c>
      <c r="F77" s="84" t="b">
        <v>0</v>
      </c>
      <c r="G77" s="84" t="b">
        <v>0</v>
      </c>
    </row>
    <row r="78" spans="1:7" ht="15">
      <c r="A78" s="84" t="s">
        <v>1475</v>
      </c>
      <c r="B78" s="84">
        <v>3</v>
      </c>
      <c r="C78" s="118">
        <v>0.0011901640938615941</v>
      </c>
      <c r="D78" s="84" t="s">
        <v>1608</v>
      </c>
      <c r="E78" s="84" t="b">
        <v>0</v>
      </c>
      <c r="F78" s="84" t="b">
        <v>0</v>
      </c>
      <c r="G78" s="84" t="b">
        <v>0</v>
      </c>
    </row>
    <row r="79" spans="1:7" ht="15">
      <c r="A79" s="84" t="s">
        <v>1476</v>
      </c>
      <c r="B79" s="84">
        <v>3</v>
      </c>
      <c r="C79" s="118">
        <v>0.0011901640938615941</v>
      </c>
      <c r="D79" s="84" t="s">
        <v>1608</v>
      </c>
      <c r="E79" s="84" t="b">
        <v>0</v>
      </c>
      <c r="F79" s="84" t="b">
        <v>0</v>
      </c>
      <c r="G79" s="84" t="b">
        <v>0</v>
      </c>
    </row>
    <row r="80" spans="1:7" ht="15">
      <c r="A80" s="84" t="s">
        <v>1477</v>
      </c>
      <c r="B80" s="84">
        <v>3</v>
      </c>
      <c r="C80" s="118">
        <v>0.0011901640938615941</v>
      </c>
      <c r="D80" s="84" t="s">
        <v>1608</v>
      </c>
      <c r="E80" s="84" t="b">
        <v>0</v>
      </c>
      <c r="F80" s="84" t="b">
        <v>0</v>
      </c>
      <c r="G80" s="84" t="b">
        <v>0</v>
      </c>
    </row>
    <row r="81" spans="1:7" ht="15">
      <c r="A81" s="84" t="s">
        <v>1478</v>
      </c>
      <c r="B81" s="84">
        <v>3</v>
      </c>
      <c r="C81" s="118">
        <v>0.0011901640938615941</v>
      </c>
      <c r="D81" s="84" t="s">
        <v>1608</v>
      </c>
      <c r="E81" s="84" t="b">
        <v>0</v>
      </c>
      <c r="F81" s="84" t="b">
        <v>0</v>
      </c>
      <c r="G81" s="84" t="b">
        <v>0</v>
      </c>
    </row>
    <row r="82" spans="1:7" ht="15">
      <c r="A82" s="84" t="s">
        <v>1479</v>
      </c>
      <c r="B82" s="84">
        <v>3</v>
      </c>
      <c r="C82" s="118">
        <v>0.0011901640938615941</v>
      </c>
      <c r="D82" s="84" t="s">
        <v>1608</v>
      </c>
      <c r="E82" s="84" t="b">
        <v>0</v>
      </c>
      <c r="F82" s="84" t="b">
        <v>0</v>
      </c>
      <c r="G82" s="84" t="b">
        <v>0</v>
      </c>
    </row>
    <row r="83" spans="1:7" ht="15">
      <c r="A83" s="84" t="s">
        <v>1480</v>
      </c>
      <c r="B83" s="84">
        <v>3</v>
      </c>
      <c r="C83" s="118">
        <v>0.0011901640938615941</v>
      </c>
      <c r="D83" s="84" t="s">
        <v>1608</v>
      </c>
      <c r="E83" s="84" t="b">
        <v>0</v>
      </c>
      <c r="F83" s="84" t="b">
        <v>0</v>
      </c>
      <c r="G83" s="84" t="b">
        <v>0</v>
      </c>
    </row>
    <row r="84" spans="1:7" ht="15">
      <c r="A84" s="84" t="s">
        <v>1481</v>
      </c>
      <c r="B84" s="84">
        <v>3</v>
      </c>
      <c r="C84" s="118">
        <v>0.0011901640938615941</v>
      </c>
      <c r="D84" s="84" t="s">
        <v>1608</v>
      </c>
      <c r="E84" s="84" t="b">
        <v>0</v>
      </c>
      <c r="F84" s="84" t="b">
        <v>0</v>
      </c>
      <c r="G84" s="84" t="b">
        <v>0</v>
      </c>
    </row>
    <row r="85" spans="1:7" ht="15">
      <c r="A85" s="84" t="s">
        <v>1482</v>
      </c>
      <c r="B85" s="84">
        <v>3</v>
      </c>
      <c r="C85" s="118">
        <v>0.0011901640938615941</v>
      </c>
      <c r="D85" s="84" t="s">
        <v>1608</v>
      </c>
      <c r="E85" s="84" t="b">
        <v>0</v>
      </c>
      <c r="F85" s="84" t="b">
        <v>0</v>
      </c>
      <c r="G85" s="84" t="b">
        <v>0</v>
      </c>
    </row>
    <row r="86" spans="1:7" ht="15">
      <c r="A86" s="84" t="s">
        <v>1483</v>
      </c>
      <c r="B86" s="84">
        <v>3</v>
      </c>
      <c r="C86" s="118">
        <v>0.0011901640938615941</v>
      </c>
      <c r="D86" s="84" t="s">
        <v>1608</v>
      </c>
      <c r="E86" s="84" t="b">
        <v>0</v>
      </c>
      <c r="F86" s="84" t="b">
        <v>0</v>
      </c>
      <c r="G86" s="84" t="b">
        <v>0</v>
      </c>
    </row>
    <row r="87" spans="1:7" ht="15">
      <c r="A87" s="84" t="s">
        <v>1484</v>
      </c>
      <c r="B87" s="84">
        <v>3</v>
      </c>
      <c r="C87" s="118">
        <v>0.0011901640938615941</v>
      </c>
      <c r="D87" s="84" t="s">
        <v>1608</v>
      </c>
      <c r="E87" s="84" t="b">
        <v>0</v>
      </c>
      <c r="F87" s="84" t="b">
        <v>0</v>
      </c>
      <c r="G87" s="84" t="b">
        <v>0</v>
      </c>
    </row>
    <row r="88" spans="1:7" ht="15">
      <c r="A88" s="84" t="s">
        <v>1485</v>
      </c>
      <c r="B88" s="84">
        <v>3</v>
      </c>
      <c r="C88" s="118">
        <v>0.0011901640938615941</v>
      </c>
      <c r="D88" s="84" t="s">
        <v>1608</v>
      </c>
      <c r="E88" s="84" t="b">
        <v>0</v>
      </c>
      <c r="F88" s="84" t="b">
        <v>0</v>
      </c>
      <c r="G88" s="84" t="b">
        <v>0</v>
      </c>
    </row>
    <row r="89" spans="1:7" ht="15">
      <c r="A89" s="84" t="s">
        <v>1486</v>
      </c>
      <c r="B89" s="84">
        <v>3</v>
      </c>
      <c r="C89" s="118">
        <v>0.0011901640938615941</v>
      </c>
      <c r="D89" s="84" t="s">
        <v>1608</v>
      </c>
      <c r="E89" s="84" t="b">
        <v>0</v>
      </c>
      <c r="F89" s="84" t="b">
        <v>0</v>
      </c>
      <c r="G89" s="84" t="b">
        <v>0</v>
      </c>
    </row>
    <row r="90" spans="1:7" ht="15">
      <c r="A90" s="84" t="s">
        <v>1487</v>
      </c>
      <c r="B90" s="84">
        <v>3</v>
      </c>
      <c r="C90" s="118">
        <v>0.0011901640938615941</v>
      </c>
      <c r="D90" s="84" t="s">
        <v>1608</v>
      </c>
      <c r="E90" s="84" t="b">
        <v>0</v>
      </c>
      <c r="F90" s="84" t="b">
        <v>0</v>
      </c>
      <c r="G90" s="84" t="b">
        <v>0</v>
      </c>
    </row>
    <row r="91" spans="1:7" ht="15">
      <c r="A91" s="84" t="s">
        <v>1488</v>
      </c>
      <c r="B91" s="84">
        <v>3</v>
      </c>
      <c r="C91" s="118">
        <v>0.0011901640938615941</v>
      </c>
      <c r="D91" s="84" t="s">
        <v>1608</v>
      </c>
      <c r="E91" s="84" t="b">
        <v>0</v>
      </c>
      <c r="F91" s="84" t="b">
        <v>0</v>
      </c>
      <c r="G91" s="84" t="b">
        <v>0</v>
      </c>
    </row>
    <row r="92" spans="1:7" ht="15">
      <c r="A92" s="84" t="s">
        <v>1489</v>
      </c>
      <c r="B92" s="84">
        <v>3</v>
      </c>
      <c r="C92" s="118">
        <v>0.0013157342809704707</v>
      </c>
      <c r="D92" s="84" t="s">
        <v>1608</v>
      </c>
      <c r="E92" s="84" t="b">
        <v>0</v>
      </c>
      <c r="F92" s="84" t="b">
        <v>0</v>
      </c>
      <c r="G92" s="84" t="b">
        <v>0</v>
      </c>
    </row>
    <row r="93" spans="1:7" ht="15">
      <c r="A93" s="84" t="s">
        <v>1490</v>
      </c>
      <c r="B93" s="84">
        <v>3</v>
      </c>
      <c r="C93" s="118">
        <v>0.0011901640938615941</v>
      </c>
      <c r="D93" s="84" t="s">
        <v>1608</v>
      </c>
      <c r="E93" s="84" t="b">
        <v>0</v>
      </c>
      <c r="F93" s="84" t="b">
        <v>0</v>
      </c>
      <c r="G93" s="84" t="b">
        <v>0</v>
      </c>
    </row>
    <row r="94" spans="1:7" ht="15">
      <c r="A94" s="84" t="s">
        <v>1491</v>
      </c>
      <c r="B94" s="84">
        <v>3</v>
      </c>
      <c r="C94" s="118">
        <v>0.0011901640938615941</v>
      </c>
      <c r="D94" s="84" t="s">
        <v>1608</v>
      </c>
      <c r="E94" s="84" t="b">
        <v>0</v>
      </c>
      <c r="F94" s="84" t="b">
        <v>0</v>
      </c>
      <c r="G94" s="84" t="b">
        <v>0</v>
      </c>
    </row>
    <row r="95" spans="1:7" ht="15">
      <c r="A95" s="84" t="s">
        <v>1492</v>
      </c>
      <c r="B95" s="84">
        <v>3</v>
      </c>
      <c r="C95" s="118">
        <v>0.0011901640938615941</v>
      </c>
      <c r="D95" s="84" t="s">
        <v>1608</v>
      </c>
      <c r="E95" s="84" t="b">
        <v>0</v>
      </c>
      <c r="F95" s="84" t="b">
        <v>0</v>
      </c>
      <c r="G95" s="84" t="b">
        <v>0</v>
      </c>
    </row>
    <row r="96" spans="1:7" ht="15">
      <c r="A96" s="84" t="s">
        <v>1493</v>
      </c>
      <c r="B96" s="84">
        <v>3</v>
      </c>
      <c r="C96" s="118">
        <v>0.0011901640938615941</v>
      </c>
      <c r="D96" s="84" t="s">
        <v>1608</v>
      </c>
      <c r="E96" s="84" t="b">
        <v>0</v>
      </c>
      <c r="F96" s="84" t="b">
        <v>0</v>
      </c>
      <c r="G96" s="84" t="b">
        <v>0</v>
      </c>
    </row>
    <row r="97" spans="1:7" ht="15">
      <c r="A97" s="84" t="s">
        <v>1494</v>
      </c>
      <c r="B97" s="84">
        <v>3</v>
      </c>
      <c r="C97" s="118">
        <v>0.0011901640938615941</v>
      </c>
      <c r="D97" s="84" t="s">
        <v>1608</v>
      </c>
      <c r="E97" s="84" t="b">
        <v>0</v>
      </c>
      <c r="F97" s="84" t="b">
        <v>0</v>
      </c>
      <c r="G97" s="84" t="b">
        <v>0</v>
      </c>
    </row>
    <row r="98" spans="1:7" ht="15">
      <c r="A98" s="84" t="s">
        <v>1495</v>
      </c>
      <c r="B98" s="84">
        <v>3</v>
      </c>
      <c r="C98" s="118">
        <v>0.0011901640938615941</v>
      </c>
      <c r="D98" s="84" t="s">
        <v>1608</v>
      </c>
      <c r="E98" s="84" t="b">
        <v>0</v>
      </c>
      <c r="F98" s="84" t="b">
        <v>0</v>
      </c>
      <c r="G98" s="84" t="b">
        <v>0</v>
      </c>
    </row>
    <row r="99" spans="1:7" ht="15">
      <c r="A99" s="84" t="s">
        <v>1496</v>
      </c>
      <c r="B99" s="84">
        <v>3</v>
      </c>
      <c r="C99" s="118">
        <v>0.0011901640938615941</v>
      </c>
      <c r="D99" s="84" t="s">
        <v>1608</v>
      </c>
      <c r="E99" s="84" t="b">
        <v>0</v>
      </c>
      <c r="F99" s="84" t="b">
        <v>0</v>
      </c>
      <c r="G99" s="84" t="b">
        <v>0</v>
      </c>
    </row>
    <row r="100" spans="1:7" ht="15">
      <c r="A100" s="84" t="s">
        <v>1497</v>
      </c>
      <c r="B100" s="84">
        <v>3</v>
      </c>
      <c r="C100" s="118">
        <v>0.0011901640938615941</v>
      </c>
      <c r="D100" s="84" t="s">
        <v>1608</v>
      </c>
      <c r="E100" s="84" t="b">
        <v>0</v>
      </c>
      <c r="F100" s="84" t="b">
        <v>0</v>
      </c>
      <c r="G100" s="84" t="b">
        <v>0</v>
      </c>
    </row>
    <row r="101" spans="1:7" ht="15">
      <c r="A101" s="84" t="s">
        <v>1498</v>
      </c>
      <c r="B101" s="84">
        <v>3</v>
      </c>
      <c r="C101" s="118">
        <v>0.0011901640938615941</v>
      </c>
      <c r="D101" s="84" t="s">
        <v>1608</v>
      </c>
      <c r="E101" s="84" t="b">
        <v>0</v>
      </c>
      <c r="F101" s="84" t="b">
        <v>0</v>
      </c>
      <c r="G101" s="84" t="b">
        <v>0</v>
      </c>
    </row>
    <row r="102" spans="1:7" ht="15">
      <c r="A102" s="84" t="s">
        <v>1499</v>
      </c>
      <c r="B102" s="84">
        <v>3</v>
      </c>
      <c r="C102" s="118">
        <v>0.0011901640938615941</v>
      </c>
      <c r="D102" s="84" t="s">
        <v>1608</v>
      </c>
      <c r="E102" s="84" t="b">
        <v>0</v>
      </c>
      <c r="F102" s="84" t="b">
        <v>0</v>
      </c>
      <c r="G102" s="84" t="b">
        <v>0</v>
      </c>
    </row>
    <row r="103" spans="1:7" ht="15">
      <c r="A103" s="84" t="s">
        <v>1500</v>
      </c>
      <c r="B103" s="84">
        <v>3</v>
      </c>
      <c r="C103" s="118">
        <v>0.0011901640938615941</v>
      </c>
      <c r="D103" s="84" t="s">
        <v>1608</v>
      </c>
      <c r="E103" s="84" t="b">
        <v>0</v>
      </c>
      <c r="F103" s="84" t="b">
        <v>0</v>
      </c>
      <c r="G103" s="84" t="b">
        <v>0</v>
      </c>
    </row>
    <row r="104" spans="1:7" ht="15">
      <c r="A104" s="84" t="s">
        <v>1501</v>
      </c>
      <c r="B104" s="84">
        <v>3</v>
      </c>
      <c r="C104" s="118">
        <v>0.0011901640938615941</v>
      </c>
      <c r="D104" s="84" t="s">
        <v>1608</v>
      </c>
      <c r="E104" s="84" t="b">
        <v>0</v>
      </c>
      <c r="F104" s="84" t="b">
        <v>0</v>
      </c>
      <c r="G104" s="84" t="b">
        <v>0</v>
      </c>
    </row>
    <row r="105" spans="1:7" ht="15">
      <c r="A105" s="84" t="s">
        <v>1502</v>
      </c>
      <c r="B105" s="84">
        <v>3</v>
      </c>
      <c r="C105" s="118">
        <v>0.0011901640938615941</v>
      </c>
      <c r="D105" s="84" t="s">
        <v>1608</v>
      </c>
      <c r="E105" s="84" t="b">
        <v>0</v>
      </c>
      <c r="F105" s="84" t="b">
        <v>0</v>
      </c>
      <c r="G105" s="84" t="b">
        <v>0</v>
      </c>
    </row>
    <row r="106" spans="1:7" ht="15">
      <c r="A106" s="84" t="s">
        <v>1503</v>
      </c>
      <c r="B106" s="84">
        <v>3</v>
      </c>
      <c r="C106" s="118">
        <v>0.0011901640938615941</v>
      </c>
      <c r="D106" s="84" t="s">
        <v>1608</v>
      </c>
      <c r="E106" s="84" t="b">
        <v>0</v>
      </c>
      <c r="F106" s="84" t="b">
        <v>0</v>
      </c>
      <c r="G106" s="84" t="b">
        <v>0</v>
      </c>
    </row>
    <row r="107" spans="1:7" ht="15">
      <c r="A107" s="84" t="s">
        <v>1504</v>
      </c>
      <c r="B107" s="84">
        <v>3</v>
      </c>
      <c r="C107" s="118">
        <v>0.0011901640938615941</v>
      </c>
      <c r="D107" s="84" t="s">
        <v>1608</v>
      </c>
      <c r="E107" s="84" t="b">
        <v>0</v>
      </c>
      <c r="F107" s="84" t="b">
        <v>0</v>
      </c>
      <c r="G107" s="84" t="b">
        <v>0</v>
      </c>
    </row>
    <row r="108" spans="1:7" ht="15">
      <c r="A108" s="84" t="s">
        <v>1238</v>
      </c>
      <c r="B108" s="84">
        <v>3</v>
      </c>
      <c r="C108" s="118">
        <v>0.0011901640938615941</v>
      </c>
      <c r="D108" s="84" t="s">
        <v>1608</v>
      </c>
      <c r="E108" s="84" t="b">
        <v>0</v>
      </c>
      <c r="F108" s="84" t="b">
        <v>0</v>
      </c>
      <c r="G108" s="84" t="b">
        <v>0</v>
      </c>
    </row>
    <row r="109" spans="1:7" ht="15">
      <c r="A109" s="84" t="s">
        <v>1240</v>
      </c>
      <c r="B109" s="84">
        <v>3</v>
      </c>
      <c r="C109" s="118">
        <v>0.0011901640938615941</v>
      </c>
      <c r="D109" s="84" t="s">
        <v>1608</v>
      </c>
      <c r="E109" s="84" t="b">
        <v>0</v>
      </c>
      <c r="F109" s="84" t="b">
        <v>0</v>
      </c>
      <c r="G109" s="84" t="b">
        <v>0</v>
      </c>
    </row>
    <row r="110" spans="1:7" ht="15">
      <c r="A110" s="84" t="s">
        <v>1241</v>
      </c>
      <c r="B110" s="84">
        <v>3</v>
      </c>
      <c r="C110" s="118">
        <v>0.0011901640938615941</v>
      </c>
      <c r="D110" s="84" t="s">
        <v>1608</v>
      </c>
      <c r="E110" s="84" t="b">
        <v>0</v>
      </c>
      <c r="F110" s="84" t="b">
        <v>0</v>
      </c>
      <c r="G110" s="84" t="b">
        <v>0</v>
      </c>
    </row>
    <row r="111" spans="1:7" ht="15">
      <c r="A111" s="84" t="s">
        <v>1242</v>
      </c>
      <c r="B111" s="84">
        <v>3</v>
      </c>
      <c r="C111" s="118">
        <v>0.0011901640938615941</v>
      </c>
      <c r="D111" s="84" t="s">
        <v>1608</v>
      </c>
      <c r="E111" s="84" t="b">
        <v>0</v>
      </c>
      <c r="F111" s="84" t="b">
        <v>0</v>
      </c>
      <c r="G111" s="84" t="b">
        <v>0</v>
      </c>
    </row>
    <row r="112" spans="1:7" ht="15">
      <c r="A112" s="84" t="s">
        <v>1505</v>
      </c>
      <c r="B112" s="84">
        <v>3</v>
      </c>
      <c r="C112" s="118">
        <v>0.0011901640938615941</v>
      </c>
      <c r="D112" s="84" t="s">
        <v>1608</v>
      </c>
      <c r="E112" s="84" t="b">
        <v>0</v>
      </c>
      <c r="F112" s="84" t="b">
        <v>0</v>
      </c>
      <c r="G112" s="84" t="b">
        <v>0</v>
      </c>
    </row>
    <row r="113" spans="1:7" ht="15">
      <c r="A113" s="84" t="s">
        <v>1506</v>
      </c>
      <c r="B113" s="84">
        <v>3</v>
      </c>
      <c r="C113" s="118">
        <v>0.0011901640938615941</v>
      </c>
      <c r="D113" s="84" t="s">
        <v>1608</v>
      </c>
      <c r="E113" s="84" t="b">
        <v>0</v>
      </c>
      <c r="F113" s="84" t="b">
        <v>0</v>
      </c>
      <c r="G113" s="84" t="b">
        <v>0</v>
      </c>
    </row>
    <row r="114" spans="1:7" ht="15">
      <c r="A114" s="84" t="s">
        <v>1507</v>
      </c>
      <c r="B114" s="84">
        <v>3</v>
      </c>
      <c r="C114" s="118">
        <v>0.0011901640938615941</v>
      </c>
      <c r="D114" s="84" t="s">
        <v>1608</v>
      </c>
      <c r="E114" s="84" t="b">
        <v>0</v>
      </c>
      <c r="F114" s="84" t="b">
        <v>0</v>
      </c>
      <c r="G114" s="84" t="b">
        <v>0</v>
      </c>
    </row>
    <row r="115" spans="1:7" ht="15">
      <c r="A115" s="84" t="s">
        <v>1229</v>
      </c>
      <c r="B115" s="84">
        <v>3</v>
      </c>
      <c r="C115" s="118">
        <v>0.0011901640938615941</v>
      </c>
      <c r="D115" s="84" t="s">
        <v>1608</v>
      </c>
      <c r="E115" s="84" t="b">
        <v>0</v>
      </c>
      <c r="F115" s="84" t="b">
        <v>0</v>
      </c>
      <c r="G115" s="84" t="b">
        <v>0</v>
      </c>
    </row>
    <row r="116" spans="1:7" ht="15">
      <c r="A116" s="84" t="s">
        <v>249</v>
      </c>
      <c r="B116" s="84">
        <v>3</v>
      </c>
      <c r="C116" s="118">
        <v>0.0011901640938615941</v>
      </c>
      <c r="D116" s="84" t="s">
        <v>1608</v>
      </c>
      <c r="E116" s="84" t="b">
        <v>0</v>
      </c>
      <c r="F116" s="84" t="b">
        <v>0</v>
      </c>
      <c r="G116" s="84" t="b">
        <v>0</v>
      </c>
    </row>
    <row r="117" spans="1:7" ht="15">
      <c r="A117" s="84" t="s">
        <v>248</v>
      </c>
      <c r="B117" s="84">
        <v>3</v>
      </c>
      <c r="C117" s="118">
        <v>0.0011901640938615941</v>
      </c>
      <c r="D117" s="84" t="s">
        <v>1608</v>
      </c>
      <c r="E117" s="84" t="b">
        <v>0</v>
      </c>
      <c r="F117" s="84" t="b">
        <v>0</v>
      </c>
      <c r="G117" s="84" t="b">
        <v>0</v>
      </c>
    </row>
    <row r="118" spans="1:7" ht="15">
      <c r="A118" s="84" t="s">
        <v>247</v>
      </c>
      <c r="B118" s="84">
        <v>3</v>
      </c>
      <c r="C118" s="118">
        <v>0.0011901640938615941</v>
      </c>
      <c r="D118" s="84" t="s">
        <v>1608</v>
      </c>
      <c r="E118" s="84" t="b">
        <v>0</v>
      </c>
      <c r="F118" s="84" t="b">
        <v>0</v>
      </c>
      <c r="G118" s="84" t="b">
        <v>0</v>
      </c>
    </row>
    <row r="119" spans="1:7" ht="15">
      <c r="A119" s="84" t="s">
        <v>1508</v>
      </c>
      <c r="B119" s="84">
        <v>3</v>
      </c>
      <c r="C119" s="118">
        <v>0.0011901640938615941</v>
      </c>
      <c r="D119" s="84" t="s">
        <v>1608</v>
      </c>
      <c r="E119" s="84" t="b">
        <v>0</v>
      </c>
      <c r="F119" s="84" t="b">
        <v>0</v>
      </c>
      <c r="G119" s="84" t="b">
        <v>0</v>
      </c>
    </row>
    <row r="120" spans="1:7" ht="15">
      <c r="A120" s="84" t="s">
        <v>1509</v>
      </c>
      <c r="B120" s="84">
        <v>3</v>
      </c>
      <c r="C120" s="118">
        <v>0.0011901640938615941</v>
      </c>
      <c r="D120" s="84" t="s">
        <v>1608</v>
      </c>
      <c r="E120" s="84" t="b">
        <v>0</v>
      </c>
      <c r="F120" s="84" t="b">
        <v>0</v>
      </c>
      <c r="G120" s="84" t="b">
        <v>0</v>
      </c>
    </row>
    <row r="121" spans="1:7" ht="15">
      <c r="A121" s="84" t="s">
        <v>1510</v>
      </c>
      <c r="B121" s="84">
        <v>3</v>
      </c>
      <c r="C121" s="118">
        <v>0.0011901640938615941</v>
      </c>
      <c r="D121" s="84" t="s">
        <v>1608</v>
      </c>
      <c r="E121" s="84" t="b">
        <v>0</v>
      </c>
      <c r="F121" s="84" t="b">
        <v>0</v>
      </c>
      <c r="G121" s="84" t="b">
        <v>0</v>
      </c>
    </row>
    <row r="122" spans="1:7" ht="15">
      <c r="A122" s="84" t="s">
        <v>1511</v>
      </c>
      <c r="B122" s="84">
        <v>2</v>
      </c>
      <c r="C122" s="118">
        <v>0.0008771561873136472</v>
      </c>
      <c r="D122" s="84" t="s">
        <v>1608</v>
      </c>
      <c r="E122" s="84" t="b">
        <v>0</v>
      </c>
      <c r="F122" s="84" t="b">
        <v>0</v>
      </c>
      <c r="G122" s="84" t="b">
        <v>0</v>
      </c>
    </row>
    <row r="123" spans="1:7" ht="15">
      <c r="A123" s="84" t="s">
        <v>1512</v>
      </c>
      <c r="B123" s="84">
        <v>2</v>
      </c>
      <c r="C123" s="118">
        <v>0.0008771561873136472</v>
      </c>
      <c r="D123" s="84" t="s">
        <v>1608</v>
      </c>
      <c r="E123" s="84" t="b">
        <v>0</v>
      </c>
      <c r="F123" s="84" t="b">
        <v>0</v>
      </c>
      <c r="G123" s="84" t="b">
        <v>0</v>
      </c>
    </row>
    <row r="124" spans="1:7" ht="15">
      <c r="A124" s="84" t="s">
        <v>1513</v>
      </c>
      <c r="B124" s="84">
        <v>2</v>
      </c>
      <c r="C124" s="118">
        <v>0.0008771561873136472</v>
      </c>
      <c r="D124" s="84" t="s">
        <v>1608</v>
      </c>
      <c r="E124" s="84" t="b">
        <v>0</v>
      </c>
      <c r="F124" s="84" t="b">
        <v>0</v>
      </c>
      <c r="G124" s="84" t="b">
        <v>0</v>
      </c>
    </row>
    <row r="125" spans="1:7" ht="15">
      <c r="A125" s="84" t="s">
        <v>1514</v>
      </c>
      <c r="B125" s="84">
        <v>2</v>
      </c>
      <c r="C125" s="118">
        <v>0.0008771561873136472</v>
      </c>
      <c r="D125" s="84" t="s">
        <v>1608</v>
      </c>
      <c r="E125" s="84" t="b">
        <v>0</v>
      </c>
      <c r="F125" s="84" t="b">
        <v>0</v>
      </c>
      <c r="G125" s="84" t="b">
        <v>0</v>
      </c>
    </row>
    <row r="126" spans="1:7" ht="15">
      <c r="A126" s="84" t="s">
        <v>1515</v>
      </c>
      <c r="B126" s="84">
        <v>2</v>
      </c>
      <c r="C126" s="118">
        <v>0.0008771561873136472</v>
      </c>
      <c r="D126" s="84" t="s">
        <v>1608</v>
      </c>
      <c r="E126" s="84" t="b">
        <v>0</v>
      </c>
      <c r="F126" s="84" t="b">
        <v>0</v>
      </c>
      <c r="G126" s="84" t="b">
        <v>0</v>
      </c>
    </row>
    <row r="127" spans="1:7" ht="15">
      <c r="A127" s="84" t="s">
        <v>1516</v>
      </c>
      <c r="B127" s="84">
        <v>2</v>
      </c>
      <c r="C127" s="118">
        <v>0.0008771561873136472</v>
      </c>
      <c r="D127" s="84" t="s">
        <v>1608</v>
      </c>
      <c r="E127" s="84" t="b">
        <v>0</v>
      </c>
      <c r="F127" s="84" t="b">
        <v>0</v>
      </c>
      <c r="G127" s="84" t="b">
        <v>0</v>
      </c>
    </row>
    <row r="128" spans="1:7" ht="15">
      <c r="A128" s="84" t="s">
        <v>1517</v>
      </c>
      <c r="B128" s="84">
        <v>2</v>
      </c>
      <c r="C128" s="118">
        <v>0.0008771561873136472</v>
      </c>
      <c r="D128" s="84" t="s">
        <v>1608</v>
      </c>
      <c r="E128" s="84" t="b">
        <v>0</v>
      </c>
      <c r="F128" s="84" t="b">
        <v>0</v>
      </c>
      <c r="G128" s="84" t="b">
        <v>0</v>
      </c>
    </row>
    <row r="129" spans="1:7" ht="15">
      <c r="A129" s="84" t="s">
        <v>1518</v>
      </c>
      <c r="B129" s="84">
        <v>2</v>
      </c>
      <c r="C129" s="118">
        <v>0.0008771561873136472</v>
      </c>
      <c r="D129" s="84" t="s">
        <v>1608</v>
      </c>
      <c r="E129" s="84" t="b">
        <v>0</v>
      </c>
      <c r="F129" s="84" t="b">
        <v>0</v>
      </c>
      <c r="G129" s="84" t="b">
        <v>0</v>
      </c>
    </row>
    <row r="130" spans="1:7" ht="15">
      <c r="A130" s="84" t="s">
        <v>1519</v>
      </c>
      <c r="B130" s="84">
        <v>2</v>
      </c>
      <c r="C130" s="118">
        <v>0.0008771561873136472</v>
      </c>
      <c r="D130" s="84" t="s">
        <v>1608</v>
      </c>
      <c r="E130" s="84" t="b">
        <v>0</v>
      </c>
      <c r="F130" s="84" t="b">
        <v>0</v>
      </c>
      <c r="G130" s="84" t="b">
        <v>0</v>
      </c>
    </row>
    <row r="131" spans="1:7" ht="15">
      <c r="A131" s="84" t="s">
        <v>1520</v>
      </c>
      <c r="B131" s="84">
        <v>2</v>
      </c>
      <c r="C131" s="118">
        <v>0.0008771561873136472</v>
      </c>
      <c r="D131" s="84" t="s">
        <v>1608</v>
      </c>
      <c r="E131" s="84" t="b">
        <v>0</v>
      </c>
      <c r="F131" s="84" t="b">
        <v>0</v>
      </c>
      <c r="G131" s="84" t="b">
        <v>0</v>
      </c>
    </row>
    <row r="132" spans="1:7" ht="15">
      <c r="A132" s="84" t="s">
        <v>1521</v>
      </c>
      <c r="B132" s="84">
        <v>2</v>
      </c>
      <c r="C132" s="118">
        <v>0.0008771561873136472</v>
      </c>
      <c r="D132" s="84" t="s">
        <v>1608</v>
      </c>
      <c r="E132" s="84" t="b">
        <v>0</v>
      </c>
      <c r="F132" s="84" t="b">
        <v>0</v>
      </c>
      <c r="G132" s="84" t="b">
        <v>0</v>
      </c>
    </row>
    <row r="133" spans="1:7" ht="15">
      <c r="A133" s="84" t="s">
        <v>1522</v>
      </c>
      <c r="B133" s="84">
        <v>2</v>
      </c>
      <c r="C133" s="118">
        <v>0.0008771561873136472</v>
      </c>
      <c r="D133" s="84" t="s">
        <v>1608</v>
      </c>
      <c r="E133" s="84" t="b">
        <v>0</v>
      </c>
      <c r="F133" s="84" t="b">
        <v>0</v>
      </c>
      <c r="G133" s="84" t="b">
        <v>0</v>
      </c>
    </row>
    <row r="134" spans="1:7" ht="15">
      <c r="A134" s="84" t="s">
        <v>1523</v>
      </c>
      <c r="B134" s="84">
        <v>2</v>
      </c>
      <c r="C134" s="118">
        <v>0.0008771561873136472</v>
      </c>
      <c r="D134" s="84" t="s">
        <v>1608</v>
      </c>
      <c r="E134" s="84" t="b">
        <v>0</v>
      </c>
      <c r="F134" s="84" t="b">
        <v>0</v>
      </c>
      <c r="G134" s="84" t="b">
        <v>0</v>
      </c>
    </row>
    <row r="135" spans="1:7" ht="15">
      <c r="A135" s="84" t="s">
        <v>1524</v>
      </c>
      <c r="B135" s="84">
        <v>2</v>
      </c>
      <c r="C135" s="118">
        <v>0.0008771561873136472</v>
      </c>
      <c r="D135" s="84" t="s">
        <v>1608</v>
      </c>
      <c r="E135" s="84" t="b">
        <v>0</v>
      </c>
      <c r="F135" s="84" t="b">
        <v>0</v>
      </c>
      <c r="G135" s="84" t="b">
        <v>0</v>
      </c>
    </row>
    <row r="136" spans="1:7" ht="15">
      <c r="A136" s="84" t="s">
        <v>1525</v>
      </c>
      <c r="B136" s="84">
        <v>2</v>
      </c>
      <c r="C136" s="118">
        <v>0.0008771561873136472</v>
      </c>
      <c r="D136" s="84" t="s">
        <v>1608</v>
      </c>
      <c r="E136" s="84" t="b">
        <v>0</v>
      </c>
      <c r="F136" s="84" t="b">
        <v>0</v>
      </c>
      <c r="G136" s="84" t="b">
        <v>0</v>
      </c>
    </row>
    <row r="137" spans="1:7" ht="15">
      <c r="A137" s="84" t="s">
        <v>1526</v>
      </c>
      <c r="B137" s="84">
        <v>2</v>
      </c>
      <c r="C137" s="118">
        <v>0.0008771561873136472</v>
      </c>
      <c r="D137" s="84" t="s">
        <v>1608</v>
      </c>
      <c r="E137" s="84" t="b">
        <v>0</v>
      </c>
      <c r="F137" s="84" t="b">
        <v>0</v>
      </c>
      <c r="G137" s="84" t="b">
        <v>0</v>
      </c>
    </row>
    <row r="138" spans="1:7" ht="15">
      <c r="A138" s="84" t="s">
        <v>1527</v>
      </c>
      <c r="B138" s="84">
        <v>2</v>
      </c>
      <c r="C138" s="118">
        <v>0.0008771561873136472</v>
      </c>
      <c r="D138" s="84" t="s">
        <v>1608</v>
      </c>
      <c r="E138" s="84" t="b">
        <v>0</v>
      </c>
      <c r="F138" s="84" t="b">
        <v>0</v>
      </c>
      <c r="G138" s="84" t="b">
        <v>0</v>
      </c>
    </row>
    <row r="139" spans="1:7" ht="15">
      <c r="A139" s="84" t="s">
        <v>1528</v>
      </c>
      <c r="B139" s="84">
        <v>2</v>
      </c>
      <c r="C139" s="118">
        <v>0.0008771561873136472</v>
      </c>
      <c r="D139" s="84" t="s">
        <v>1608</v>
      </c>
      <c r="E139" s="84" t="b">
        <v>0</v>
      </c>
      <c r="F139" s="84" t="b">
        <v>0</v>
      </c>
      <c r="G139" s="84" t="b">
        <v>0</v>
      </c>
    </row>
    <row r="140" spans="1:7" ht="15">
      <c r="A140" s="84" t="s">
        <v>1529</v>
      </c>
      <c r="B140" s="84">
        <v>2</v>
      </c>
      <c r="C140" s="118">
        <v>0.0008771561873136472</v>
      </c>
      <c r="D140" s="84" t="s">
        <v>1608</v>
      </c>
      <c r="E140" s="84" t="b">
        <v>0</v>
      </c>
      <c r="F140" s="84" t="b">
        <v>0</v>
      </c>
      <c r="G140" s="84" t="b">
        <v>0</v>
      </c>
    </row>
    <row r="141" spans="1:7" ht="15">
      <c r="A141" s="84" t="s">
        <v>1530</v>
      </c>
      <c r="B141" s="84">
        <v>2</v>
      </c>
      <c r="C141" s="118">
        <v>0.0008771561873136472</v>
      </c>
      <c r="D141" s="84" t="s">
        <v>1608</v>
      </c>
      <c r="E141" s="84" t="b">
        <v>0</v>
      </c>
      <c r="F141" s="84" t="b">
        <v>0</v>
      </c>
      <c r="G141" s="84" t="b">
        <v>0</v>
      </c>
    </row>
    <row r="142" spans="1:7" ht="15">
      <c r="A142" s="84" t="s">
        <v>1531</v>
      </c>
      <c r="B142" s="84">
        <v>2</v>
      </c>
      <c r="C142" s="118">
        <v>0.0008771561873136472</v>
      </c>
      <c r="D142" s="84" t="s">
        <v>1608</v>
      </c>
      <c r="E142" s="84" t="b">
        <v>0</v>
      </c>
      <c r="F142" s="84" t="b">
        <v>0</v>
      </c>
      <c r="G142" s="84" t="b">
        <v>0</v>
      </c>
    </row>
    <row r="143" spans="1:7" ht="15">
      <c r="A143" s="84" t="s">
        <v>1532</v>
      </c>
      <c r="B143" s="84">
        <v>2</v>
      </c>
      <c r="C143" s="118">
        <v>0.0008771561873136472</v>
      </c>
      <c r="D143" s="84" t="s">
        <v>1608</v>
      </c>
      <c r="E143" s="84" t="b">
        <v>0</v>
      </c>
      <c r="F143" s="84" t="b">
        <v>0</v>
      </c>
      <c r="G143" s="84" t="b">
        <v>0</v>
      </c>
    </row>
    <row r="144" spans="1:7" ht="15">
      <c r="A144" s="84" t="s">
        <v>1533</v>
      </c>
      <c r="B144" s="84">
        <v>2</v>
      </c>
      <c r="C144" s="118">
        <v>0.0008771561873136472</v>
      </c>
      <c r="D144" s="84" t="s">
        <v>1608</v>
      </c>
      <c r="E144" s="84" t="b">
        <v>0</v>
      </c>
      <c r="F144" s="84" t="b">
        <v>0</v>
      </c>
      <c r="G144" s="84" t="b">
        <v>0</v>
      </c>
    </row>
    <row r="145" spans="1:7" ht="15">
      <c r="A145" s="84" t="s">
        <v>1534</v>
      </c>
      <c r="B145" s="84">
        <v>2</v>
      </c>
      <c r="C145" s="118">
        <v>0.0008771561873136472</v>
      </c>
      <c r="D145" s="84" t="s">
        <v>1608</v>
      </c>
      <c r="E145" s="84" t="b">
        <v>0</v>
      </c>
      <c r="F145" s="84" t="b">
        <v>0</v>
      </c>
      <c r="G145" s="84" t="b">
        <v>0</v>
      </c>
    </row>
    <row r="146" spans="1:7" ht="15">
      <c r="A146" s="84" t="s">
        <v>1535</v>
      </c>
      <c r="B146" s="84">
        <v>2</v>
      </c>
      <c r="C146" s="118">
        <v>0.0008771561873136472</v>
      </c>
      <c r="D146" s="84" t="s">
        <v>1608</v>
      </c>
      <c r="E146" s="84" t="b">
        <v>0</v>
      </c>
      <c r="F146" s="84" t="b">
        <v>0</v>
      </c>
      <c r="G146" s="84" t="b">
        <v>0</v>
      </c>
    </row>
    <row r="147" spans="1:7" ht="15">
      <c r="A147" s="84" t="s">
        <v>1536</v>
      </c>
      <c r="B147" s="84">
        <v>2</v>
      </c>
      <c r="C147" s="118">
        <v>0.0008771561873136472</v>
      </c>
      <c r="D147" s="84" t="s">
        <v>1608</v>
      </c>
      <c r="E147" s="84" t="b">
        <v>0</v>
      </c>
      <c r="F147" s="84" t="b">
        <v>0</v>
      </c>
      <c r="G147" s="84" t="b">
        <v>0</v>
      </c>
    </row>
    <row r="148" spans="1:7" ht="15">
      <c r="A148" s="84" t="s">
        <v>1537</v>
      </c>
      <c r="B148" s="84">
        <v>2</v>
      </c>
      <c r="C148" s="118">
        <v>0.0008771561873136472</v>
      </c>
      <c r="D148" s="84" t="s">
        <v>1608</v>
      </c>
      <c r="E148" s="84" t="b">
        <v>0</v>
      </c>
      <c r="F148" s="84" t="b">
        <v>0</v>
      </c>
      <c r="G148" s="84" t="b">
        <v>0</v>
      </c>
    </row>
    <row r="149" spans="1:7" ht="15">
      <c r="A149" s="84" t="s">
        <v>1538</v>
      </c>
      <c r="B149" s="84">
        <v>2</v>
      </c>
      <c r="C149" s="118">
        <v>0.0008771561873136472</v>
      </c>
      <c r="D149" s="84" t="s">
        <v>1608</v>
      </c>
      <c r="E149" s="84" t="b">
        <v>0</v>
      </c>
      <c r="F149" s="84" t="b">
        <v>0</v>
      </c>
      <c r="G149" s="84" t="b">
        <v>0</v>
      </c>
    </row>
    <row r="150" spans="1:7" ht="15">
      <c r="A150" s="84" t="s">
        <v>1539</v>
      </c>
      <c r="B150" s="84">
        <v>2</v>
      </c>
      <c r="C150" s="118">
        <v>0.0008771561873136472</v>
      </c>
      <c r="D150" s="84" t="s">
        <v>1608</v>
      </c>
      <c r="E150" s="84" t="b">
        <v>0</v>
      </c>
      <c r="F150" s="84" t="b">
        <v>0</v>
      </c>
      <c r="G150" s="84" t="b">
        <v>0</v>
      </c>
    </row>
    <row r="151" spans="1:7" ht="15">
      <c r="A151" s="84" t="s">
        <v>1540</v>
      </c>
      <c r="B151" s="84">
        <v>2</v>
      </c>
      <c r="C151" s="118">
        <v>0.0010202652891268067</v>
      </c>
      <c r="D151" s="84" t="s">
        <v>1608</v>
      </c>
      <c r="E151" s="84" t="b">
        <v>0</v>
      </c>
      <c r="F151" s="84" t="b">
        <v>0</v>
      </c>
      <c r="G151" s="84" t="b">
        <v>0</v>
      </c>
    </row>
    <row r="152" spans="1:7" ht="15">
      <c r="A152" s="84" t="s">
        <v>1541</v>
      </c>
      <c r="B152" s="84">
        <v>2</v>
      </c>
      <c r="C152" s="118">
        <v>0.0008771561873136472</v>
      </c>
      <c r="D152" s="84" t="s">
        <v>1608</v>
      </c>
      <c r="E152" s="84" t="b">
        <v>0</v>
      </c>
      <c r="F152" s="84" t="b">
        <v>0</v>
      </c>
      <c r="G152" s="84" t="b">
        <v>0</v>
      </c>
    </row>
    <row r="153" spans="1:7" ht="15">
      <c r="A153" s="84" t="s">
        <v>1542</v>
      </c>
      <c r="B153" s="84">
        <v>2</v>
      </c>
      <c r="C153" s="118">
        <v>0.0008771561873136472</v>
      </c>
      <c r="D153" s="84" t="s">
        <v>1608</v>
      </c>
      <c r="E153" s="84" t="b">
        <v>0</v>
      </c>
      <c r="F153" s="84" t="b">
        <v>0</v>
      </c>
      <c r="G153" s="84" t="b">
        <v>0</v>
      </c>
    </row>
    <row r="154" spans="1:7" ht="15">
      <c r="A154" s="84" t="s">
        <v>1543</v>
      </c>
      <c r="B154" s="84">
        <v>2</v>
      </c>
      <c r="C154" s="118">
        <v>0.0008771561873136472</v>
      </c>
      <c r="D154" s="84" t="s">
        <v>1608</v>
      </c>
      <c r="E154" s="84" t="b">
        <v>0</v>
      </c>
      <c r="F154" s="84" t="b">
        <v>0</v>
      </c>
      <c r="G154" s="84" t="b">
        <v>0</v>
      </c>
    </row>
    <row r="155" spans="1:7" ht="15">
      <c r="A155" s="84" t="s">
        <v>1544</v>
      </c>
      <c r="B155" s="84">
        <v>2</v>
      </c>
      <c r="C155" s="118">
        <v>0.0008771561873136472</v>
      </c>
      <c r="D155" s="84" t="s">
        <v>1608</v>
      </c>
      <c r="E155" s="84" t="b">
        <v>0</v>
      </c>
      <c r="F155" s="84" t="b">
        <v>0</v>
      </c>
      <c r="G155" s="84" t="b">
        <v>0</v>
      </c>
    </row>
    <row r="156" spans="1:7" ht="15">
      <c r="A156" s="84" t="s">
        <v>1545</v>
      </c>
      <c r="B156" s="84">
        <v>2</v>
      </c>
      <c r="C156" s="118">
        <v>0.0008771561873136472</v>
      </c>
      <c r="D156" s="84" t="s">
        <v>1608</v>
      </c>
      <c r="E156" s="84" t="b">
        <v>0</v>
      </c>
      <c r="F156" s="84" t="b">
        <v>0</v>
      </c>
      <c r="G156" s="84" t="b">
        <v>0</v>
      </c>
    </row>
    <row r="157" spans="1:7" ht="15">
      <c r="A157" s="84" t="s">
        <v>1546</v>
      </c>
      <c r="B157" s="84">
        <v>2</v>
      </c>
      <c r="C157" s="118">
        <v>0.0008771561873136472</v>
      </c>
      <c r="D157" s="84" t="s">
        <v>1608</v>
      </c>
      <c r="E157" s="84" t="b">
        <v>0</v>
      </c>
      <c r="F157" s="84" t="b">
        <v>0</v>
      </c>
      <c r="G157" s="84" t="b">
        <v>0</v>
      </c>
    </row>
    <row r="158" spans="1:7" ht="15">
      <c r="A158" s="84" t="s">
        <v>1547</v>
      </c>
      <c r="B158" s="84">
        <v>2</v>
      </c>
      <c r="C158" s="118">
        <v>0.0008771561873136472</v>
      </c>
      <c r="D158" s="84" t="s">
        <v>1608</v>
      </c>
      <c r="E158" s="84" t="b">
        <v>0</v>
      </c>
      <c r="F158" s="84" t="b">
        <v>0</v>
      </c>
      <c r="G158" s="84" t="b">
        <v>0</v>
      </c>
    </row>
    <row r="159" spans="1:7" ht="15">
      <c r="A159" s="84" t="s">
        <v>1548</v>
      </c>
      <c r="B159" s="84">
        <v>2</v>
      </c>
      <c r="C159" s="118">
        <v>0.0008771561873136472</v>
      </c>
      <c r="D159" s="84" t="s">
        <v>1608</v>
      </c>
      <c r="E159" s="84" t="b">
        <v>0</v>
      </c>
      <c r="F159" s="84" t="b">
        <v>0</v>
      </c>
      <c r="G159" s="84" t="b">
        <v>0</v>
      </c>
    </row>
    <row r="160" spans="1:7" ht="15">
      <c r="A160" s="84" t="s">
        <v>1549</v>
      </c>
      <c r="B160" s="84">
        <v>2</v>
      </c>
      <c r="C160" s="118">
        <v>0.0008771561873136472</v>
      </c>
      <c r="D160" s="84" t="s">
        <v>1608</v>
      </c>
      <c r="E160" s="84" t="b">
        <v>0</v>
      </c>
      <c r="F160" s="84" t="b">
        <v>0</v>
      </c>
      <c r="G160" s="84" t="b">
        <v>0</v>
      </c>
    </row>
    <row r="161" spans="1:7" ht="15">
      <c r="A161" s="84" t="s">
        <v>1550</v>
      </c>
      <c r="B161" s="84">
        <v>2</v>
      </c>
      <c r="C161" s="118">
        <v>0.0008771561873136472</v>
      </c>
      <c r="D161" s="84" t="s">
        <v>1608</v>
      </c>
      <c r="E161" s="84" t="b">
        <v>0</v>
      </c>
      <c r="F161" s="84" t="b">
        <v>0</v>
      </c>
      <c r="G161" s="84" t="b">
        <v>0</v>
      </c>
    </row>
    <row r="162" spans="1:7" ht="15">
      <c r="A162" s="84" t="s">
        <v>1551</v>
      </c>
      <c r="B162" s="84">
        <v>2</v>
      </c>
      <c r="C162" s="118">
        <v>0.0008771561873136472</v>
      </c>
      <c r="D162" s="84" t="s">
        <v>1608</v>
      </c>
      <c r="E162" s="84" t="b">
        <v>0</v>
      </c>
      <c r="F162" s="84" t="b">
        <v>0</v>
      </c>
      <c r="G162" s="84" t="b">
        <v>0</v>
      </c>
    </row>
    <row r="163" spans="1:7" ht="15">
      <c r="A163" s="84" t="s">
        <v>1552</v>
      </c>
      <c r="B163" s="84">
        <v>2</v>
      </c>
      <c r="C163" s="118">
        <v>0.0008771561873136472</v>
      </c>
      <c r="D163" s="84" t="s">
        <v>1608</v>
      </c>
      <c r="E163" s="84" t="b">
        <v>0</v>
      </c>
      <c r="F163" s="84" t="b">
        <v>0</v>
      </c>
      <c r="G163" s="84" t="b">
        <v>0</v>
      </c>
    </row>
    <row r="164" spans="1:7" ht="15">
      <c r="A164" s="84" t="s">
        <v>1553</v>
      </c>
      <c r="B164" s="84">
        <v>2</v>
      </c>
      <c r="C164" s="118">
        <v>0.0008771561873136472</v>
      </c>
      <c r="D164" s="84" t="s">
        <v>1608</v>
      </c>
      <c r="E164" s="84" t="b">
        <v>0</v>
      </c>
      <c r="F164" s="84" t="b">
        <v>0</v>
      </c>
      <c r="G164" s="84" t="b">
        <v>0</v>
      </c>
    </row>
    <row r="165" spans="1:7" ht="15">
      <c r="A165" s="84" t="s">
        <v>1554</v>
      </c>
      <c r="B165" s="84">
        <v>2</v>
      </c>
      <c r="C165" s="118">
        <v>0.0008771561873136472</v>
      </c>
      <c r="D165" s="84" t="s">
        <v>1608</v>
      </c>
      <c r="E165" s="84" t="b">
        <v>0</v>
      </c>
      <c r="F165" s="84" t="b">
        <v>0</v>
      </c>
      <c r="G165" s="84" t="b">
        <v>0</v>
      </c>
    </row>
    <row r="166" spans="1:7" ht="15">
      <c r="A166" s="84" t="s">
        <v>1555</v>
      </c>
      <c r="B166" s="84">
        <v>2</v>
      </c>
      <c r="C166" s="118">
        <v>0.0008771561873136472</v>
      </c>
      <c r="D166" s="84" t="s">
        <v>1608</v>
      </c>
      <c r="E166" s="84" t="b">
        <v>0</v>
      </c>
      <c r="F166" s="84" t="b">
        <v>0</v>
      </c>
      <c r="G166" s="84" t="b">
        <v>0</v>
      </c>
    </row>
    <row r="167" spans="1:7" ht="15">
      <c r="A167" s="84" t="s">
        <v>1556</v>
      </c>
      <c r="B167" s="84">
        <v>2</v>
      </c>
      <c r="C167" s="118">
        <v>0.0008771561873136472</v>
      </c>
      <c r="D167" s="84" t="s">
        <v>1608</v>
      </c>
      <c r="E167" s="84" t="b">
        <v>0</v>
      </c>
      <c r="F167" s="84" t="b">
        <v>0</v>
      </c>
      <c r="G167" s="84" t="b">
        <v>0</v>
      </c>
    </row>
    <row r="168" spans="1:7" ht="15">
      <c r="A168" s="84" t="s">
        <v>1557</v>
      </c>
      <c r="B168" s="84">
        <v>2</v>
      </c>
      <c r="C168" s="118">
        <v>0.0008771561873136472</v>
      </c>
      <c r="D168" s="84" t="s">
        <v>1608</v>
      </c>
      <c r="E168" s="84" t="b">
        <v>0</v>
      </c>
      <c r="F168" s="84" t="b">
        <v>0</v>
      </c>
      <c r="G168" s="84" t="b">
        <v>0</v>
      </c>
    </row>
    <row r="169" spans="1:7" ht="15">
      <c r="A169" s="84" t="s">
        <v>234</v>
      </c>
      <c r="B169" s="84">
        <v>2</v>
      </c>
      <c r="C169" s="118">
        <v>0.0008771561873136472</v>
      </c>
      <c r="D169" s="84" t="s">
        <v>1608</v>
      </c>
      <c r="E169" s="84" t="b">
        <v>0</v>
      </c>
      <c r="F169" s="84" t="b">
        <v>0</v>
      </c>
      <c r="G169" s="84" t="b">
        <v>0</v>
      </c>
    </row>
    <row r="170" spans="1:7" ht="15">
      <c r="A170" s="84" t="s">
        <v>1235</v>
      </c>
      <c r="B170" s="84">
        <v>2</v>
      </c>
      <c r="C170" s="118">
        <v>0.0010202652891268067</v>
      </c>
      <c r="D170" s="84" t="s">
        <v>1608</v>
      </c>
      <c r="E170" s="84" t="b">
        <v>0</v>
      </c>
      <c r="F170" s="84" t="b">
        <v>0</v>
      </c>
      <c r="G170" s="84" t="b">
        <v>0</v>
      </c>
    </row>
    <row r="171" spans="1:7" ht="15">
      <c r="A171" s="84" t="s">
        <v>1558</v>
      </c>
      <c r="B171" s="84">
        <v>2</v>
      </c>
      <c r="C171" s="118">
        <v>0.0008771561873136472</v>
      </c>
      <c r="D171" s="84" t="s">
        <v>1608</v>
      </c>
      <c r="E171" s="84" t="b">
        <v>0</v>
      </c>
      <c r="F171" s="84" t="b">
        <v>0</v>
      </c>
      <c r="G171" s="84" t="b">
        <v>0</v>
      </c>
    </row>
    <row r="172" spans="1:7" ht="15">
      <c r="A172" s="84" t="s">
        <v>1559</v>
      </c>
      <c r="B172" s="84">
        <v>2</v>
      </c>
      <c r="C172" s="118">
        <v>0.0008771561873136472</v>
      </c>
      <c r="D172" s="84" t="s">
        <v>1608</v>
      </c>
      <c r="E172" s="84" t="b">
        <v>0</v>
      </c>
      <c r="F172" s="84" t="b">
        <v>0</v>
      </c>
      <c r="G172" s="84" t="b">
        <v>0</v>
      </c>
    </row>
    <row r="173" spans="1:7" ht="15">
      <c r="A173" s="84" t="s">
        <v>1560</v>
      </c>
      <c r="B173" s="84">
        <v>2</v>
      </c>
      <c r="C173" s="118">
        <v>0.0008771561873136472</v>
      </c>
      <c r="D173" s="84" t="s">
        <v>1608</v>
      </c>
      <c r="E173" s="84" t="b">
        <v>0</v>
      </c>
      <c r="F173" s="84" t="b">
        <v>0</v>
      </c>
      <c r="G173" s="84" t="b">
        <v>0</v>
      </c>
    </row>
    <row r="174" spans="1:7" ht="15">
      <c r="A174" s="84" t="s">
        <v>1561</v>
      </c>
      <c r="B174" s="84">
        <v>2</v>
      </c>
      <c r="C174" s="118">
        <v>0.0008771561873136472</v>
      </c>
      <c r="D174" s="84" t="s">
        <v>1608</v>
      </c>
      <c r="E174" s="84" t="b">
        <v>0</v>
      </c>
      <c r="F174" s="84" t="b">
        <v>0</v>
      </c>
      <c r="G174" s="84" t="b">
        <v>0</v>
      </c>
    </row>
    <row r="175" spans="1:7" ht="15">
      <c r="A175" s="84" t="s">
        <v>1562</v>
      </c>
      <c r="B175" s="84">
        <v>2</v>
      </c>
      <c r="C175" s="118">
        <v>0.0008771561873136472</v>
      </c>
      <c r="D175" s="84" t="s">
        <v>1608</v>
      </c>
      <c r="E175" s="84" t="b">
        <v>0</v>
      </c>
      <c r="F175" s="84" t="b">
        <v>0</v>
      </c>
      <c r="G175" s="84" t="b">
        <v>0</v>
      </c>
    </row>
    <row r="176" spans="1:7" ht="15">
      <c r="A176" s="84" t="s">
        <v>1563</v>
      </c>
      <c r="B176" s="84">
        <v>2</v>
      </c>
      <c r="C176" s="118">
        <v>0.0008771561873136472</v>
      </c>
      <c r="D176" s="84" t="s">
        <v>1608</v>
      </c>
      <c r="E176" s="84" t="b">
        <v>0</v>
      </c>
      <c r="F176" s="84" t="b">
        <v>0</v>
      </c>
      <c r="G176" s="84" t="b">
        <v>0</v>
      </c>
    </row>
    <row r="177" spans="1:7" ht="15">
      <c r="A177" s="84" t="s">
        <v>1564</v>
      </c>
      <c r="B177" s="84">
        <v>2</v>
      </c>
      <c r="C177" s="118">
        <v>0.0008771561873136472</v>
      </c>
      <c r="D177" s="84" t="s">
        <v>1608</v>
      </c>
      <c r="E177" s="84" t="b">
        <v>0</v>
      </c>
      <c r="F177" s="84" t="b">
        <v>0</v>
      </c>
      <c r="G177" s="84" t="b">
        <v>0</v>
      </c>
    </row>
    <row r="178" spans="1:7" ht="15">
      <c r="A178" s="84" t="s">
        <v>1565</v>
      </c>
      <c r="B178" s="84">
        <v>2</v>
      </c>
      <c r="C178" s="118">
        <v>0.0008771561873136472</v>
      </c>
      <c r="D178" s="84" t="s">
        <v>1608</v>
      </c>
      <c r="E178" s="84" t="b">
        <v>0</v>
      </c>
      <c r="F178" s="84" t="b">
        <v>0</v>
      </c>
      <c r="G178" s="84" t="b">
        <v>0</v>
      </c>
    </row>
    <row r="179" spans="1:7" ht="15">
      <c r="A179" s="84" t="s">
        <v>1566</v>
      </c>
      <c r="B179" s="84">
        <v>2</v>
      </c>
      <c r="C179" s="118">
        <v>0.0008771561873136472</v>
      </c>
      <c r="D179" s="84" t="s">
        <v>1608</v>
      </c>
      <c r="E179" s="84" t="b">
        <v>0</v>
      </c>
      <c r="F179" s="84" t="b">
        <v>0</v>
      </c>
      <c r="G179" s="84" t="b">
        <v>0</v>
      </c>
    </row>
    <row r="180" spans="1:7" ht="15">
      <c r="A180" s="84" t="s">
        <v>1567</v>
      </c>
      <c r="B180" s="84">
        <v>2</v>
      </c>
      <c r="C180" s="118">
        <v>0.0008771561873136472</v>
      </c>
      <c r="D180" s="84" t="s">
        <v>1608</v>
      </c>
      <c r="E180" s="84" t="b">
        <v>0</v>
      </c>
      <c r="F180" s="84" t="b">
        <v>0</v>
      </c>
      <c r="G180" s="84" t="b">
        <v>0</v>
      </c>
    </row>
    <row r="181" spans="1:7" ht="15">
      <c r="A181" s="84" t="s">
        <v>1568</v>
      </c>
      <c r="B181" s="84">
        <v>2</v>
      </c>
      <c r="C181" s="118">
        <v>0.0008771561873136472</v>
      </c>
      <c r="D181" s="84" t="s">
        <v>1608</v>
      </c>
      <c r="E181" s="84" t="b">
        <v>0</v>
      </c>
      <c r="F181" s="84" t="b">
        <v>0</v>
      </c>
      <c r="G181" s="84" t="b">
        <v>0</v>
      </c>
    </row>
    <row r="182" spans="1:7" ht="15">
      <c r="A182" s="84" t="s">
        <v>1569</v>
      </c>
      <c r="B182" s="84">
        <v>2</v>
      </c>
      <c r="C182" s="118">
        <v>0.0008771561873136472</v>
      </c>
      <c r="D182" s="84" t="s">
        <v>1608</v>
      </c>
      <c r="E182" s="84" t="b">
        <v>0</v>
      </c>
      <c r="F182" s="84" t="b">
        <v>0</v>
      </c>
      <c r="G182" s="84" t="b">
        <v>0</v>
      </c>
    </row>
    <row r="183" spans="1:7" ht="15">
      <c r="A183" s="84" t="s">
        <v>1570</v>
      </c>
      <c r="B183" s="84">
        <v>2</v>
      </c>
      <c r="C183" s="118">
        <v>0.0008771561873136472</v>
      </c>
      <c r="D183" s="84" t="s">
        <v>1608</v>
      </c>
      <c r="E183" s="84" t="b">
        <v>0</v>
      </c>
      <c r="F183" s="84" t="b">
        <v>0</v>
      </c>
      <c r="G183" s="84" t="b">
        <v>0</v>
      </c>
    </row>
    <row r="184" spans="1:7" ht="15">
      <c r="A184" s="84" t="s">
        <v>1571</v>
      </c>
      <c r="B184" s="84">
        <v>2</v>
      </c>
      <c r="C184" s="118">
        <v>0.0008771561873136472</v>
      </c>
      <c r="D184" s="84" t="s">
        <v>1608</v>
      </c>
      <c r="E184" s="84" t="b">
        <v>0</v>
      </c>
      <c r="F184" s="84" t="b">
        <v>0</v>
      </c>
      <c r="G184" s="84" t="b">
        <v>0</v>
      </c>
    </row>
    <row r="185" spans="1:7" ht="15">
      <c r="A185" s="84" t="s">
        <v>1572</v>
      </c>
      <c r="B185" s="84">
        <v>2</v>
      </c>
      <c r="C185" s="118">
        <v>0.0010202652891268067</v>
      </c>
      <c r="D185" s="84" t="s">
        <v>1608</v>
      </c>
      <c r="E185" s="84" t="b">
        <v>0</v>
      </c>
      <c r="F185" s="84" t="b">
        <v>0</v>
      </c>
      <c r="G185" s="84" t="b">
        <v>0</v>
      </c>
    </row>
    <row r="186" spans="1:7" ht="15">
      <c r="A186" s="84" t="s">
        <v>1573</v>
      </c>
      <c r="B186" s="84">
        <v>2</v>
      </c>
      <c r="C186" s="118">
        <v>0.0008771561873136472</v>
      </c>
      <c r="D186" s="84" t="s">
        <v>1608</v>
      </c>
      <c r="E186" s="84" t="b">
        <v>0</v>
      </c>
      <c r="F186" s="84" t="b">
        <v>0</v>
      </c>
      <c r="G186" s="84" t="b">
        <v>0</v>
      </c>
    </row>
    <row r="187" spans="1:7" ht="15">
      <c r="A187" s="84" t="s">
        <v>1574</v>
      </c>
      <c r="B187" s="84">
        <v>2</v>
      </c>
      <c r="C187" s="118">
        <v>0.0008771561873136472</v>
      </c>
      <c r="D187" s="84" t="s">
        <v>1608</v>
      </c>
      <c r="E187" s="84" t="b">
        <v>0</v>
      </c>
      <c r="F187" s="84" t="b">
        <v>0</v>
      </c>
      <c r="G187" s="84" t="b">
        <v>0</v>
      </c>
    </row>
    <row r="188" spans="1:7" ht="15">
      <c r="A188" s="84" t="s">
        <v>1575</v>
      </c>
      <c r="B188" s="84">
        <v>2</v>
      </c>
      <c r="C188" s="118">
        <v>0.0010202652891268067</v>
      </c>
      <c r="D188" s="84" t="s">
        <v>1608</v>
      </c>
      <c r="E188" s="84" t="b">
        <v>0</v>
      </c>
      <c r="F188" s="84" t="b">
        <v>0</v>
      </c>
      <c r="G188" s="84" t="b">
        <v>0</v>
      </c>
    </row>
    <row r="189" spans="1:7" ht="15">
      <c r="A189" s="84" t="s">
        <v>214</v>
      </c>
      <c r="B189" s="84">
        <v>2</v>
      </c>
      <c r="C189" s="118">
        <v>0.0008771561873136472</v>
      </c>
      <c r="D189" s="84" t="s">
        <v>1608</v>
      </c>
      <c r="E189" s="84" t="b">
        <v>0</v>
      </c>
      <c r="F189" s="84" t="b">
        <v>0</v>
      </c>
      <c r="G189" s="84" t="b">
        <v>0</v>
      </c>
    </row>
    <row r="190" spans="1:7" ht="15">
      <c r="A190" s="84" t="s">
        <v>1230</v>
      </c>
      <c r="B190" s="84">
        <v>2</v>
      </c>
      <c r="C190" s="118">
        <v>0.0008771561873136472</v>
      </c>
      <c r="D190" s="84" t="s">
        <v>1608</v>
      </c>
      <c r="E190" s="84" t="b">
        <v>0</v>
      </c>
      <c r="F190" s="84" t="b">
        <v>0</v>
      </c>
      <c r="G190" s="84" t="b">
        <v>0</v>
      </c>
    </row>
    <row r="191" spans="1:7" ht="15">
      <c r="A191" s="84" t="s">
        <v>1231</v>
      </c>
      <c r="B191" s="84">
        <v>2</v>
      </c>
      <c r="C191" s="118">
        <v>0.0008771561873136472</v>
      </c>
      <c r="D191" s="84" t="s">
        <v>1608</v>
      </c>
      <c r="E191" s="84" t="b">
        <v>0</v>
      </c>
      <c r="F191" s="84" t="b">
        <v>0</v>
      </c>
      <c r="G191" s="84" t="b">
        <v>0</v>
      </c>
    </row>
    <row r="192" spans="1:7" ht="15">
      <c r="A192" s="84" t="s">
        <v>1232</v>
      </c>
      <c r="B192" s="84">
        <v>2</v>
      </c>
      <c r="C192" s="118">
        <v>0.0008771561873136472</v>
      </c>
      <c r="D192" s="84" t="s">
        <v>1608</v>
      </c>
      <c r="E192" s="84" t="b">
        <v>0</v>
      </c>
      <c r="F192" s="84" t="b">
        <v>0</v>
      </c>
      <c r="G192" s="84" t="b">
        <v>0</v>
      </c>
    </row>
    <row r="193" spans="1:7" ht="15">
      <c r="A193" s="84" t="s">
        <v>1576</v>
      </c>
      <c r="B193" s="84">
        <v>2</v>
      </c>
      <c r="C193" s="118">
        <v>0.0008771561873136472</v>
      </c>
      <c r="D193" s="84" t="s">
        <v>1608</v>
      </c>
      <c r="E193" s="84" t="b">
        <v>0</v>
      </c>
      <c r="F193" s="84" t="b">
        <v>0</v>
      </c>
      <c r="G193" s="84" t="b">
        <v>0</v>
      </c>
    </row>
    <row r="194" spans="1:7" ht="15">
      <c r="A194" s="84" t="s">
        <v>1577</v>
      </c>
      <c r="B194" s="84">
        <v>2</v>
      </c>
      <c r="C194" s="118">
        <v>0.0008771561873136472</v>
      </c>
      <c r="D194" s="84" t="s">
        <v>1608</v>
      </c>
      <c r="E194" s="84" t="b">
        <v>0</v>
      </c>
      <c r="F194" s="84" t="b">
        <v>1</v>
      </c>
      <c r="G194" s="84" t="b">
        <v>0</v>
      </c>
    </row>
    <row r="195" spans="1:7" ht="15">
      <c r="A195" s="84" t="s">
        <v>913</v>
      </c>
      <c r="B195" s="84">
        <v>2</v>
      </c>
      <c r="C195" s="118">
        <v>0.0008771561873136472</v>
      </c>
      <c r="D195" s="84" t="s">
        <v>1608</v>
      </c>
      <c r="E195" s="84" t="b">
        <v>0</v>
      </c>
      <c r="F195" s="84" t="b">
        <v>0</v>
      </c>
      <c r="G195" s="84" t="b">
        <v>0</v>
      </c>
    </row>
    <row r="196" spans="1:7" ht="15">
      <c r="A196" s="84" t="s">
        <v>1578</v>
      </c>
      <c r="B196" s="84">
        <v>2</v>
      </c>
      <c r="C196" s="118">
        <v>0.0008771561873136472</v>
      </c>
      <c r="D196" s="84" t="s">
        <v>1608</v>
      </c>
      <c r="E196" s="84" t="b">
        <v>0</v>
      </c>
      <c r="F196" s="84" t="b">
        <v>0</v>
      </c>
      <c r="G196" s="84" t="b">
        <v>0</v>
      </c>
    </row>
    <row r="197" spans="1:7" ht="15">
      <c r="A197" s="84" t="s">
        <v>1579</v>
      </c>
      <c r="B197" s="84">
        <v>2</v>
      </c>
      <c r="C197" s="118">
        <v>0.0008771561873136472</v>
      </c>
      <c r="D197" s="84" t="s">
        <v>1608</v>
      </c>
      <c r="E197" s="84" t="b">
        <v>0</v>
      </c>
      <c r="F197" s="84" t="b">
        <v>0</v>
      </c>
      <c r="G197" s="84" t="b">
        <v>0</v>
      </c>
    </row>
    <row r="198" spans="1:7" ht="15">
      <c r="A198" s="84" t="s">
        <v>1580</v>
      </c>
      <c r="B198" s="84">
        <v>2</v>
      </c>
      <c r="C198" s="118">
        <v>0.0008771561873136472</v>
      </c>
      <c r="D198" s="84" t="s">
        <v>1608</v>
      </c>
      <c r="E198" s="84" t="b">
        <v>0</v>
      </c>
      <c r="F198" s="84" t="b">
        <v>0</v>
      </c>
      <c r="G198" s="84" t="b">
        <v>0</v>
      </c>
    </row>
    <row r="199" spans="1:7" ht="15">
      <c r="A199" s="84" t="s">
        <v>1581</v>
      </c>
      <c r="B199" s="84">
        <v>2</v>
      </c>
      <c r="C199" s="118">
        <v>0.0008771561873136472</v>
      </c>
      <c r="D199" s="84" t="s">
        <v>1608</v>
      </c>
      <c r="E199" s="84" t="b">
        <v>0</v>
      </c>
      <c r="F199" s="84" t="b">
        <v>0</v>
      </c>
      <c r="G199" s="84" t="b">
        <v>0</v>
      </c>
    </row>
    <row r="200" spans="1:7" ht="15">
      <c r="A200" s="84" t="s">
        <v>1582</v>
      </c>
      <c r="B200" s="84">
        <v>2</v>
      </c>
      <c r="C200" s="118">
        <v>0.0008771561873136472</v>
      </c>
      <c r="D200" s="84" t="s">
        <v>1608</v>
      </c>
      <c r="E200" s="84" t="b">
        <v>0</v>
      </c>
      <c r="F200" s="84" t="b">
        <v>0</v>
      </c>
      <c r="G200" s="84" t="b">
        <v>0</v>
      </c>
    </row>
    <row r="201" spans="1:7" ht="15">
      <c r="A201" s="84" t="s">
        <v>1583</v>
      </c>
      <c r="B201" s="84">
        <v>2</v>
      </c>
      <c r="C201" s="118">
        <v>0.0008771561873136472</v>
      </c>
      <c r="D201" s="84" t="s">
        <v>1608</v>
      </c>
      <c r="E201" s="84" t="b">
        <v>0</v>
      </c>
      <c r="F201" s="84" t="b">
        <v>0</v>
      </c>
      <c r="G201" s="84" t="b">
        <v>0</v>
      </c>
    </row>
    <row r="202" spans="1:7" ht="15">
      <c r="A202" s="84" t="s">
        <v>1584</v>
      </c>
      <c r="B202" s="84">
        <v>2</v>
      </c>
      <c r="C202" s="118">
        <v>0.0008771561873136472</v>
      </c>
      <c r="D202" s="84" t="s">
        <v>1608</v>
      </c>
      <c r="E202" s="84" t="b">
        <v>0</v>
      </c>
      <c r="F202" s="84" t="b">
        <v>1</v>
      </c>
      <c r="G202" s="84" t="b">
        <v>0</v>
      </c>
    </row>
    <row r="203" spans="1:7" ht="15">
      <c r="A203" s="84" t="s">
        <v>245</v>
      </c>
      <c r="B203" s="84">
        <v>2</v>
      </c>
      <c r="C203" s="118">
        <v>0.0008771561873136472</v>
      </c>
      <c r="D203" s="84" t="s">
        <v>1608</v>
      </c>
      <c r="E203" s="84" t="b">
        <v>0</v>
      </c>
      <c r="F203" s="84" t="b">
        <v>0</v>
      </c>
      <c r="G203" s="84" t="b">
        <v>0</v>
      </c>
    </row>
    <row r="204" spans="1:7" ht="15">
      <c r="A204" s="84" t="s">
        <v>1585</v>
      </c>
      <c r="B204" s="84">
        <v>2</v>
      </c>
      <c r="C204" s="118">
        <v>0.0008771561873136472</v>
      </c>
      <c r="D204" s="84" t="s">
        <v>1608</v>
      </c>
      <c r="E204" s="84" t="b">
        <v>0</v>
      </c>
      <c r="F204" s="84" t="b">
        <v>0</v>
      </c>
      <c r="G204" s="84" t="b">
        <v>0</v>
      </c>
    </row>
    <row r="205" spans="1:7" ht="15">
      <c r="A205" s="84" t="s">
        <v>1586</v>
      </c>
      <c r="B205" s="84">
        <v>2</v>
      </c>
      <c r="C205" s="118">
        <v>0.0008771561873136472</v>
      </c>
      <c r="D205" s="84" t="s">
        <v>1608</v>
      </c>
      <c r="E205" s="84" t="b">
        <v>0</v>
      </c>
      <c r="F205" s="84" t="b">
        <v>0</v>
      </c>
      <c r="G205" s="84" t="b">
        <v>0</v>
      </c>
    </row>
    <row r="206" spans="1:7" ht="15">
      <c r="A206" s="84" t="s">
        <v>1587</v>
      </c>
      <c r="B206" s="84">
        <v>2</v>
      </c>
      <c r="C206" s="118">
        <v>0.0008771561873136472</v>
      </c>
      <c r="D206" s="84" t="s">
        <v>1608</v>
      </c>
      <c r="E206" s="84" t="b">
        <v>0</v>
      </c>
      <c r="F206" s="84" t="b">
        <v>0</v>
      </c>
      <c r="G206" s="84" t="b">
        <v>0</v>
      </c>
    </row>
    <row r="207" spans="1:7" ht="15">
      <c r="A207" s="84" t="s">
        <v>1588</v>
      </c>
      <c r="B207" s="84">
        <v>2</v>
      </c>
      <c r="C207" s="118">
        <v>0.0008771561873136472</v>
      </c>
      <c r="D207" s="84" t="s">
        <v>1608</v>
      </c>
      <c r="E207" s="84" t="b">
        <v>0</v>
      </c>
      <c r="F207" s="84" t="b">
        <v>0</v>
      </c>
      <c r="G207" s="84" t="b">
        <v>0</v>
      </c>
    </row>
    <row r="208" spans="1:7" ht="15">
      <c r="A208" s="84" t="s">
        <v>1589</v>
      </c>
      <c r="B208" s="84">
        <v>2</v>
      </c>
      <c r="C208" s="118">
        <v>0.0008771561873136472</v>
      </c>
      <c r="D208" s="84" t="s">
        <v>1608</v>
      </c>
      <c r="E208" s="84" t="b">
        <v>0</v>
      </c>
      <c r="F208" s="84" t="b">
        <v>0</v>
      </c>
      <c r="G208" s="84" t="b">
        <v>0</v>
      </c>
    </row>
    <row r="209" spans="1:7" ht="15">
      <c r="A209" s="84" t="s">
        <v>1590</v>
      </c>
      <c r="B209" s="84">
        <v>2</v>
      </c>
      <c r="C209" s="118">
        <v>0.0008771561873136472</v>
      </c>
      <c r="D209" s="84" t="s">
        <v>1608</v>
      </c>
      <c r="E209" s="84" t="b">
        <v>0</v>
      </c>
      <c r="F209" s="84" t="b">
        <v>0</v>
      </c>
      <c r="G209" s="84" t="b">
        <v>0</v>
      </c>
    </row>
    <row r="210" spans="1:7" ht="15">
      <c r="A210" s="84" t="s">
        <v>1591</v>
      </c>
      <c r="B210" s="84">
        <v>2</v>
      </c>
      <c r="C210" s="118">
        <v>0.0008771561873136472</v>
      </c>
      <c r="D210" s="84" t="s">
        <v>1608</v>
      </c>
      <c r="E210" s="84" t="b">
        <v>0</v>
      </c>
      <c r="F210" s="84" t="b">
        <v>0</v>
      </c>
      <c r="G210" s="84" t="b">
        <v>0</v>
      </c>
    </row>
    <row r="211" spans="1:7" ht="15">
      <c r="A211" s="84" t="s">
        <v>1592</v>
      </c>
      <c r="B211" s="84">
        <v>2</v>
      </c>
      <c r="C211" s="118">
        <v>0.0008771561873136472</v>
      </c>
      <c r="D211" s="84" t="s">
        <v>1608</v>
      </c>
      <c r="E211" s="84" t="b">
        <v>0</v>
      </c>
      <c r="F211" s="84" t="b">
        <v>0</v>
      </c>
      <c r="G211" s="84" t="b">
        <v>0</v>
      </c>
    </row>
    <row r="212" spans="1:7" ht="15">
      <c r="A212" s="84" t="s">
        <v>1593</v>
      </c>
      <c r="B212" s="84">
        <v>2</v>
      </c>
      <c r="C212" s="118">
        <v>0.0010202652891268067</v>
      </c>
      <c r="D212" s="84" t="s">
        <v>1608</v>
      </c>
      <c r="E212" s="84" t="b">
        <v>0</v>
      </c>
      <c r="F212" s="84" t="b">
        <v>0</v>
      </c>
      <c r="G212" s="84" t="b">
        <v>0</v>
      </c>
    </row>
    <row r="213" spans="1:7" ht="15">
      <c r="A213" s="84" t="s">
        <v>1594</v>
      </c>
      <c r="B213" s="84">
        <v>2</v>
      </c>
      <c r="C213" s="118">
        <v>0.0010202652891268067</v>
      </c>
      <c r="D213" s="84" t="s">
        <v>1608</v>
      </c>
      <c r="E213" s="84" t="b">
        <v>0</v>
      </c>
      <c r="F213" s="84" t="b">
        <v>0</v>
      </c>
      <c r="G213" s="84" t="b">
        <v>0</v>
      </c>
    </row>
    <row r="214" spans="1:7" ht="15">
      <c r="A214" s="84" t="s">
        <v>1595</v>
      </c>
      <c r="B214" s="84">
        <v>2</v>
      </c>
      <c r="C214" s="118">
        <v>0.0008771561873136472</v>
      </c>
      <c r="D214" s="84" t="s">
        <v>1608</v>
      </c>
      <c r="E214" s="84" t="b">
        <v>0</v>
      </c>
      <c r="F214" s="84" t="b">
        <v>0</v>
      </c>
      <c r="G214" s="84" t="b">
        <v>0</v>
      </c>
    </row>
    <row r="215" spans="1:7" ht="15">
      <c r="A215" s="84" t="s">
        <v>1596</v>
      </c>
      <c r="B215" s="84">
        <v>2</v>
      </c>
      <c r="C215" s="118">
        <v>0.0008771561873136472</v>
      </c>
      <c r="D215" s="84" t="s">
        <v>1608</v>
      </c>
      <c r="E215" s="84" t="b">
        <v>0</v>
      </c>
      <c r="F215" s="84" t="b">
        <v>0</v>
      </c>
      <c r="G215" s="84" t="b">
        <v>0</v>
      </c>
    </row>
    <row r="216" spans="1:7" ht="15">
      <c r="A216" s="84" t="s">
        <v>1597</v>
      </c>
      <c r="B216" s="84">
        <v>2</v>
      </c>
      <c r="C216" s="118">
        <v>0.0008771561873136472</v>
      </c>
      <c r="D216" s="84" t="s">
        <v>1608</v>
      </c>
      <c r="E216" s="84" t="b">
        <v>0</v>
      </c>
      <c r="F216" s="84" t="b">
        <v>0</v>
      </c>
      <c r="G216" s="84" t="b">
        <v>0</v>
      </c>
    </row>
    <row r="217" spans="1:7" ht="15">
      <c r="A217" s="84" t="s">
        <v>1598</v>
      </c>
      <c r="B217" s="84">
        <v>2</v>
      </c>
      <c r="C217" s="118">
        <v>0.0008771561873136472</v>
      </c>
      <c r="D217" s="84" t="s">
        <v>1608</v>
      </c>
      <c r="E217" s="84" t="b">
        <v>0</v>
      </c>
      <c r="F217" s="84" t="b">
        <v>0</v>
      </c>
      <c r="G217" s="84" t="b">
        <v>0</v>
      </c>
    </row>
    <row r="218" spans="1:7" ht="15">
      <c r="A218" s="84" t="s">
        <v>1599</v>
      </c>
      <c r="B218" s="84">
        <v>2</v>
      </c>
      <c r="C218" s="118">
        <v>0.0008771561873136472</v>
      </c>
      <c r="D218" s="84" t="s">
        <v>1608</v>
      </c>
      <c r="E218" s="84" t="b">
        <v>0</v>
      </c>
      <c r="F218" s="84" t="b">
        <v>0</v>
      </c>
      <c r="G218" s="84" t="b">
        <v>0</v>
      </c>
    </row>
    <row r="219" spans="1:7" ht="15">
      <c r="A219" s="84" t="s">
        <v>1600</v>
      </c>
      <c r="B219" s="84">
        <v>2</v>
      </c>
      <c r="C219" s="118">
        <v>0.0008771561873136472</v>
      </c>
      <c r="D219" s="84" t="s">
        <v>1608</v>
      </c>
      <c r="E219" s="84" t="b">
        <v>0</v>
      </c>
      <c r="F219" s="84" t="b">
        <v>0</v>
      </c>
      <c r="G219" s="84" t="b">
        <v>0</v>
      </c>
    </row>
    <row r="220" spans="1:7" ht="15">
      <c r="A220" s="84" t="s">
        <v>1601</v>
      </c>
      <c r="B220" s="84">
        <v>2</v>
      </c>
      <c r="C220" s="118">
        <v>0.0008771561873136472</v>
      </c>
      <c r="D220" s="84" t="s">
        <v>1608</v>
      </c>
      <c r="E220" s="84" t="b">
        <v>0</v>
      </c>
      <c r="F220" s="84" t="b">
        <v>0</v>
      </c>
      <c r="G220" s="84" t="b">
        <v>0</v>
      </c>
    </row>
    <row r="221" spans="1:7" ht="15">
      <c r="A221" s="84" t="s">
        <v>1602</v>
      </c>
      <c r="B221" s="84">
        <v>2</v>
      </c>
      <c r="C221" s="118">
        <v>0.0008771561873136472</v>
      </c>
      <c r="D221" s="84" t="s">
        <v>1608</v>
      </c>
      <c r="E221" s="84" t="b">
        <v>0</v>
      </c>
      <c r="F221" s="84" t="b">
        <v>0</v>
      </c>
      <c r="G221" s="84" t="b">
        <v>0</v>
      </c>
    </row>
    <row r="222" spans="1:7" ht="15">
      <c r="A222" s="84" t="s">
        <v>1603</v>
      </c>
      <c r="B222" s="84">
        <v>2</v>
      </c>
      <c r="C222" s="118">
        <v>0.0008771561873136472</v>
      </c>
      <c r="D222" s="84" t="s">
        <v>1608</v>
      </c>
      <c r="E222" s="84" t="b">
        <v>0</v>
      </c>
      <c r="F222" s="84" t="b">
        <v>0</v>
      </c>
      <c r="G222" s="84" t="b">
        <v>0</v>
      </c>
    </row>
    <row r="223" spans="1:7" ht="15">
      <c r="A223" s="84" t="s">
        <v>1604</v>
      </c>
      <c r="B223" s="84">
        <v>2</v>
      </c>
      <c r="C223" s="118">
        <v>0.0008771561873136472</v>
      </c>
      <c r="D223" s="84" t="s">
        <v>1608</v>
      </c>
      <c r="E223" s="84" t="b">
        <v>0</v>
      </c>
      <c r="F223" s="84" t="b">
        <v>0</v>
      </c>
      <c r="G223" s="84" t="b">
        <v>0</v>
      </c>
    </row>
    <row r="224" spans="1:7" ht="15">
      <c r="A224" s="84" t="s">
        <v>1605</v>
      </c>
      <c r="B224" s="84">
        <v>2</v>
      </c>
      <c r="C224" s="118">
        <v>0.0008771561873136472</v>
      </c>
      <c r="D224" s="84" t="s">
        <v>1608</v>
      </c>
      <c r="E224" s="84" t="b">
        <v>0</v>
      </c>
      <c r="F224" s="84" t="b">
        <v>0</v>
      </c>
      <c r="G224" s="84" t="b">
        <v>0</v>
      </c>
    </row>
    <row r="225" spans="1:7" ht="15">
      <c r="A225" s="84" t="s">
        <v>243</v>
      </c>
      <c r="B225" s="84">
        <v>2</v>
      </c>
      <c r="C225" s="118">
        <v>0.0008771561873136472</v>
      </c>
      <c r="D225" s="84" t="s">
        <v>1608</v>
      </c>
      <c r="E225" s="84" t="b">
        <v>0</v>
      </c>
      <c r="F225" s="84" t="b">
        <v>0</v>
      </c>
      <c r="G225" s="84" t="b">
        <v>0</v>
      </c>
    </row>
    <row r="226" spans="1:7" ht="15">
      <c r="A226" s="84" t="s">
        <v>1217</v>
      </c>
      <c r="B226" s="84">
        <v>1200</v>
      </c>
      <c r="C226" s="118">
        <v>0.1512217053608343</v>
      </c>
      <c r="D226" s="84" t="s">
        <v>1156</v>
      </c>
      <c r="E226" s="84" t="b">
        <v>0</v>
      </c>
      <c r="F226" s="84" t="b">
        <v>0</v>
      </c>
      <c r="G226" s="84" t="b">
        <v>0</v>
      </c>
    </row>
    <row r="227" spans="1:7" ht="15">
      <c r="A227" s="84" t="s">
        <v>1218</v>
      </c>
      <c r="B227" s="84">
        <v>748</v>
      </c>
      <c r="C227" s="118">
        <v>0.09426152967492005</v>
      </c>
      <c r="D227" s="84" t="s">
        <v>1156</v>
      </c>
      <c r="E227" s="84" t="b">
        <v>0</v>
      </c>
      <c r="F227" s="84" t="b">
        <v>0</v>
      </c>
      <c r="G227" s="84" t="b">
        <v>0</v>
      </c>
    </row>
    <row r="228" spans="1:7" ht="15">
      <c r="A228" s="84" t="s">
        <v>1219</v>
      </c>
      <c r="B228" s="84">
        <v>80</v>
      </c>
      <c r="C228" s="118">
        <v>0.012088257387905497</v>
      </c>
      <c r="D228" s="84" t="s">
        <v>1156</v>
      </c>
      <c r="E228" s="84" t="b">
        <v>0</v>
      </c>
      <c r="F228" s="84" t="b">
        <v>0</v>
      </c>
      <c r="G228" s="84" t="b">
        <v>0</v>
      </c>
    </row>
    <row r="229" spans="1:7" ht="15">
      <c r="A229" s="84" t="s">
        <v>1220</v>
      </c>
      <c r="B229" s="84">
        <v>75</v>
      </c>
      <c r="C229" s="118">
        <v>0.00924249348609994</v>
      </c>
      <c r="D229" s="84" t="s">
        <v>1156</v>
      </c>
      <c r="E229" s="84" t="b">
        <v>0</v>
      </c>
      <c r="F229" s="84" t="b">
        <v>0</v>
      </c>
      <c r="G229" s="84" t="b">
        <v>0</v>
      </c>
    </row>
    <row r="230" spans="1:7" ht="15">
      <c r="A230" s="84" t="s">
        <v>1221</v>
      </c>
      <c r="B230" s="84">
        <v>66</v>
      </c>
      <c r="C230" s="118">
        <v>0.011791247434395797</v>
      </c>
      <c r="D230" s="84" t="s">
        <v>1156</v>
      </c>
      <c r="E230" s="84" t="b">
        <v>0</v>
      </c>
      <c r="F230" s="84" t="b">
        <v>0</v>
      </c>
      <c r="G230" s="84" t="b">
        <v>0</v>
      </c>
    </row>
    <row r="231" spans="1:7" ht="15">
      <c r="A231" s="84" t="s">
        <v>1223</v>
      </c>
      <c r="B231" s="84">
        <v>60</v>
      </c>
      <c r="C231" s="118">
        <v>0.009066193040929123</v>
      </c>
      <c r="D231" s="84" t="s">
        <v>1156</v>
      </c>
      <c r="E231" s="84" t="b">
        <v>0</v>
      </c>
      <c r="F231" s="84" t="b">
        <v>0</v>
      </c>
      <c r="G231" s="84" t="b">
        <v>0</v>
      </c>
    </row>
    <row r="232" spans="1:7" ht="15">
      <c r="A232" s="84" t="s">
        <v>1224</v>
      </c>
      <c r="B232" s="84">
        <v>57</v>
      </c>
      <c r="C232" s="118">
        <v>0.009240712833805186</v>
      </c>
      <c r="D232" s="84" t="s">
        <v>1156</v>
      </c>
      <c r="E232" s="84" t="b">
        <v>0</v>
      </c>
      <c r="F232" s="84" t="b">
        <v>0</v>
      </c>
      <c r="G232" s="84" t="b">
        <v>0</v>
      </c>
    </row>
    <row r="233" spans="1:7" ht="15">
      <c r="A233" s="84" t="s">
        <v>1225</v>
      </c>
      <c r="B233" s="84">
        <v>41</v>
      </c>
      <c r="C233" s="118">
        <v>0.007704122444781487</v>
      </c>
      <c r="D233" s="84" t="s">
        <v>1156</v>
      </c>
      <c r="E233" s="84" t="b">
        <v>0</v>
      </c>
      <c r="F233" s="84" t="b">
        <v>0</v>
      </c>
      <c r="G233" s="84" t="b">
        <v>0</v>
      </c>
    </row>
    <row r="234" spans="1:7" ht="15">
      <c r="A234" s="84" t="s">
        <v>1226</v>
      </c>
      <c r="B234" s="84">
        <v>39</v>
      </c>
      <c r="C234" s="118">
        <v>0.007520129800859249</v>
      </c>
      <c r="D234" s="84" t="s">
        <v>1156</v>
      </c>
      <c r="E234" s="84" t="b">
        <v>0</v>
      </c>
      <c r="F234" s="84" t="b">
        <v>0</v>
      </c>
      <c r="G234" s="84" t="b">
        <v>0</v>
      </c>
    </row>
    <row r="235" spans="1:7" ht="15">
      <c r="A235" s="84" t="s">
        <v>241</v>
      </c>
      <c r="B235" s="84">
        <v>37</v>
      </c>
      <c r="C235" s="118">
        <v>0.005101609884110396</v>
      </c>
      <c r="D235" s="84" t="s">
        <v>1156</v>
      </c>
      <c r="E235" s="84" t="b">
        <v>0</v>
      </c>
      <c r="F235" s="84" t="b">
        <v>0</v>
      </c>
      <c r="G235" s="84" t="b">
        <v>0</v>
      </c>
    </row>
    <row r="236" spans="1:7" ht="15">
      <c r="A236" s="84" t="s">
        <v>1234</v>
      </c>
      <c r="B236" s="84">
        <v>34</v>
      </c>
      <c r="C236" s="118">
        <v>0.00607427898135541</v>
      </c>
      <c r="D236" s="84" t="s">
        <v>1156</v>
      </c>
      <c r="E236" s="84" t="b">
        <v>0</v>
      </c>
      <c r="F236" s="84" t="b">
        <v>0</v>
      </c>
      <c r="G236" s="84" t="b">
        <v>0</v>
      </c>
    </row>
    <row r="237" spans="1:7" ht="15">
      <c r="A237" s="84" t="s">
        <v>1422</v>
      </c>
      <c r="B237" s="84">
        <v>29</v>
      </c>
      <c r="C237" s="118">
        <v>0.004815032770222984</v>
      </c>
      <c r="D237" s="84" t="s">
        <v>1156</v>
      </c>
      <c r="E237" s="84" t="b">
        <v>0</v>
      </c>
      <c r="F237" s="84" t="b">
        <v>0</v>
      </c>
      <c r="G237" s="84" t="b">
        <v>0</v>
      </c>
    </row>
    <row r="238" spans="1:7" ht="15">
      <c r="A238" s="84" t="s">
        <v>1423</v>
      </c>
      <c r="B238" s="84">
        <v>29</v>
      </c>
      <c r="C238" s="118">
        <v>0.004815032770222984</v>
      </c>
      <c r="D238" s="84" t="s">
        <v>1156</v>
      </c>
      <c r="E238" s="84" t="b">
        <v>0</v>
      </c>
      <c r="F238" s="84" t="b">
        <v>0</v>
      </c>
      <c r="G238" s="84" t="b">
        <v>0</v>
      </c>
    </row>
    <row r="239" spans="1:7" ht="15">
      <c r="A239" s="84" t="s">
        <v>1424</v>
      </c>
      <c r="B239" s="84">
        <v>29</v>
      </c>
      <c r="C239" s="118">
        <v>0.004815032770222984</v>
      </c>
      <c r="D239" s="84" t="s">
        <v>1156</v>
      </c>
      <c r="E239" s="84" t="b">
        <v>0</v>
      </c>
      <c r="F239" s="84" t="b">
        <v>0</v>
      </c>
      <c r="G239" s="84" t="b">
        <v>0</v>
      </c>
    </row>
    <row r="240" spans="1:7" ht="15">
      <c r="A240" s="84" t="s">
        <v>1421</v>
      </c>
      <c r="B240" s="84">
        <v>29</v>
      </c>
      <c r="C240" s="118">
        <v>0.00518100266056785</v>
      </c>
      <c r="D240" s="84" t="s">
        <v>1156</v>
      </c>
      <c r="E240" s="84" t="b">
        <v>0</v>
      </c>
      <c r="F240" s="84" t="b">
        <v>0</v>
      </c>
      <c r="G240" s="84" t="b">
        <v>0</v>
      </c>
    </row>
    <row r="241" spans="1:7" ht="15">
      <c r="A241" s="84" t="s">
        <v>1426</v>
      </c>
      <c r="B241" s="84">
        <v>26</v>
      </c>
      <c r="C241" s="118">
        <v>0.0046450368680953135</v>
      </c>
      <c r="D241" s="84" t="s">
        <v>1156</v>
      </c>
      <c r="E241" s="84" t="b">
        <v>0</v>
      </c>
      <c r="F241" s="84" t="b">
        <v>0</v>
      </c>
      <c r="G241" s="84" t="b">
        <v>0</v>
      </c>
    </row>
    <row r="242" spans="1:7" ht="15">
      <c r="A242" s="84" t="s">
        <v>1427</v>
      </c>
      <c r="B242" s="84">
        <v>26</v>
      </c>
      <c r="C242" s="118">
        <v>0.0046450368680953135</v>
      </c>
      <c r="D242" s="84" t="s">
        <v>1156</v>
      </c>
      <c r="E242" s="84" t="b">
        <v>0</v>
      </c>
      <c r="F242" s="84" t="b">
        <v>0</v>
      </c>
      <c r="G242" s="84" t="b">
        <v>0</v>
      </c>
    </row>
    <row r="243" spans="1:7" ht="15">
      <c r="A243" s="84" t="s">
        <v>1425</v>
      </c>
      <c r="B243" s="84">
        <v>25</v>
      </c>
      <c r="C243" s="118">
        <v>0.005869078286447734</v>
      </c>
      <c r="D243" s="84" t="s">
        <v>1156</v>
      </c>
      <c r="E243" s="84" t="b">
        <v>0</v>
      </c>
      <c r="F243" s="84" t="b">
        <v>0</v>
      </c>
      <c r="G243" s="84" t="b">
        <v>0</v>
      </c>
    </row>
    <row r="244" spans="1:7" ht="15">
      <c r="A244" s="84" t="s">
        <v>1429</v>
      </c>
      <c r="B244" s="84">
        <v>23</v>
      </c>
      <c r="C244" s="118">
        <v>0.00443494834409648</v>
      </c>
      <c r="D244" s="84" t="s">
        <v>1156</v>
      </c>
      <c r="E244" s="84" t="b">
        <v>0</v>
      </c>
      <c r="F244" s="84" t="b">
        <v>0</v>
      </c>
      <c r="G244" s="84" t="b">
        <v>0</v>
      </c>
    </row>
    <row r="245" spans="1:7" ht="15">
      <c r="A245" s="84" t="s">
        <v>1430</v>
      </c>
      <c r="B245" s="84">
        <v>23</v>
      </c>
      <c r="C245" s="118">
        <v>0.005086484430054063</v>
      </c>
      <c r="D245" s="84" t="s">
        <v>1156</v>
      </c>
      <c r="E245" s="84" t="b">
        <v>0</v>
      </c>
      <c r="F245" s="84" t="b">
        <v>0</v>
      </c>
      <c r="G245" s="84" t="b">
        <v>0</v>
      </c>
    </row>
    <row r="246" spans="1:7" ht="15">
      <c r="A246" s="84" t="s">
        <v>1428</v>
      </c>
      <c r="B246" s="84">
        <v>23</v>
      </c>
      <c r="C246" s="118">
        <v>0.005238411632203009</v>
      </c>
      <c r="D246" s="84" t="s">
        <v>1156</v>
      </c>
      <c r="E246" s="84" t="b">
        <v>0</v>
      </c>
      <c r="F246" s="84" t="b">
        <v>0</v>
      </c>
      <c r="G246" s="84" t="b">
        <v>0</v>
      </c>
    </row>
    <row r="247" spans="1:7" ht="15">
      <c r="A247" s="84" t="s">
        <v>1432</v>
      </c>
      <c r="B247" s="84">
        <v>22</v>
      </c>
      <c r="C247" s="118">
        <v>0.004355140313133561</v>
      </c>
      <c r="D247" s="84" t="s">
        <v>1156</v>
      </c>
      <c r="E247" s="84" t="b">
        <v>0</v>
      </c>
      <c r="F247" s="84" t="b">
        <v>0</v>
      </c>
      <c r="G247" s="84" t="b">
        <v>0</v>
      </c>
    </row>
    <row r="248" spans="1:7" ht="15">
      <c r="A248" s="84" t="s">
        <v>1431</v>
      </c>
      <c r="B248" s="84">
        <v>22</v>
      </c>
      <c r="C248" s="118">
        <v>0.004355140313133561</v>
      </c>
      <c r="D248" s="84" t="s">
        <v>1156</v>
      </c>
      <c r="E248" s="84" t="b">
        <v>0</v>
      </c>
      <c r="F248" s="84" t="b">
        <v>0</v>
      </c>
      <c r="G248" s="84" t="b">
        <v>0</v>
      </c>
    </row>
    <row r="249" spans="1:7" ht="15">
      <c r="A249" s="84" t="s">
        <v>1433</v>
      </c>
      <c r="B249" s="84">
        <v>21</v>
      </c>
      <c r="C249" s="118">
        <v>0.004270077502596436</v>
      </c>
      <c r="D249" s="84" t="s">
        <v>1156</v>
      </c>
      <c r="E249" s="84" t="b">
        <v>0</v>
      </c>
      <c r="F249" s="84" t="b">
        <v>0</v>
      </c>
      <c r="G249" s="84" t="b">
        <v>0</v>
      </c>
    </row>
    <row r="250" spans="1:7" ht="15">
      <c r="A250" s="84" t="s">
        <v>1434</v>
      </c>
      <c r="B250" s="84">
        <v>21</v>
      </c>
      <c r="C250" s="118">
        <v>0.004270077502596436</v>
      </c>
      <c r="D250" s="84" t="s">
        <v>1156</v>
      </c>
      <c r="E250" s="84" t="b">
        <v>0</v>
      </c>
      <c r="F250" s="84" t="b">
        <v>0</v>
      </c>
      <c r="G250" s="84" t="b">
        <v>0</v>
      </c>
    </row>
    <row r="251" spans="1:7" ht="15">
      <c r="A251" s="84" t="s">
        <v>1435</v>
      </c>
      <c r="B251" s="84">
        <v>21</v>
      </c>
      <c r="C251" s="118">
        <v>0.004270077502596436</v>
      </c>
      <c r="D251" s="84" t="s">
        <v>1156</v>
      </c>
      <c r="E251" s="84" t="b">
        <v>0</v>
      </c>
      <c r="F251" s="84" t="b">
        <v>0</v>
      </c>
      <c r="G251" s="84" t="b">
        <v>0</v>
      </c>
    </row>
    <row r="252" spans="1:7" ht="15">
      <c r="A252" s="84" t="s">
        <v>1436</v>
      </c>
      <c r="B252" s="84">
        <v>20</v>
      </c>
      <c r="C252" s="118">
        <v>0.004179509499791203</v>
      </c>
      <c r="D252" s="84" t="s">
        <v>1156</v>
      </c>
      <c r="E252" s="84" t="b">
        <v>0</v>
      </c>
      <c r="F252" s="84" t="b">
        <v>0</v>
      </c>
      <c r="G252" s="84" t="b">
        <v>0</v>
      </c>
    </row>
    <row r="253" spans="1:7" ht="15">
      <c r="A253" s="84" t="s">
        <v>1437</v>
      </c>
      <c r="B253" s="84">
        <v>19</v>
      </c>
      <c r="C253" s="118">
        <v>0.004083160820839932</v>
      </c>
      <c r="D253" s="84" t="s">
        <v>1156</v>
      </c>
      <c r="E253" s="84" t="b">
        <v>0</v>
      </c>
      <c r="F253" s="84" t="b">
        <v>0</v>
      </c>
      <c r="G253" s="84" t="b">
        <v>0</v>
      </c>
    </row>
    <row r="254" spans="1:7" ht="15">
      <c r="A254" s="84" t="s">
        <v>1438</v>
      </c>
      <c r="B254" s="84">
        <v>19</v>
      </c>
      <c r="C254" s="118">
        <v>0.004083160820839932</v>
      </c>
      <c r="D254" s="84" t="s">
        <v>1156</v>
      </c>
      <c r="E254" s="84" t="b">
        <v>0</v>
      </c>
      <c r="F254" s="84" t="b">
        <v>0</v>
      </c>
      <c r="G254" s="84" t="b">
        <v>0</v>
      </c>
    </row>
    <row r="255" spans="1:7" ht="15">
      <c r="A255" s="84" t="s">
        <v>1244</v>
      </c>
      <c r="B255" s="84">
        <v>19</v>
      </c>
      <c r="C255" s="118">
        <v>0.004602209382853185</v>
      </c>
      <c r="D255" s="84" t="s">
        <v>1156</v>
      </c>
      <c r="E255" s="84" t="b">
        <v>0</v>
      </c>
      <c r="F255" s="84" t="b">
        <v>0</v>
      </c>
      <c r="G255" s="84" t="b">
        <v>0</v>
      </c>
    </row>
    <row r="256" spans="1:7" ht="15">
      <c r="A256" s="84" t="s">
        <v>1439</v>
      </c>
      <c r="B256" s="84">
        <v>18</v>
      </c>
      <c r="C256" s="118">
        <v>0.003980726945259702</v>
      </c>
      <c r="D256" s="84" t="s">
        <v>1156</v>
      </c>
      <c r="E256" s="84" t="b">
        <v>0</v>
      </c>
      <c r="F256" s="84" t="b">
        <v>0</v>
      </c>
      <c r="G256" s="84" t="b">
        <v>0</v>
      </c>
    </row>
    <row r="257" spans="1:7" ht="15">
      <c r="A257" s="84" t="s">
        <v>1440</v>
      </c>
      <c r="B257" s="84">
        <v>18</v>
      </c>
      <c r="C257" s="118">
        <v>0.004359987836387229</v>
      </c>
      <c r="D257" s="84" t="s">
        <v>1156</v>
      </c>
      <c r="E257" s="84" t="b">
        <v>0</v>
      </c>
      <c r="F257" s="84" t="b">
        <v>0</v>
      </c>
      <c r="G257" s="84" t="b">
        <v>0</v>
      </c>
    </row>
    <row r="258" spans="1:7" ht="15">
      <c r="A258" s="84" t="s">
        <v>1246</v>
      </c>
      <c r="B258" s="84">
        <v>17</v>
      </c>
      <c r="C258" s="118">
        <v>0.003990973234784459</v>
      </c>
      <c r="D258" s="84" t="s">
        <v>1156</v>
      </c>
      <c r="E258" s="84" t="b">
        <v>0</v>
      </c>
      <c r="F258" s="84" t="b">
        <v>0</v>
      </c>
      <c r="G258" s="84" t="b">
        <v>0</v>
      </c>
    </row>
    <row r="259" spans="1:7" ht="15">
      <c r="A259" s="84" t="s">
        <v>1441</v>
      </c>
      <c r="B259" s="84">
        <v>17</v>
      </c>
      <c r="C259" s="118">
        <v>0.0038718694672804847</v>
      </c>
      <c r="D259" s="84" t="s">
        <v>1156</v>
      </c>
      <c r="E259" s="84" t="b">
        <v>0</v>
      </c>
      <c r="F259" s="84" t="b">
        <v>0</v>
      </c>
      <c r="G259" s="84" t="b">
        <v>0</v>
      </c>
    </row>
    <row r="260" spans="1:7" ht="15">
      <c r="A260" s="84" t="s">
        <v>1443</v>
      </c>
      <c r="B260" s="84">
        <v>13</v>
      </c>
      <c r="C260" s="118">
        <v>0.0033638675409214604</v>
      </c>
      <c r="D260" s="84" t="s">
        <v>1156</v>
      </c>
      <c r="E260" s="84" t="b">
        <v>0</v>
      </c>
      <c r="F260" s="84" t="b">
        <v>0</v>
      </c>
      <c r="G260" s="84" t="b">
        <v>0</v>
      </c>
    </row>
    <row r="261" spans="1:7" ht="15">
      <c r="A261" s="84" t="s">
        <v>1444</v>
      </c>
      <c r="B261" s="84">
        <v>12</v>
      </c>
      <c r="C261" s="118">
        <v>0.003216110435211676</v>
      </c>
      <c r="D261" s="84" t="s">
        <v>1156</v>
      </c>
      <c r="E261" s="84" t="b">
        <v>0</v>
      </c>
      <c r="F261" s="84" t="b">
        <v>0</v>
      </c>
      <c r="G261" s="84" t="b">
        <v>0</v>
      </c>
    </row>
    <row r="262" spans="1:7" ht="15">
      <c r="A262" s="84" t="s">
        <v>1442</v>
      </c>
      <c r="B262" s="84">
        <v>12</v>
      </c>
      <c r="C262" s="118">
        <v>0.003216110435211676</v>
      </c>
      <c r="D262" s="84" t="s">
        <v>1156</v>
      </c>
      <c r="E262" s="84" t="b">
        <v>0</v>
      </c>
      <c r="F262" s="84" t="b">
        <v>0</v>
      </c>
      <c r="G262" s="84" t="b">
        <v>0</v>
      </c>
    </row>
    <row r="263" spans="1:7" ht="15">
      <c r="A263" s="84" t="s">
        <v>1445</v>
      </c>
      <c r="B263" s="84">
        <v>11</v>
      </c>
      <c r="C263" s="118">
        <v>0.0030587117085369227</v>
      </c>
      <c r="D263" s="84" t="s">
        <v>1156</v>
      </c>
      <c r="E263" s="84" t="b">
        <v>0</v>
      </c>
      <c r="F263" s="84" t="b">
        <v>0</v>
      </c>
      <c r="G263" s="84" t="b">
        <v>0</v>
      </c>
    </row>
    <row r="264" spans="1:7" ht="15">
      <c r="A264" s="84" t="s">
        <v>1446</v>
      </c>
      <c r="B264" s="84">
        <v>11</v>
      </c>
      <c r="C264" s="118">
        <v>0.0030587117085369227</v>
      </c>
      <c r="D264" s="84" t="s">
        <v>1156</v>
      </c>
      <c r="E264" s="84" t="b">
        <v>0</v>
      </c>
      <c r="F264" s="84" t="b">
        <v>0</v>
      </c>
      <c r="G264" s="84" t="b">
        <v>0</v>
      </c>
    </row>
    <row r="265" spans="1:7" ht="15">
      <c r="A265" s="84" t="s">
        <v>1245</v>
      </c>
      <c r="B265" s="84">
        <v>11</v>
      </c>
      <c r="C265" s="118">
        <v>0.0030587117085369227</v>
      </c>
      <c r="D265" s="84" t="s">
        <v>1156</v>
      </c>
      <c r="E265" s="84" t="b">
        <v>0</v>
      </c>
      <c r="F265" s="84" t="b">
        <v>0</v>
      </c>
      <c r="G265" s="84" t="b">
        <v>0</v>
      </c>
    </row>
    <row r="266" spans="1:7" ht="15">
      <c r="A266" s="84" t="s">
        <v>1447</v>
      </c>
      <c r="B266" s="84">
        <v>11</v>
      </c>
      <c r="C266" s="118">
        <v>0.0030587117085369227</v>
      </c>
      <c r="D266" s="84" t="s">
        <v>1156</v>
      </c>
      <c r="E266" s="84" t="b">
        <v>0</v>
      </c>
      <c r="F266" s="84" t="b">
        <v>0</v>
      </c>
      <c r="G266" s="84" t="b">
        <v>0</v>
      </c>
    </row>
    <row r="267" spans="1:7" ht="15">
      <c r="A267" s="84" t="s">
        <v>1449</v>
      </c>
      <c r="B267" s="84">
        <v>10</v>
      </c>
      <c r="C267" s="118">
        <v>0.002890792524413912</v>
      </c>
      <c r="D267" s="84" t="s">
        <v>1156</v>
      </c>
      <c r="E267" s="84" t="b">
        <v>0</v>
      </c>
      <c r="F267" s="84" t="b">
        <v>0</v>
      </c>
      <c r="G267" s="84" t="b">
        <v>0</v>
      </c>
    </row>
    <row r="268" spans="1:7" ht="15">
      <c r="A268" s="84" t="s">
        <v>1448</v>
      </c>
      <c r="B268" s="84">
        <v>10</v>
      </c>
      <c r="C268" s="118">
        <v>0.002890792524413912</v>
      </c>
      <c r="D268" s="84" t="s">
        <v>1156</v>
      </c>
      <c r="E268" s="84" t="b">
        <v>0</v>
      </c>
      <c r="F268" s="84" t="b">
        <v>0</v>
      </c>
      <c r="G268" s="84" t="b">
        <v>0</v>
      </c>
    </row>
    <row r="269" spans="1:7" ht="15">
      <c r="A269" s="84" t="s">
        <v>1450</v>
      </c>
      <c r="B269" s="84">
        <v>9</v>
      </c>
      <c r="C269" s="118">
        <v>0.0027112974696963305</v>
      </c>
      <c r="D269" s="84" t="s">
        <v>1156</v>
      </c>
      <c r="E269" s="84" t="b">
        <v>0</v>
      </c>
      <c r="F269" s="84" t="b">
        <v>0</v>
      </c>
      <c r="G269" s="84" t="b">
        <v>0</v>
      </c>
    </row>
    <row r="270" spans="1:7" ht="15">
      <c r="A270" s="84" t="s">
        <v>1451</v>
      </c>
      <c r="B270" s="84">
        <v>8</v>
      </c>
      <c r="C270" s="118">
        <v>0.0026423880588834305</v>
      </c>
      <c r="D270" s="84" t="s">
        <v>1156</v>
      </c>
      <c r="E270" s="84" t="b">
        <v>0</v>
      </c>
      <c r="F270" s="84" t="b">
        <v>0</v>
      </c>
      <c r="G270" s="84" t="b">
        <v>0</v>
      </c>
    </row>
    <row r="271" spans="1:7" ht="15">
      <c r="A271" s="84" t="s">
        <v>1453</v>
      </c>
      <c r="B271" s="84">
        <v>7</v>
      </c>
      <c r="C271" s="118">
        <v>0.0023120895515230016</v>
      </c>
      <c r="D271" s="84" t="s">
        <v>1156</v>
      </c>
      <c r="E271" s="84" t="b">
        <v>0</v>
      </c>
      <c r="F271" s="84" t="b">
        <v>0</v>
      </c>
      <c r="G271" s="84" t="b">
        <v>0</v>
      </c>
    </row>
    <row r="272" spans="1:7" ht="15">
      <c r="A272" s="84" t="s">
        <v>1452</v>
      </c>
      <c r="B272" s="84">
        <v>7</v>
      </c>
      <c r="C272" s="118">
        <v>0.0023120895515230016</v>
      </c>
      <c r="D272" s="84" t="s">
        <v>1156</v>
      </c>
      <c r="E272" s="84" t="b">
        <v>0</v>
      </c>
      <c r="F272" s="84" t="b">
        <v>0</v>
      </c>
      <c r="G272" s="84" t="b">
        <v>0</v>
      </c>
    </row>
    <row r="273" spans="1:7" ht="15">
      <c r="A273" s="84" t="s">
        <v>1454</v>
      </c>
      <c r="B273" s="84">
        <v>7</v>
      </c>
      <c r="C273" s="118">
        <v>0.0023120895515230016</v>
      </c>
      <c r="D273" s="84" t="s">
        <v>1156</v>
      </c>
      <c r="E273" s="84" t="b">
        <v>0</v>
      </c>
      <c r="F273" s="84" t="b">
        <v>0</v>
      </c>
      <c r="G273" s="84" t="b">
        <v>0</v>
      </c>
    </row>
    <row r="274" spans="1:7" ht="15">
      <c r="A274" s="84" t="s">
        <v>1237</v>
      </c>
      <c r="B274" s="84">
        <v>6</v>
      </c>
      <c r="C274" s="118">
        <v>0.002088677882316825</v>
      </c>
      <c r="D274" s="84" t="s">
        <v>1156</v>
      </c>
      <c r="E274" s="84" t="b">
        <v>0</v>
      </c>
      <c r="F274" s="84" t="b">
        <v>0</v>
      </c>
      <c r="G274" s="84" t="b">
        <v>0</v>
      </c>
    </row>
    <row r="275" spans="1:7" ht="15">
      <c r="A275" s="84" t="s">
        <v>1455</v>
      </c>
      <c r="B275" s="84">
        <v>6</v>
      </c>
      <c r="C275" s="118">
        <v>0.002088677882316825</v>
      </c>
      <c r="D275" s="84" t="s">
        <v>1156</v>
      </c>
      <c r="E275" s="84" t="b">
        <v>0</v>
      </c>
      <c r="F275" s="84" t="b">
        <v>0</v>
      </c>
      <c r="G275" s="84" t="b">
        <v>0</v>
      </c>
    </row>
    <row r="276" spans="1:7" ht="15">
      <c r="A276" s="84" t="s">
        <v>1460</v>
      </c>
      <c r="B276" s="84">
        <v>5</v>
      </c>
      <c r="C276" s="118">
        <v>0.0018459151494661114</v>
      </c>
      <c r="D276" s="84" t="s">
        <v>1156</v>
      </c>
      <c r="E276" s="84" t="b">
        <v>0</v>
      </c>
      <c r="F276" s="84" t="b">
        <v>0</v>
      </c>
      <c r="G276" s="84" t="b">
        <v>0</v>
      </c>
    </row>
    <row r="277" spans="1:7" ht="15">
      <c r="A277" s="84" t="s">
        <v>1458</v>
      </c>
      <c r="B277" s="84">
        <v>5</v>
      </c>
      <c r="C277" s="118">
        <v>0.0018459151494661114</v>
      </c>
      <c r="D277" s="84" t="s">
        <v>1156</v>
      </c>
      <c r="E277" s="84" t="b">
        <v>0</v>
      </c>
      <c r="F277" s="84" t="b">
        <v>0</v>
      </c>
      <c r="G277" s="84" t="b">
        <v>0</v>
      </c>
    </row>
    <row r="278" spans="1:7" ht="15">
      <c r="A278" s="84" t="s">
        <v>1459</v>
      </c>
      <c r="B278" s="84">
        <v>5</v>
      </c>
      <c r="C278" s="118">
        <v>0.0018459151494661114</v>
      </c>
      <c r="D278" s="84" t="s">
        <v>1156</v>
      </c>
      <c r="E278" s="84" t="b">
        <v>0</v>
      </c>
      <c r="F278" s="84" t="b">
        <v>0</v>
      </c>
      <c r="G278" s="84" t="b">
        <v>0</v>
      </c>
    </row>
    <row r="279" spans="1:7" ht="15">
      <c r="A279" s="84" t="s">
        <v>1456</v>
      </c>
      <c r="B279" s="84">
        <v>5</v>
      </c>
      <c r="C279" s="118">
        <v>0.0018459151494661114</v>
      </c>
      <c r="D279" s="84" t="s">
        <v>1156</v>
      </c>
      <c r="E279" s="84" t="b">
        <v>0</v>
      </c>
      <c r="F279" s="84" t="b">
        <v>0</v>
      </c>
      <c r="G279" s="84" t="b">
        <v>0</v>
      </c>
    </row>
    <row r="280" spans="1:7" ht="15">
      <c r="A280" s="84" t="s">
        <v>1457</v>
      </c>
      <c r="B280" s="84">
        <v>5</v>
      </c>
      <c r="C280" s="118">
        <v>0.0018459151494661114</v>
      </c>
      <c r="D280" s="84" t="s">
        <v>1156</v>
      </c>
      <c r="E280" s="84" t="b">
        <v>0</v>
      </c>
      <c r="F280" s="84" t="b">
        <v>0</v>
      </c>
      <c r="G280" s="84" t="b">
        <v>0</v>
      </c>
    </row>
    <row r="281" spans="1:7" ht="15">
      <c r="A281" s="84" t="s">
        <v>1462</v>
      </c>
      <c r="B281" s="84">
        <v>5</v>
      </c>
      <c r="C281" s="118">
        <v>0.0018459151494661114</v>
      </c>
      <c r="D281" s="84" t="s">
        <v>1156</v>
      </c>
      <c r="E281" s="84" t="b">
        <v>0</v>
      </c>
      <c r="F281" s="84" t="b">
        <v>0</v>
      </c>
      <c r="G281" s="84" t="b">
        <v>0</v>
      </c>
    </row>
    <row r="282" spans="1:7" ht="15">
      <c r="A282" s="84" t="s">
        <v>1468</v>
      </c>
      <c r="B282" s="84">
        <v>4</v>
      </c>
      <c r="C282" s="118">
        <v>0.0015798827454462862</v>
      </c>
      <c r="D282" s="84" t="s">
        <v>1156</v>
      </c>
      <c r="E282" s="84" t="b">
        <v>0</v>
      </c>
      <c r="F282" s="84" t="b">
        <v>0</v>
      </c>
      <c r="G282" s="84" t="b">
        <v>0</v>
      </c>
    </row>
    <row r="283" spans="1:7" ht="15">
      <c r="A283" s="84" t="s">
        <v>1461</v>
      </c>
      <c r="B283" s="84">
        <v>4</v>
      </c>
      <c r="C283" s="118">
        <v>0.0015798827454462862</v>
      </c>
      <c r="D283" s="84" t="s">
        <v>1156</v>
      </c>
      <c r="E283" s="84" t="b">
        <v>0</v>
      </c>
      <c r="F283" s="84" t="b">
        <v>0</v>
      </c>
      <c r="G283" s="84" t="b">
        <v>0</v>
      </c>
    </row>
    <row r="284" spans="1:7" ht="15">
      <c r="A284" s="84" t="s">
        <v>1467</v>
      </c>
      <c r="B284" s="84">
        <v>4</v>
      </c>
      <c r="C284" s="118">
        <v>0.0015798827454462862</v>
      </c>
      <c r="D284" s="84" t="s">
        <v>1156</v>
      </c>
      <c r="E284" s="84" t="b">
        <v>0</v>
      </c>
      <c r="F284" s="84" t="b">
        <v>0</v>
      </c>
      <c r="G284" s="84" t="b">
        <v>0</v>
      </c>
    </row>
    <row r="285" spans="1:7" ht="15">
      <c r="A285" s="84" t="s">
        <v>1465</v>
      </c>
      <c r="B285" s="84">
        <v>4</v>
      </c>
      <c r="C285" s="118">
        <v>0.0015798827454462862</v>
      </c>
      <c r="D285" s="84" t="s">
        <v>1156</v>
      </c>
      <c r="E285" s="84" t="b">
        <v>0</v>
      </c>
      <c r="F285" s="84" t="b">
        <v>0</v>
      </c>
      <c r="G285" s="84" t="b">
        <v>0</v>
      </c>
    </row>
    <row r="286" spans="1:7" ht="15">
      <c r="A286" s="84" t="s">
        <v>1466</v>
      </c>
      <c r="B286" s="84">
        <v>4</v>
      </c>
      <c r="C286" s="118">
        <v>0.0015798827454462862</v>
      </c>
      <c r="D286" s="84" t="s">
        <v>1156</v>
      </c>
      <c r="E286" s="84" t="b">
        <v>0</v>
      </c>
      <c r="F286" s="84" t="b">
        <v>0</v>
      </c>
      <c r="G286" s="84" t="b">
        <v>0</v>
      </c>
    </row>
    <row r="287" spans="1:7" ht="15">
      <c r="A287" s="84" t="s">
        <v>1463</v>
      </c>
      <c r="B287" s="84">
        <v>4</v>
      </c>
      <c r="C287" s="118">
        <v>0.0015798827454462862</v>
      </c>
      <c r="D287" s="84" t="s">
        <v>1156</v>
      </c>
      <c r="E287" s="84" t="b">
        <v>0</v>
      </c>
      <c r="F287" s="84" t="b">
        <v>0</v>
      </c>
      <c r="G287" s="84" t="b">
        <v>0</v>
      </c>
    </row>
    <row r="288" spans="1:7" ht="15">
      <c r="A288" s="84" t="s">
        <v>1464</v>
      </c>
      <c r="B288" s="84">
        <v>4</v>
      </c>
      <c r="C288" s="118">
        <v>0.001712867031351874</v>
      </c>
      <c r="D288" s="84" t="s">
        <v>1156</v>
      </c>
      <c r="E288" s="84" t="b">
        <v>0</v>
      </c>
      <c r="F288" s="84" t="b">
        <v>0</v>
      </c>
      <c r="G288" s="84" t="b">
        <v>0</v>
      </c>
    </row>
    <row r="289" spans="1:7" ht="15">
      <c r="A289" s="84" t="s">
        <v>1473</v>
      </c>
      <c r="B289" s="84">
        <v>4</v>
      </c>
      <c r="C289" s="118">
        <v>0.0015798827454462862</v>
      </c>
      <c r="D289" s="84" t="s">
        <v>1156</v>
      </c>
      <c r="E289" s="84" t="b">
        <v>0</v>
      </c>
      <c r="F289" s="84" t="b">
        <v>0</v>
      </c>
      <c r="G289" s="84" t="b">
        <v>0</v>
      </c>
    </row>
    <row r="290" spans="1:7" ht="15">
      <c r="A290" s="84" t="s">
        <v>1469</v>
      </c>
      <c r="B290" s="84">
        <v>4</v>
      </c>
      <c r="C290" s="118">
        <v>0.0015798827454462862</v>
      </c>
      <c r="D290" s="84" t="s">
        <v>1156</v>
      </c>
      <c r="E290" s="84" t="b">
        <v>0</v>
      </c>
      <c r="F290" s="84" t="b">
        <v>0</v>
      </c>
      <c r="G290" s="84" t="b">
        <v>0</v>
      </c>
    </row>
    <row r="291" spans="1:7" ht="15">
      <c r="A291" s="84" t="s">
        <v>1470</v>
      </c>
      <c r="B291" s="84">
        <v>4</v>
      </c>
      <c r="C291" s="118">
        <v>0.0015798827454462862</v>
      </c>
      <c r="D291" s="84" t="s">
        <v>1156</v>
      </c>
      <c r="E291" s="84" t="b">
        <v>0</v>
      </c>
      <c r="F291" s="84" t="b">
        <v>0</v>
      </c>
      <c r="G291" s="84" t="b">
        <v>0</v>
      </c>
    </row>
    <row r="292" spans="1:7" ht="15">
      <c r="A292" s="84" t="s">
        <v>1471</v>
      </c>
      <c r="B292" s="84">
        <v>4</v>
      </c>
      <c r="C292" s="118">
        <v>0.0015798827454462862</v>
      </c>
      <c r="D292" s="84" t="s">
        <v>1156</v>
      </c>
      <c r="E292" s="84" t="b">
        <v>0</v>
      </c>
      <c r="F292" s="84" t="b">
        <v>0</v>
      </c>
      <c r="G292" s="84" t="b">
        <v>0</v>
      </c>
    </row>
    <row r="293" spans="1:7" ht="15">
      <c r="A293" s="84" t="s">
        <v>1486</v>
      </c>
      <c r="B293" s="84">
        <v>3</v>
      </c>
      <c r="C293" s="118">
        <v>0.0012846502735139056</v>
      </c>
      <c r="D293" s="84" t="s">
        <v>1156</v>
      </c>
      <c r="E293" s="84" t="b">
        <v>0</v>
      </c>
      <c r="F293" s="84" t="b">
        <v>0</v>
      </c>
      <c r="G293" s="84" t="b">
        <v>0</v>
      </c>
    </row>
    <row r="294" spans="1:7" ht="15">
      <c r="A294" s="84" t="s">
        <v>1487</v>
      </c>
      <c r="B294" s="84">
        <v>3</v>
      </c>
      <c r="C294" s="118">
        <v>0.0012846502735139056</v>
      </c>
      <c r="D294" s="84" t="s">
        <v>1156</v>
      </c>
      <c r="E294" s="84" t="b">
        <v>0</v>
      </c>
      <c r="F294" s="84" t="b">
        <v>0</v>
      </c>
      <c r="G294" s="84" t="b">
        <v>0</v>
      </c>
    </row>
    <row r="295" spans="1:7" ht="15">
      <c r="A295" s="84" t="s">
        <v>1483</v>
      </c>
      <c r="B295" s="84">
        <v>3</v>
      </c>
      <c r="C295" s="118">
        <v>0.0012846502735139056</v>
      </c>
      <c r="D295" s="84" t="s">
        <v>1156</v>
      </c>
      <c r="E295" s="84" t="b">
        <v>0</v>
      </c>
      <c r="F295" s="84" t="b">
        <v>0</v>
      </c>
      <c r="G295" s="84" t="b">
        <v>0</v>
      </c>
    </row>
    <row r="296" spans="1:7" ht="15">
      <c r="A296" s="84" t="s">
        <v>1484</v>
      </c>
      <c r="B296" s="84">
        <v>3</v>
      </c>
      <c r="C296" s="118">
        <v>0.0012846502735139056</v>
      </c>
      <c r="D296" s="84" t="s">
        <v>1156</v>
      </c>
      <c r="E296" s="84" t="b">
        <v>0</v>
      </c>
      <c r="F296" s="84" t="b">
        <v>0</v>
      </c>
      <c r="G296" s="84" t="b">
        <v>0</v>
      </c>
    </row>
    <row r="297" spans="1:7" ht="15">
      <c r="A297" s="84" t="s">
        <v>1485</v>
      </c>
      <c r="B297" s="84">
        <v>3</v>
      </c>
      <c r="C297" s="118">
        <v>0.0012846502735139056</v>
      </c>
      <c r="D297" s="84" t="s">
        <v>1156</v>
      </c>
      <c r="E297" s="84" t="b">
        <v>0</v>
      </c>
      <c r="F297" s="84" t="b">
        <v>0</v>
      </c>
      <c r="G297" s="84" t="b">
        <v>0</v>
      </c>
    </row>
    <row r="298" spans="1:7" ht="15">
      <c r="A298" s="84" t="s">
        <v>1481</v>
      </c>
      <c r="B298" s="84">
        <v>3</v>
      </c>
      <c r="C298" s="118">
        <v>0.0012846502735139056</v>
      </c>
      <c r="D298" s="84" t="s">
        <v>1156</v>
      </c>
      <c r="E298" s="84" t="b">
        <v>0</v>
      </c>
      <c r="F298" s="84" t="b">
        <v>0</v>
      </c>
      <c r="G298" s="84" t="b">
        <v>0</v>
      </c>
    </row>
    <row r="299" spans="1:7" ht="15">
      <c r="A299" s="84" t="s">
        <v>1482</v>
      </c>
      <c r="B299" s="84">
        <v>3</v>
      </c>
      <c r="C299" s="118">
        <v>0.0012846502735139056</v>
      </c>
      <c r="D299" s="84" t="s">
        <v>1156</v>
      </c>
      <c r="E299" s="84" t="b">
        <v>0</v>
      </c>
      <c r="F299" s="84" t="b">
        <v>0</v>
      </c>
      <c r="G299" s="84" t="b">
        <v>0</v>
      </c>
    </row>
    <row r="300" spans="1:7" ht="15">
      <c r="A300" s="84" t="s">
        <v>1474</v>
      </c>
      <c r="B300" s="84">
        <v>3</v>
      </c>
      <c r="C300" s="118">
        <v>0.0012846502735139056</v>
      </c>
      <c r="D300" s="84" t="s">
        <v>1156</v>
      </c>
      <c r="E300" s="84" t="b">
        <v>0</v>
      </c>
      <c r="F300" s="84" t="b">
        <v>0</v>
      </c>
      <c r="G300" s="84" t="b">
        <v>0</v>
      </c>
    </row>
    <row r="301" spans="1:7" ht="15">
      <c r="A301" s="84" t="s">
        <v>1475</v>
      </c>
      <c r="B301" s="84">
        <v>3</v>
      </c>
      <c r="C301" s="118">
        <v>0.0012846502735139056</v>
      </c>
      <c r="D301" s="84" t="s">
        <v>1156</v>
      </c>
      <c r="E301" s="84" t="b">
        <v>0</v>
      </c>
      <c r="F301" s="84" t="b">
        <v>0</v>
      </c>
      <c r="G301" s="84" t="b">
        <v>0</v>
      </c>
    </row>
    <row r="302" spans="1:7" ht="15">
      <c r="A302" s="84" t="s">
        <v>1476</v>
      </c>
      <c r="B302" s="84">
        <v>3</v>
      </c>
      <c r="C302" s="118">
        <v>0.0012846502735139056</v>
      </c>
      <c r="D302" s="84" t="s">
        <v>1156</v>
      </c>
      <c r="E302" s="84" t="b">
        <v>0</v>
      </c>
      <c r="F302" s="84" t="b">
        <v>0</v>
      </c>
      <c r="G302" s="84" t="b">
        <v>0</v>
      </c>
    </row>
    <row r="303" spans="1:7" ht="15">
      <c r="A303" s="84" t="s">
        <v>1477</v>
      </c>
      <c r="B303" s="84">
        <v>3</v>
      </c>
      <c r="C303" s="118">
        <v>0.0012846502735139056</v>
      </c>
      <c r="D303" s="84" t="s">
        <v>1156</v>
      </c>
      <c r="E303" s="84" t="b">
        <v>0</v>
      </c>
      <c r="F303" s="84" t="b">
        <v>0</v>
      </c>
      <c r="G303" s="84" t="b">
        <v>0</v>
      </c>
    </row>
    <row r="304" spans="1:7" ht="15">
      <c r="A304" s="84" t="s">
        <v>1239</v>
      </c>
      <c r="B304" s="84">
        <v>3</v>
      </c>
      <c r="C304" s="118">
        <v>0.0012846502735139056</v>
      </c>
      <c r="D304" s="84" t="s">
        <v>1156</v>
      </c>
      <c r="E304" s="84" t="b">
        <v>0</v>
      </c>
      <c r="F304" s="84" t="b">
        <v>0</v>
      </c>
      <c r="G304" s="84" t="b">
        <v>0</v>
      </c>
    </row>
    <row r="305" spans="1:7" ht="15">
      <c r="A305" s="84" t="s">
        <v>1478</v>
      </c>
      <c r="B305" s="84">
        <v>3</v>
      </c>
      <c r="C305" s="118">
        <v>0.0012846502735139056</v>
      </c>
      <c r="D305" s="84" t="s">
        <v>1156</v>
      </c>
      <c r="E305" s="84" t="b">
        <v>0</v>
      </c>
      <c r="F305" s="84" t="b">
        <v>0</v>
      </c>
      <c r="G305" s="84" t="b">
        <v>0</v>
      </c>
    </row>
    <row r="306" spans="1:7" ht="15">
      <c r="A306" s="84" t="s">
        <v>1479</v>
      </c>
      <c r="B306" s="84">
        <v>3</v>
      </c>
      <c r="C306" s="118">
        <v>0.0012846502735139056</v>
      </c>
      <c r="D306" s="84" t="s">
        <v>1156</v>
      </c>
      <c r="E306" s="84" t="b">
        <v>0</v>
      </c>
      <c r="F306" s="84" t="b">
        <v>0</v>
      </c>
      <c r="G306" s="84" t="b">
        <v>0</v>
      </c>
    </row>
    <row r="307" spans="1:7" ht="15">
      <c r="A307" s="84" t="s">
        <v>1488</v>
      </c>
      <c r="B307" s="84">
        <v>3</v>
      </c>
      <c r="C307" s="118">
        <v>0.0012846502735139056</v>
      </c>
      <c r="D307" s="84" t="s">
        <v>1156</v>
      </c>
      <c r="E307" s="84" t="b">
        <v>0</v>
      </c>
      <c r="F307" s="84" t="b">
        <v>0</v>
      </c>
      <c r="G307" s="84" t="b">
        <v>0</v>
      </c>
    </row>
    <row r="308" spans="1:7" ht="15">
      <c r="A308" s="84" t="s">
        <v>1509</v>
      </c>
      <c r="B308" s="84">
        <v>3</v>
      </c>
      <c r="C308" s="118">
        <v>0.0012846502735139056</v>
      </c>
      <c r="D308" s="84" t="s">
        <v>1156</v>
      </c>
      <c r="E308" s="84" t="b">
        <v>0</v>
      </c>
      <c r="F308" s="84" t="b">
        <v>0</v>
      </c>
      <c r="G308" s="84" t="b">
        <v>0</v>
      </c>
    </row>
    <row r="309" spans="1:7" ht="15">
      <c r="A309" s="84" t="s">
        <v>1510</v>
      </c>
      <c r="B309" s="84">
        <v>3</v>
      </c>
      <c r="C309" s="118">
        <v>0.0012846502735139056</v>
      </c>
      <c r="D309" s="84" t="s">
        <v>1156</v>
      </c>
      <c r="E309" s="84" t="b">
        <v>0</v>
      </c>
      <c r="F309" s="84" t="b">
        <v>0</v>
      </c>
      <c r="G309" s="84" t="b">
        <v>0</v>
      </c>
    </row>
    <row r="310" spans="1:7" ht="15">
      <c r="A310" s="84" t="s">
        <v>1497</v>
      </c>
      <c r="B310" s="84">
        <v>3</v>
      </c>
      <c r="C310" s="118">
        <v>0.0012846502735139056</v>
      </c>
      <c r="D310" s="84" t="s">
        <v>1156</v>
      </c>
      <c r="E310" s="84" t="b">
        <v>0</v>
      </c>
      <c r="F310" s="84" t="b">
        <v>0</v>
      </c>
      <c r="G310" s="84" t="b">
        <v>0</v>
      </c>
    </row>
    <row r="311" spans="1:7" ht="15">
      <c r="A311" s="84" t="s">
        <v>1498</v>
      </c>
      <c r="B311" s="84">
        <v>3</v>
      </c>
      <c r="C311" s="118">
        <v>0.0012846502735139056</v>
      </c>
      <c r="D311" s="84" t="s">
        <v>1156</v>
      </c>
      <c r="E311" s="84" t="b">
        <v>0</v>
      </c>
      <c r="F311" s="84" t="b">
        <v>0</v>
      </c>
      <c r="G311" s="84" t="b">
        <v>0</v>
      </c>
    </row>
    <row r="312" spans="1:7" ht="15">
      <c r="A312" s="84" t="s">
        <v>1499</v>
      </c>
      <c r="B312" s="84">
        <v>3</v>
      </c>
      <c r="C312" s="118">
        <v>0.0012846502735139056</v>
      </c>
      <c r="D312" s="84" t="s">
        <v>1156</v>
      </c>
      <c r="E312" s="84" t="b">
        <v>0</v>
      </c>
      <c r="F312" s="84" t="b">
        <v>0</v>
      </c>
      <c r="G312" s="84" t="b">
        <v>0</v>
      </c>
    </row>
    <row r="313" spans="1:7" ht="15">
      <c r="A313" s="84" t="s">
        <v>1500</v>
      </c>
      <c r="B313" s="84">
        <v>3</v>
      </c>
      <c r="C313" s="118">
        <v>0.0012846502735139056</v>
      </c>
      <c r="D313" s="84" t="s">
        <v>1156</v>
      </c>
      <c r="E313" s="84" t="b">
        <v>0</v>
      </c>
      <c r="F313" s="84" t="b">
        <v>0</v>
      </c>
      <c r="G313" s="84" t="b">
        <v>0</v>
      </c>
    </row>
    <row r="314" spans="1:7" ht="15">
      <c r="A314" s="84" t="s">
        <v>1501</v>
      </c>
      <c r="B314" s="84">
        <v>3</v>
      </c>
      <c r="C314" s="118">
        <v>0.0012846502735139056</v>
      </c>
      <c r="D314" s="84" t="s">
        <v>1156</v>
      </c>
      <c r="E314" s="84" t="b">
        <v>0</v>
      </c>
      <c r="F314" s="84" t="b">
        <v>0</v>
      </c>
      <c r="G314" s="84" t="b">
        <v>0</v>
      </c>
    </row>
    <row r="315" spans="1:7" ht="15">
      <c r="A315" s="84" t="s">
        <v>1502</v>
      </c>
      <c r="B315" s="84">
        <v>3</v>
      </c>
      <c r="C315" s="118">
        <v>0.0012846502735139056</v>
      </c>
      <c r="D315" s="84" t="s">
        <v>1156</v>
      </c>
      <c r="E315" s="84" t="b">
        <v>0</v>
      </c>
      <c r="F315" s="84" t="b">
        <v>0</v>
      </c>
      <c r="G315" s="84" t="b">
        <v>0</v>
      </c>
    </row>
    <row r="316" spans="1:7" ht="15">
      <c r="A316" s="84" t="s">
        <v>1503</v>
      </c>
      <c r="B316" s="84">
        <v>3</v>
      </c>
      <c r="C316" s="118">
        <v>0.0012846502735139056</v>
      </c>
      <c r="D316" s="84" t="s">
        <v>1156</v>
      </c>
      <c r="E316" s="84" t="b">
        <v>0</v>
      </c>
      <c r="F316" s="84" t="b">
        <v>0</v>
      </c>
      <c r="G316" s="84" t="b">
        <v>0</v>
      </c>
    </row>
    <row r="317" spans="1:7" ht="15">
      <c r="A317" s="84" t="s">
        <v>1504</v>
      </c>
      <c r="B317" s="84">
        <v>3</v>
      </c>
      <c r="C317" s="118">
        <v>0.0012846502735139056</v>
      </c>
      <c r="D317" s="84" t="s">
        <v>1156</v>
      </c>
      <c r="E317" s="84" t="b">
        <v>0</v>
      </c>
      <c r="F317" s="84" t="b">
        <v>0</v>
      </c>
      <c r="G317" s="84" t="b">
        <v>0</v>
      </c>
    </row>
    <row r="318" spans="1:7" ht="15">
      <c r="A318" s="84" t="s">
        <v>1508</v>
      </c>
      <c r="B318" s="84">
        <v>3</v>
      </c>
      <c r="C318" s="118">
        <v>0.0012846502735139056</v>
      </c>
      <c r="D318" s="84" t="s">
        <v>1156</v>
      </c>
      <c r="E318" s="84" t="b">
        <v>0</v>
      </c>
      <c r="F318" s="84" t="b">
        <v>0</v>
      </c>
      <c r="G318" s="84" t="b">
        <v>0</v>
      </c>
    </row>
    <row r="319" spans="1:7" ht="15">
      <c r="A319" s="84" t="s">
        <v>1492</v>
      </c>
      <c r="B319" s="84">
        <v>3</v>
      </c>
      <c r="C319" s="118">
        <v>0.0012846502735139056</v>
      </c>
      <c r="D319" s="84" t="s">
        <v>1156</v>
      </c>
      <c r="E319" s="84" t="b">
        <v>0</v>
      </c>
      <c r="F319" s="84" t="b">
        <v>0</v>
      </c>
      <c r="G319" s="84" t="b">
        <v>0</v>
      </c>
    </row>
    <row r="320" spans="1:7" ht="15">
      <c r="A320" s="84" t="s">
        <v>1507</v>
      </c>
      <c r="B320" s="84">
        <v>3</v>
      </c>
      <c r="C320" s="118">
        <v>0.0012846502735139056</v>
      </c>
      <c r="D320" s="84" t="s">
        <v>1156</v>
      </c>
      <c r="E320" s="84" t="b">
        <v>0</v>
      </c>
      <c r="F320" s="84" t="b">
        <v>0</v>
      </c>
      <c r="G320" s="84" t="b">
        <v>0</v>
      </c>
    </row>
    <row r="321" spans="1:7" ht="15">
      <c r="A321" s="84" t="s">
        <v>1490</v>
      </c>
      <c r="B321" s="84">
        <v>3</v>
      </c>
      <c r="C321" s="118">
        <v>0.0012846502735139056</v>
      </c>
      <c r="D321" s="84" t="s">
        <v>1156</v>
      </c>
      <c r="E321" s="84" t="b">
        <v>0</v>
      </c>
      <c r="F321" s="84" t="b">
        <v>0</v>
      </c>
      <c r="G321" s="84" t="b">
        <v>0</v>
      </c>
    </row>
    <row r="322" spans="1:7" ht="15">
      <c r="A322" s="84" t="s">
        <v>1491</v>
      </c>
      <c r="B322" s="84">
        <v>3</v>
      </c>
      <c r="C322" s="118">
        <v>0.0012846502735139056</v>
      </c>
      <c r="D322" s="84" t="s">
        <v>1156</v>
      </c>
      <c r="E322" s="84" t="b">
        <v>0</v>
      </c>
      <c r="F322" s="84" t="b">
        <v>0</v>
      </c>
      <c r="G322" s="84" t="b">
        <v>0</v>
      </c>
    </row>
    <row r="323" spans="1:7" ht="15">
      <c r="A323" s="84" t="s">
        <v>1472</v>
      </c>
      <c r="B323" s="84">
        <v>3</v>
      </c>
      <c r="C323" s="118">
        <v>0.0012846502735139056</v>
      </c>
      <c r="D323" s="84" t="s">
        <v>1156</v>
      </c>
      <c r="E323" s="84" t="b">
        <v>0</v>
      </c>
      <c r="F323" s="84" t="b">
        <v>0</v>
      </c>
      <c r="G323" s="84" t="b">
        <v>0</v>
      </c>
    </row>
    <row r="324" spans="1:7" ht="15">
      <c r="A324" s="84" t="s">
        <v>1505</v>
      </c>
      <c r="B324" s="84">
        <v>3</v>
      </c>
      <c r="C324" s="118">
        <v>0.0012846502735139056</v>
      </c>
      <c r="D324" s="84" t="s">
        <v>1156</v>
      </c>
      <c r="E324" s="84" t="b">
        <v>0</v>
      </c>
      <c r="F324" s="84" t="b">
        <v>0</v>
      </c>
      <c r="G324" s="84" t="b">
        <v>0</v>
      </c>
    </row>
    <row r="325" spans="1:7" ht="15">
      <c r="A325" s="84" t="s">
        <v>1493</v>
      </c>
      <c r="B325" s="84">
        <v>3</v>
      </c>
      <c r="C325" s="118">
        <v>0.0012846502735139056</v>
      </c>
      <c r="D325" s="84" t="s">
        <v>1156</v>
      </c>
      <c r="E325" s="84" t="b">
        <v>0</v>
      </c>
      <c r="F325" s="84" t="b">
        <v>0</v>
      </c>
      <c r="G325" s="84" t="b">
        <v>0</v>
      </c>
    </row>
    <row r="326" spans="1:7" ht="15">
      <c r="A326" s="84" t="s">
        <v>1494</v>
      </c>
      <c r="B326" s="84">
        <v>3</v>
      </c>
      <c r="C326" s="118">
        <v>0.0012846502735139056</v>
      </c>
      <c r="D326" s="84" t="s">
        <v>1156</v>
      </c>
      <c r="E326" s="84" t="b">
        <v>0</v>
      </c>
      <c r="F326" s="84" t="b">
        <v>0</v>
      </c>
      <c r="G326" s="84" t="b">
        <v>0</v>
      </c>
    </row>
    <row r="327" spans="1:7" ht="15">
      <c r="A327" s="84" t="s">
        <v>1495</v>
      </c>
      <c r="B327" s="84">
        <v>3</v>
      </c>
      <c r="C327" s="118">
        <v>0.0012846502735139056</v>
      </c>
      <c r="D327" s="84" t="s">
        <v>1156</v>
      </c>
      <c r="E327" s="84" t="b">
        <v>0</v>
      </c>
      <c r="F327" s="84" t="b">
        <v>0</v>
      </c>
      <c r="G327" s="84" t="b">
        <v>0</v>
      </c>
    </row>
    <row r="328" spans="1:7" ht="15">
      <c r="A328" s="84" t="s">
        <v>1496</v>
      </c>
      <c r="B328" s="84">
        <v>3</v>
      </c>
      <c r="C328" s="118">
        <v>0.0012846502735139056</v>
      </c>
      <c r="D328" s="84" t="s">
        <v>1156</v>
      </c>
      <c r="E328" s="84" t="b">
        <v>0</v>
      </c>
      <c r="F328" s="84" t="b">
        <v>0</v>
      </c>
      <c r="G328" s="84" t="b">
        <v>0</v>
      </c>
    </row>
    <row r="329" spans="1:7" ht="15">
      <c r="A329" s="84" t="s">
        <v>1489</v>
      </c>
      <c r="B329" s="84">
        <v>3</v>
      </c>
      <c r="C329" s="118">
        <v>0.001425223391440208</v>
      </c>
      <c r="D329" s="84" t="s">
        <v>1156</v>
      </c>
      <c r="E329" s="84" t="b">
        <v>0</v>
      </c>
      <c r="F329" s="84" t="b">
        <v>0</v>
      </c>
      <c r="G329" s="84" t="b">
        <v>0</v>
      </c>
    </row>
    <row r="330" spans="1:7" ht="15">
      <c r="A330" s="84" t="s">
        <v>1511</v>
      </c>
      <c r="B330" s="84">
        <v>2</v>
      </c>
      <c r="C330" s="118">
        <v>0.0009501489276268053</v>
      </c>
      <c r="D330" s="84" t="s">
        <v>1156</v>
      </c>
      <c r="E330" s="84" t="b">
        <v>0</v>
      </c>
      <c r="F330" s="84" t="b">
        <v>0</v>
      </c>
      <c r="G330" s="84" t="b">
        <v>0</v>
      </c>
    </row>
    <row r="331" spans="1:7" ht="15">
      <c r="A331" s="84" t="s">
        <v>1512</v>
      </c>
      <c r="B331" s="84">
        <v>2</v>
      </c>
      <c r="C331" s="118">
        <v>0.0009501489276268053</v>
      </c>
      <c r="D331" s="84" t="s">
        <v>1156</v>
      </c>
      <c r="E331" s="84" t="b">
        <v>0</v>
      </c>
      <c r="F331" s="84" t="b">
        <v>0</v>
      </c>
      <c r="G331" s="84" t="b">
        <v>0</v>
      </c>
    </row>
    <row r="332" spans="1:7" ht="15">
      <c r="A332" s="84" t="s">
        <v>1513</v>
      </c>
      <c r="B332" s="84">
        <v>2</v>
      </c>
      <c r="C332" s="118">
        <v>0.0009501489276268053</v>
      </c>
      <c r="D332" s="84" t="s">
        <v>1156</v>
      </c>
      <c r="E332" s="84" t="b">
        <v>0</v>
      </c>
      <c r="F332" s="84" t="b">
        <v>0</v>
      </c>
      <c r="G332" s="84" t="b">
        <v>0</v>
      </c>
    </row>
    <row r="333" spans="1:7" ht="15">
      <c r="A333" s="84" t="s">
        <v>1514</v>
      </c>
      <c r="B333" s="84">
        <v>2</v>
      </c>
      <c r="C333" s="118">
        <v>0.0009501489276268053</v>
      </c>
      <c r="D333" s="84" t="s">
        <v>1156</v>
      </c>
      <c r="E333" s="84" t="b">
        <v>0</v>
      </c>
      <c r="F333" s="84" t="b">
        <v>0</v>
      </c>
      <c r="G333" s="84" t="b">
        <v>0</v>
      </c>
    </row>
    <row r="334" spans="1:7" ht="15">
      <c r="A334" s="84" t="s">
        <v>1515</v>
      </c>
      <c r="B334" s="84">
        <v>2</v>
      </c>
      <c r="C334" s="118">
        <v>0.0009501489276268053</v>
      </c>
      <c r="D334" s="84" t="s">
        <v>1156</v>
      </c>
      <c r="E334" s="84" t="b">
        <v>0</v>
      </c>
      <c r="F334" s="84" t="b">
        <v>0</v>
      </c>
      <c r="G334" s="84" t="b">
        <v>0</v>
      </c>
    </row>
    <row r="335" spans="1:7" ht="15">
      <c r="A335" s="84" t="s">
        <v>1516</v>
      </c>
      <c r="B335" s="84">
        <v>2</v>
      </c>
      <c r="C335" s="118">
        <v>0.0009501489276268053</v>
      </c>
      <c r="D335" s="84" t="s">
        <v>1156</v>
      </c>
      <c r="E335" s="84" t="b">
        <v>0</v>
      </c>
      <c r="F335" s="84" t="b">
        <v>0</v>
      </c>
      <c r="G335" s="84" t="b">
        <v>0</v>
      </c>
    </row>
    <row r="336" spans="1:7" ht="15">
      <c r="A336" s="84" t="s">
        <v>1537</v>
      </c>
      <c r="B336" s="84">
        <v>2</v>
      </c>
      <c r="C336" s="118">
        <v>0.0009501489276268053</v>
      </c>
      <c r="D336" s="84" t="s">
        <v>1156</v>
      </c>
      <c r="E336" s="84" t="b">
        <v>0</v>
      </c>
      <c r="F336" s="84" t="b">
        <v>0</v>
      </c>
      <c r="G336" s="84" t="b">
        <v>0</v>
      </c>
    </row>
    <row r="337" spans="1:7" ht="15">
      <c r="A337" s="84" t="s">
        <v>1538</v>
      </c>
      <c r="B337" s="84">
        <v>2</v>
      </c>
      <c r="C337" s="118">
        <v>0.0009501489276268053</v>
      </c>
      <c r="D337" s="84" t="s">
        <v>1156</v>
      </c>
      <c r="E337" s="84" t="b">
        <v>0</v>
      </c>
      <c r="F337" s="84" t="b">
        <v>0</v>
      </c>
      <c r="G337" s="84" t="b">
        <v>0</v>
      </c>
    </row>
    <row r="338" spans="1:7" ht="15">
      <c r="A338" s="84" t="s">
        <v>1539</v>
      </c>
      <c r="B338" s="84">
        <v>2</v>
      </c>
      <c r="C338" s="118">
        <v>0.0009501489276268053</v>
      </c>
      <c r="D338" s="84" t="s">
        <v>1156</v>
      </c>
      <c r="E338" s="84" t="b">
        <v>0</v>
      </c>
      <c r="F338" s="84" t="b">
        <v>0</v>
      </c>
      <c r="G338" s="84" t="b">
        <v>0</v>
      </c>
    </row>
    <row r="339" spans="1:7" ht="15">
      <c r="A339" s="84" t="s">
        <v>1531</v>
      </c>
      <c r="B339" s="84">
        <v>2</v>
      </c>
      <c r="C339" s="118">
        <v>0.0009501489276268053</v>
      </c>
      <c r="D339" s="84" t="s">
        <v>1156</v>
      </c>
      <c r="E339" s="84" t="b">
        <v>0</v>
      </c>
      <c r="F339" s="84" t="b">
        <v>0</v>
      </c>
      <c r="G339" s="84" t="b">
        <v>0</v>
      </c>
    </row>
    <row r="340" spans="1:7" ht="15">
      <c r="A340" s="84" t="s">
        <v>1532</v>
      </c>
      <c r="B340" s="84">
        <v>2</v>
      </c>
      <c r="C340" s="118">
        <v>0.0009501489276268053</v>
      </c>
      <c r="D340" s="84" t="s">
        <v>1156</v>
      </c>
      <c r="E340" s="84" t="b">
        <v>0</v>
      </c>
      <c r="F340" s="84" t="b">
        <v>0</v>
      </c>
      <c r="G340" s="84" t="b">
        <v>0</v>
      </c>
    </row>
    <row r="341" spans="1:7" ht="15">
      <c r="A341" s="84" t="s">
        <v>1533</v>
      </c>
      <c r="B341" s="84">
        <v>2</v>
      </c>
      <c r="C341" s="118">
        <v>0.0009501489276268053</v>
      </c>
      <c r="D341" s="84" t="s">
        <v>1156</v>
      </c>
      <c r="E341" s="84" t="b">
        <v>0</v>
      </c>
      <c r="F341" s="84" t="b">
        <v>0</v>
      </c>
      <c r="G341" s="84" t="b">
        <v>0</v>
      </c>
    </row>
    <row r="342" spans="1:7" ht="15">
      <c r="A342" s="84" t="s">
        <v>1534</v>
      </c>
      <c r="B342" s="84">
        <v>2</v>
      </c>
      <c r="C342" s="118">
        <v>0.0009501489276268053</v>
      </c>
      <c r="D342" s="84" t="s">
        <v>1156</v>
      </c>
      <c r="E342" s="84" t="b">
        <v>0</v>
      </c>
      <c r="F342" s="84" t="b">
        <v>0</v>
      </c>
      <c r="G342" s="84" t="b">
        <v>0</v>
      </c>
    </row>
    <row r="343" spans="1:7" ht="15">
      <c r="A343" s="84" t="s">
        <v>1535</v>
      </c>
      <c r="B343" s="84">
        <v>2</v>
      </c>
      <c r="C343" s="118">
        <v>0.0009501489276268053</v>
      </c>
      <c r="D343" s="84" t="s">
        <v>1156</v>
      </c>
      <c r="E343" s="84" t="b">
        <v>0</v>
      </c>
      <c r="F343" s="84" t="b">
        <v>0</v>
      </c>
      <c r="G343" s="84" t="b">
        <v>0</v>
      </c>
    </row>
    <row r="344" spans="1:7" ht="15">
      <c r="A344" s="84" t="s">
        <v>1536</v>
      </c>
      <c r="B344" s="84">
        <v>2</v>
      </c>
      <c r="C344" s="118">
        <v>0.0009501489276268053</v>
      </c>
      <c r="D344" s="84" t="s">
        <v>1156</v>
      </c>
      <c r="E344" s="84" t="b">
        <v>0</v>
      </c>
      <c r="F344" s="84" t="b">
        <v>0</v>
      </c>
      <c r="G344" s="84" t="b">
        <v>0</v>
      </c>
    </row>
    <row r="345" spans="1:7" ht="15">
      <c r="A345" s="84" t="s">
        <v>1529</v>
      </c>
      <c r="B345" s="84">
        <v>2</v>
      </c>
      <c r="C345" s="118">
        <v>0.0009501489276268053</v>
      </c>
      <c r="D345" s="84" t="s">
        <v>1156</v>
      </c>
      <c r="E345" s="84" t="b">
        <v>0</v>
      </c>
      <c r="F345" s="84" t="b">
        <v>0</v>
      </c>
      <c r="G345" s="84" t="b">
        <v>0</v>
      </c>
    </row>
    <row r="346" spans="1:7" ht="15">
      <c r="A346" s="84" t="s">
        <v>1530</v>
      </c>
      <c r="B346" s="84">
        <v>2</v>
      </c>
      <c r="C346" s="118">
        <v>0.0009501489276268053</v>
      </c>
      <c r="D346" s="84" t="s">
        <v>1156</v>
      </c>
      <c r="E346" s="84" t="b">
        <v>0</v>
      </c>
      <c r="F346" s="84" t="b">
        <v>0</v>
      </c>
      <c r="G346" s="84" t="b">
        <v>0</v>
      </c>
    </row>
    <row r="347" spans="1:7" ht="15">
      <c r="A347" s="84" t="s">
        <v>1525</v>
      </c>
      <c r="B347" s="84">
        <v>2</v>
      </c>
      <c r="C347" s="118">
        <v>0.0009501489276268053</v>
      </c>
      <c r="D347" s="84" t="s">
        <v>1156</v>
      </c>
      <c r="E347" s="84" t="b">
        <v>0</v>
      </c>
      <c r="F347" s="84" t="b">
        <v>0</v>
      </c>
      <c r="G347" s="84" t="b">
        <v>0</v>
      </c>
    </row>
    <row r="348" spans="1:7" ht="15">
      <c r="A348" s="84" t="s">
        <v>1526</v>
      </c>
      <c r="B348" s="84">
        <v>2</v>
      </c>
      <c r="C348" s="118">
        <v>0.0009501489276268053</v>
      </c>
      <c r="D348" s="84" t="s">
        <v>1156</v>
      </c>
      <c r="E348" s="84" t="b">
        <v>0</v>
      </c>
      <c r="F348" s="84" t="b">
        <v>0</v>
      </c>
      <c r="G348" s="84" t="b">
        <v>0</v>
      </c>
    </row>
    <row r="349" spans="1:7" ht="15">
      <c r="A349" s="84" t="s">
        <v>1527</v>
      </c>
      <c r="B349" s="84">
        <v>2</v>
      </c>
      <c r="C349" s="118">
        <v>0.0009501489276268053</v>
      </c>
      <c r="D349" s="84" t="s">
        <v>1156</v>
      </c>
      <c r="E349" s="84" t="b">
        <v>0</v>
      </c>
      <c r="F349" s="84" t="b">
        <v>0</v>
      </c>
      <c r="G349" s="84" t="b">
        <v>0</v>
      </c>
    </row>
    <row r="350" spans="1:7" ht="15">
      <c r="A350" s="84" t="s">
        <v>1528</v>
      </c>
      <c r="B350" s="84">
        <v>2</v>
      </c>
      <c r="C350" s="118">
        <v>0.0009501489276268053</v>
      </c>
      <c r="D350" s="84" t="s">
        <v>1156</v>
      </c>
      <c r="E350" s="84" t="b">
        <v>0</v>
      </c>
      <c r="F350" s="84" t="b">
        <v>0</v>
      </c>
      <c r="G350" s="84" t="b">
        <v>0</v>
      </c>
    </row>
    <row r="351" spans="1:7" ht="15">
      <c r="A351" s="84" t="s">
        <v>1521</v>
      </c>
      <c r="B351" s="84">
        <v>2</v>
      </c>
      <c r="C351" s="118">
        <v>0.0009501489276268053</v>
      </c>
      <c r="D351" s="84" t="s">
        <v>1156</v>
      </c>
      <c r="E351" s="84" t="b">
        <v>0</v>
      </c>
      <c r="F351" s="84" t="b">
        <v>0</v>
      </c>
      <c r="G351" s="84" t="b">
        <v>0</v>
      </c>
    </row>
    <row r="352" spans="1:7" ht="15">
      <c r="A352" s="84" t="s">
        <v>1522</v>
      </c>
      <c r="B352" s="84">
        <v>2</v>
      </c>
      <c r="C352" s="118">
        <v>0.0009501489276268053</v>
      </c>
      <c r="D352" s="84" t="s">
        <v>1156</v>
      </c>
      <c r="E352" s="84" t="b">
        <v>0</v>
      </c>
      <c r="F352" s="84" t="b">
        <v>0</v>
      </c>
      <c r="G352" s="84" t="b">
        <v>0</v>
      </c>
    </row>
    <row r="353" spans="1:7" ht="15">
      <c r="A353" s="84" t="s">
        <v>1480</v>
      </c>
      <c r="B353" s="84">
        <v>2</v>
      </c>
      <c r="C353" s="118">
        <v>0.0009501489276268053</v>
      </c>
      <c r="D353" s="84" t="s">
        <v>1156</v>
      </c>
      <c r="E353" s="84" t="b">
        <v>0</v>
      </c>
      <c r="F353" s="84" t="b">
        <v>0</v>
      </c>
      <c r="G353" s="84" t="b">
        <v>0</v>
      </c>
    </row>
    <row r="354" spans="1:7" ht="15">
      <c r="A354" s="84" t="s">
        <v>1523</v>
      </c>
      <c r="B354" s="84">
        <v>2</v>
      </c>
      <c r="C354" s="118">
        <v>0.0009501489276268053</v>
      </c>
      <c r="D354" s="84" t="s">
        <v>1156</v>
      </c>
      <c r="E354" s="84" t="b">
        <v>0</v>
      </c>
      <c r="F354" s="84" t="b">
        <v>0</v>
      </c>
      <c r="G354" s="84" t="b">
        <v>0</v>
      </c>
    </row>
    <row r="355" spans="1:7" ht="15">
      <c r="A355" s="84" t="s">
        <v>1524</v>
      </c>
      <c r="B355" s="84">
        <v>2</v>
      </c>
      <c r="C355" s="118">
        <v>0.0009501489276268053</v>
      </c>
      <c r="D355" s="84" t="s">
        <v>1156</v>
      </c>
      <c r="E355" s="84" t="b">
        <v>0</v>
      </c>
      <c r="F355" s="84" t="b">
        <v>0</v>
      </c>
      <c r="G355" s="84" t="b">
        <v>0</v>
      </c>
    </row>
    <row r="356" spans="1:7" ht="15">
      <c r="A356" s="84" t="s">
        <v>1520</v>
      </c>
      <c r="B356" s="84">
        <v>2</v>
      </c>
      <c r="C356" s="118">
        <v>0.0009501489276268053</v>
      </c>
      <c r="D356" s="84" t="s">
        <v>1156</v>
      </c>
      <c r="E356" s="84" t="b">
        <v>0</v>
      </c>
      <c r="F356" s="84" t="b">
        <v>0</v>
      </c>
      <c r="G356" s="84" t="b">
        <v>0</v>
      </c>
    </row>
    <row r="357" spans="1:7" ht="15">
      <c r="A357" s="84" t="s">
        <v>1517</v>
      </c>
      <c r="B357" s="84">
        <v>2</v>
      </c>
      <c r="C357" s="118">
        <v>0.0009501489276268053</v>
      </c>
      <c r="D357" s="84" t="s">
        <v>1156</v>
      </c>
      <c r="E357" s="84" t="b">
        <v>0</v>
      </c>
      <c r="F357" s="84" t="b">
        <v>0</v>
      </c>
      <c r="G357" s="84" t="b">
        <v>0</v>
      </c>
    </row>
    <row r="358" spans="1:7" ht="15">
      <c r="A358" s="84" t="s">
        <v>1518</v>
      </c>
      <c r="B358" s="84">
        <v>2</v>
      </c>
      <c r="C358" s="118">
        <v>0.0009501489276268053</v>
      </c>
      <c r="D358" s="84" t="s">
        <v>1156</v>
      </c>
      <c r="E358" s="84" t="b">
        <v>0</v>
      </c>
      <c r="F358" s="84" t="b">
        <v>0</v>
      </c>
      <c r="G358" s="84" t="b">
        <v>0</v>
      </c>
    </row>
    <row r="359" spans="1:7" ht="15">
      <c r="A359" s="84" t="s">
        <v>1519</v>
      </c>
      <c r="B359" s="84">
        <v>2</v>
      </c>
      <c r="C359" s="118">
        <v>0.0009501489276268053</v>
      </c>
      <c r="D359" s="84" t="s">
        <v>1156</v>
      </c>
      <c r="E359" s="84" t="b">
        <v>0</v>
      </c>
      <c r="F359" s="84" t="b">
        <v>0</v>
      </c>
      <c r="G359" s="84" t="b">
        <v>0</v>
      </c>
    </row>
    <row r="360" spans="1:7" ht="15">
      <c r="A360" s="84" t="s">
        <v>1541</v>
      </c>
      <c r="B360" s="84">
        <v>2</v>
      </c>
      <c r="C360" s="118">
        <v>0.0009501489276268053</v>
      </c>
      <c r="D360" s="84" t="s">
        <v>1156</v>
      </c>
      <c r="E360" s="84" t="b">
        <v>0</v>
      </c>
      <c r="F360" s="84" t="b">
        <v>0</v>
      </c>
      <c r="G360" s="84" t="b">
        <v>0</v>
      </c>
    </row>
    <row r="361" spans="1:7" ht="15">
      <c r="A361" s="84" t="s">
        <v>1542</v>
      </c>
      <c r="B361" s="84">
        <v>2</v>
      </c>
      <c r="C361" s="118">
        <v>0.0009501489276268053</v>
      </c>
      <c r="D361" s="84" t="s">
        <v>1156</v>
      </c>
      <c r="E361" s="84" t="b">
        <v>0</v>
      </c>
      <c r="F361" s="84" t="b">
        <v>0</v>
      </c>
      <c r="G361" s="84" t="b">
        <v>0</v>
      </c>
    </row>
    <row r="362" spans="1:7" ht="15">
      <c r="A362" s="84" t="s">
        <v>1543</v>
      </c>
      <c r="B362" s="84">
        <v>2</v>
      </c>
      <c r="C362" s="118">
        <v>0.0009501489276268053</v>
      </c>
      <c r="D362" s="84" t="s">
        <v>1156</v>
      </c>
      <c r="E362" s="84" t="b">
        <v>0</v>
      </c>
      <c r="F362" s="84" t="b">
        <v>0</v>
      </c>
      <c r="G362" s="84" t="b">
        <v>0</v>
      </c>
    </row>
    <row r="363" spans="1:7" ht="15">
      <c r="A363" s="84" t="s">
        <v>1544</v>
      </c>
      <c r="B363" s="84">
        <v>2</v>
      </c>
      <c r="C363" s="118">
        <v>0.0009501489276268053</v>
      </c>
      <c r="D363" s="84" t="s">
        <v>1156</v>
      </c>
      <c r="E363" s="84" t="b">
        <v>0</v>
      </c>
      <c r="F363" s="84" t="b">
        <v>0</v>
      </c>
      <c r="G363" s="84" t="b">
        <v>0</v>
      </c>
    </row>
    <row r="364" spans="1:7" ht="15">
      <c r="A364" s="84" t="s">
        <v>1545</v>
      </c>
      <c r="B364" s="84">
        <v>2</v>
      </c>
      <c r="C364" s="118">
        <v>0.0009501489276268053</v>
      </c>
      <c r="D364" s="84" t="s">
        <v>1156</v>
      </c>
      <c r="E364" s="84" t="b">
        <v>0</v>
      </c>
      <c r="F364" s="84" t="b">
        <v>0</v>
      </c>
      <c r="G364" s="84" t="b">
        <v>0</v>
      </c>
    </row>
    <row r="365" spans="1:7" ht="15">
      <c r="A365" s="84" t="s">
        <v>1546</v>
      </c>
      <c r="B365" s="84">
        <v>2</v>
      </c>
      <c r="C365" s="118">
        <v>0.0009501489276268053</v>
      </c>
      <c r="D365" s="84" t="s">
        <v>1156</v>
      </c>
      <c r="E365" s="84" t="b">
        <v>0</v>
      </c>
      <c r="F365" s="84" t="b">
        <v>0</v>
      </c>
      <c r="G365" s="84" t="b">
        <v>0</v>
      </c>
    </row>
    <row r="366" spans="1:7" ht="15">
      <c r="A366" s="84" t="s">
        <v>1547</v>
      </c>
      <c r="B366" s="84">
        <v>2</v>
      </c>
      <c r="C366" s="118">
        <v>0.0009501489276268053</v>
      </c>
      <c r="D366" s="84" t="s">
        <v>1156</v>
      </c>
      <c r="E366" s="84" t="b">
        <v>0</v>
      </c>
      <c r="F366" s="84" t="b">
        <v>0</v>
      </c>
      <c r="G366" s="84" t="b">
        <v>0</v>
      </c>
    </row>
    <row r="367" spans="1:7" ht="15">
      <c r="A367" s="84" t="s">
        <v>1548</v>
      </c>
      <c r="B367" s="84">
        <v>2</v>
      </c>
      <c r="C367" s="118">
        <v>0.0009501489276268053</v>
      </c>
      <c r="D367" s="84" t="s">
        <v>1156</v>
      </c>
      <c r="E367" s="84" t="b">
        <v>0</v>
      </c>
      <c r="F367" s="84" t="b">
        <v>0</v>
      </c>
      <c r="G367" s="84" t="b">
        <v>0</v>
      </c>
    </row>
    <row r="368" spans="1:7" ht="15">
      <c r="A368" s="84" t="s">
        <v>1549</v>
      </c>
      <c r="B368" s="84">
        <v>2</v>
      </c>
      <c r="C368" s="118">
        <v>0.0009501489276268053</v>
      </c>
      <c r="D368" s="84" t="s">
        <v>1156</v>
      </c>
      <c r="E368" s="84" t="b">
        <v>0</v>
      </c>
      <c r="F368" s="84" t="b">
        <v>0</v>
      </c>
      <c r="G368" s="84" t="b">
        <v>0</v>
      </c>
    </row>
    <row r="369" spans="1:7" ht="15">
      <c r="A369" s="84" t="s">
        <v>1603</v>
      </c>
      <c r="B369" s="84">
        <v>2</v>
      </c>
      <c r="C369" s="118">
        <v>0.0009501489276268053</v>
      </c>
      <c r="D369" s="84" t="s">
        <v>1156</v>
      </c>
      <c r="E369" s="84" t="b">
        <v>0</v>
      </c>
      <c r="F369" s="84" t="b">
        <v>0</v>
      </c>
      <c r="G369" s="84" t="b">
        <v>0</v>
      </c>
    </row>
    <row r="370" spans="1:7" ht="15">
      <c r="A370" s="84" t="s">
        <v>1604</v>
      </c>
      <c r="B370" s="84">
        <v>2</v>
      </c>
      <c r="C370" s="118">
        <v>0.0009501489276268053</v>
      </c>
      <c r="D370" s="84" t="s">
        <v>1156</v>
      </c>
      <c r="E370" s="84" t="b">
        <v>0</v>
      </c>
      <c r="F370" s="84" t="b">
        <v>0</v>
      </c>
      <c r="G370" s="84" t="b">
        <v>0</v>
      </c>
    </row>
    <row r="371" spans="1:7" ht="15">
      <c r="A371" s="84" t="s">
        <v>1605</v>
      </c>
      <c r="B371" s="84">
        <v>2</v>
      </c>
      <c r="C371" s="118">
        <v>0.0009501489276268053</v>
      </c>
      <c r="D371" s="84" t="s">
        <v>1156</v>
      </c>
      <c r="E371" s="84" t="b">
        <v>0</v>
      </c>
      <c r="F371" s="84" t="b">
        <v>0</v>
      </c>
      <c r="G371" s="84" t="b">
        <v>0</v>
      </c>
    </row>
    <row r="372" spans="1:7" ht="15">
      <c r="A372" s="84" t="s">
        <v>1550</v>
      </c>
      <c r="B372" s="84">
        <v>2</v>
      </c>
      <c r="C372" s="118">
        <v>0.0009501489276268053</v>
      </c>
      <c r="D372" s="84" t="s">
        <v>1156</v>
      </c>
      <c r="E372" s="84" t="b">
        <v>0</v>
      </c>
      <c r="F372" s="84" t="b">
        <v>0</v>
      </c>
      <c r="G372" s="84" t="b">
        <v>0</v>
      </c>
    </row>
    <row r="373" spans="1:7" ht="15">
      <c r="A373" s="84" t="s">
        <v>1566</v>
      </c>
      <c r="B373" s="84">
        <v>2</v>
      </c>
      <c r="C373" s="118">
        <v>0.0009501489276268053</v>
      </c>
      <c r="D373" s="84" t="s">
        <v>1156</v>
      </c>
      <c r="E373" s="84" t="b">
        <v>0</v>
      </c>
      <c r="F373" s="84" t="b">
        <v>0</v>
      </c>
      <c r="G373" s="84" t="b">
        <v>0</v>
      </c>
    </row>
    <row r="374" spans="1:7" ht="15">
      <c r="A374" s="84" t="s">
        <v>1567</v>
      </c>
      <c r="B374" s="84">
        <v>2</v>
      </c>
      <c r="C374" s="118">
        <v>0.0009501489276268053</v>
      </c>
      <c r="D374" s="84" t="s">
        <v>1156</v>
      </c>
      <c r="E374" s="84" t="b">
        <v>0</v>
      </c>
      <c r="F374" s="84" t="b">
        <v>0</v>
      </c>
      <c r="G374" s="84" t="b">
        <v>0</v>
      </c>
    </row>
    <row r="375" spans="1:7" ht="15">
      <c r="A375" s="84" t="s">
        <v>1568</v>
      </c>
      <c r="B375" s="84">
        <v>2</v>
      </c>
      <c r="C375" s="118">
        <v>0.0009501489276268053</v>
      </c>
      <c r="D375" s="84" t="s">
        <v>1156</v>
      </c>
      <c r="E375" s="84" t="b">
        <v>0</v>
      </c>
      <c r="F375" s="84" t="b">
        <v>0</v>
      </c>
      <c r="G375" s="84" t="b">
        <v>0</v>
      </c>
    </row>
    <row r="376" spans="1:7" ht="15">
      <c r="A376" s="84" t="s">
        <v>1569</v>
      </c>
      <c r="B376" s="84">
        <v>2</v>
      </c>
      <c r="C376" s="118">
        <v>0.0009501489276268053</v>
      </c>
      <c r="D376" s="84" t="s">
        <v>1156</v>
      </c>
      <c r="E376" s="84" t="b">
        <v>0</v>
      </c>
      <c r="F376" s="84" t="b">
        <v>0</v>
      </c>
      <c r="G376" s="84" t="b">
        <v>0</v>
      </c>
    </row>
    <row r="377" spans="1:7" ht="15">
      <c r="A377" s="84" t="s">
        <v>1570</v>
      </c>
      <c r="B377" s="84">
        <v>2</v>
      </c>
      <c r="C377" s="118">
        <v>0.0009501489276268053</v>
      </c>
      <c r="D377" s="84" t="s">
        <v>1156</v>
      </c>
      <c r="E377" s="84" t="b">
        <v>0</v>
      </c>
      <c r="F377" s="84" t="b">
        <v>0</v>
      </c>
      <c r="G377" s="84" t="b">
        <v>0</v>
      </c>
    </row>
    <row r="378" spans="1:7" ht="15">
      <c r="A378" s="84" t="s">
        <v>1586</v>
      </c>
      <c r="B378" s="84">
        <v>2</v>
      </c>
      <c r="C378" s="118">
        <v>0.0009501489276268053</v>
      </c>
      <c r="D378" s="84" t="s">
        <v>1156</v>
      </c>
      <c r="E378" s="84" t="b">
        <v>0</v>
      </c>
      <c r="F378" s="84" t="b">
        <v>0</v>
      </c>
      <c r="G378" s="84" t="b">
        <v>0</v>
      </c>
    </row>
    <row r="379" spans="1:7" ht="15">
      <c r="A379" s="84" t="s">
        <v>1600</v>
      </c>
      <c r="B379" s="84">
        <v>2</v>
      </c>
      <c r="C379" s="118">
        <v>0.0009501489276268053</v>
      </c>
      <c r="D379" s="84" t="s">
        <v>1156</v>
      </c>
      <c r="E379" s="84" t="b">
        <v>0</v>
      </c>
      <c r="F379" s="84" t="b">
        <v>0</v>
      </c>
      <c r="G379" s="84" t="b">
        <v>0</v>
      </c>
    </row>
    <row r="380" spans="1:7" ht="15">
      <c r="A380" s="84" t="s">
        <v>1601</v>
      </c>
      <c r="B380" s="84">
        <v>2</v>
      </c>
      <c r="C380" s="118">
        <v>0.0009501489276268053</v>
      </c>
      <c r="D380" s="84" t="s">
        <v>1156</v>
      </c>
      <c r="E380" s="84" t="b">
        <v>0</v>
      </c>
      <c r="F380" s="84" t="b">
        <v>0</v>
      </c>
      <c r="G380" s="84" t="b">
        <v>0</v>
      </c>
    </row>
    <row r="381" spans="1:7" ht="15">
      <c r="A381" s="84" t="s">
        <v>1602</v>
      </c>
      <c r="B381" s="84">
        <v>2</v>
      </c>
      <c r="C381" s="118">
        <v>0.0009501489276268053</v>
      </c>
      <c r="D381" s="84" t="s">
        <v>1156</v>
      </c>
      <c r="E381" s="84" t="b">
        <v>0</v>
      </c>
      <c r="F381" s="84" t="b">
        <v>0</v>
      </c>
      <c r="G381" s="84" t="b">
        <v>0</v>
      </c>
    </row>
    <row r="382" spans="1:7" ht="15">
      <c r="A382" s="84" t="s">
        <v>1591</v>
      </c>
      <c r="B382" s="84">
        <v>2</v>
      </c>
      <c r="C382" s="118">
        <v>0.0009501489276268053</v>
      </c>
      <c r="D382" s="84" t="s">
        <v>1156</v>
      </c>
      <c r="E382" s="84" t="b">
        <v>0</v>
      </c>
      <c r="F382" s="84" t="b">
        <v>0</v>
      </c>
      <c r="G382" s="84" t="b">
        <v>0</v>
      </c>
    </row>
    <row r="383" spans="1:7" ht="15">
      <c r="A383" s="84" t="s">
        <v>1506</v>
      </c>
      <c r="B383" s="84">
        <v>2</v>
      </c>
      <c r="C383" s="118">
        <v>0.0009501489276268053</v>
      </c>
      <c r="D383" s="84" t="s">
        <v>1156</v>
      </c>
      <c r="E383" s="84" t="b">
        <v>0</v>
      </c>
      <c r="F383" s="84" t="b">
        <v>0</v>
      </c>
      <c r="G383" s="84" t="b">
        <v>0</v>
      </c>
    </row>
    <row r="384" spans="1:7" ht="15">
      <c r="A384" s="84" t="s">
        <v>1598</v>
      </c>
      <c r="B384" s="84">
        <v>2</v>
      </c>
      <c r="C384" s="118">
        <v>0.0009501489276268053</v>
      </c>
      <c r="D384" s="84" t="s">
        <v>1156</v>
      </c>
      <c r="E384" s="84" t="b">
        <v>0</v>
      </c>
      <c r="F384" s="84" t="b">
        <v>0</v>
      </c>
      <c r="G384" s="84" t="b">
        <v>0</v>
      </c>
    </row>
    <row r="385" spans="1:7" ht="15">
      <c r="A385" s="84" t="s">
        <v>1599</v>
      </c>
      <c r="B385" s="84">
        <v>2</v>
      </c>
      <c r="C385" s="118">
        <v>0.0009501489276268053</v>
      </c>
      <c r="D385" s="84" t="s">
        <v>1156</v>
      </c>
      <c r="E385" s="84" t="b">
        <v>0</v>
      </c>
      <c r="F385" s="84" t="b">
        <v>0</v>
      </c>
      <c r="G385" s="84" t="b">
        <v>0</v>
      </c>
    </row>
    <row r="386" spans="1:7" ht="15">
      <c r="A386" s="84" t="s">
        <v>1595</v>
      </c>
      <c r="B386" s="84">
        <v>2</v>
      </c>
      <c r="C386" s="118">
        <v>0.0009501489276268053</v>
      </c>
      <c r="D386" s="84" t="s">
        <v>1156</v>
      </c>
      <c r="E386" s="84" t="b">
        <v>0</v>
      </c>
      <c r="F386" s="84" t="b">
        <v>0</v>
      </c>
      <c r="G386" s="84" t="b">
        <v>0</v>
      </c>
    </row>
    <row r="387" spans="1:7" ht="15">
      <c r="A387" s="84" t="s">
        <v>1597</v>
      </c>
      <c r="B387" s="84">
        <v>2</v>
      </c>
      <c r="C387" s="118">
        <v>0.0009501489276268053</v>
      </c>
      <c r="D387" s="84" t="s">
        <v>1156</v>
      </c>
      <c r="E387" s="84" t="b">
        <v>0</v>
      </c>
      <c r="F387" s="84" t="b">
        <v>0</v>
      </c>
      <c r="G387" s="84" t="b">
        <v>0</v>
      </c>
    </row>
    <row r="388" spans="1:7" ht="15">
      <c r="A388" s="84" t="s">
        <v>1596</v>
      </c>
      <c r="B388" s="84">
        <v>2</v>
      </c>
      <c r="C388" s="118">
        <v>0.0009501489276268053</v>
      </c>
      <c r="D388" s="84" t="s">
        <v>1156</v>
      </c>
      <c r="E388" s="84" t="b">
        <v>0</v>
      </c>
      <c r="F388" s="84" t="b">
        <v>0</v>
      </c>
      <c r="G388" s="84" t="b">
        <v>0</v>
      </c>
    </row>
    <row r="389" spans="1:7" ht="15">
      <c r="A389" s="84" t="s">
        <v>1573</v>
      </c>
      <c r="B389" s="84">
        <v>2</v>
      </c>
      <c r="C389" s="118">
        <v>0.0009501489276268053</v>
      </c>
      <c r="D389" s="84" t="s">
        <v>1156</v>
      </c>
      <c r="E389" s="84" t="b">
        <v>0</v>
      </c>
      <c r="F389" s="84" t="b">
        <v>0</v>
      </c>
      <c r="G389" s="84" t="b">
        <v>0</v>
      </c>
    </row>
    <row r="390" spans="1:7" ht="15">
      <c r="A390" s="84" t="s">
        <v>1574</v>
      </c>
      <c r="B390" s="84">
        <v>2</v>
      </c>
      <c r="C390" s="118">
        <v>0.0009501489276268053</v>
      </c>
      <c r="D390" s="84" t="s">
        <v>1156</v>
      </c>
      <c r="E390" s="84" t="b">
        <v>0</v>
      </c>
      <c r="F390" s="84" t="b">
        <v>0</v>
      </c>
      <c r="G390" s="84" t="b">
        <v>0</v>
      </c>
    </row>
    <row r="391" spans="1:7" ht="15">
      <c r="A391" s="84" t="s">
        <v>1590</v>
      </c>
      <c r="B391" s="84">
        <v>2</v>
      </c>
      <c r="C391" s="118">
        <v>0.0009501489276268053</v>
      </c>
      <c r="D391" s="84" t="s">
        <v>1156</v>
      </c>
      <c r="E391" s="84" t="b">
        <v>0</v>
      </c>
      <c r="F391" s="84" t="b">
        <v>0</v>
      </c>
      <c r="G391" s="84" t="b">
        <v>0</v>
      </c>
    </row>
    <row r="392" spans="1:7" ht="15">
      <c r="A392" s="84" t="s">
        <v>1594</v>
      </c>
      <c r="B392" s="84">
        <v>2</v>
      </c>
      <c r="C392" s="118">
        <v>0.0011103564825304675</v>
      </c>
      <c r="D392" s="84" t="s">
        <v>1156</v>
      </c>
      <c r="E392" s="84" t="b">
        <v>0</v>
      </c>
      <c r="F392" s="84" t="b">
        <v>0</v>
      </c>
      <c r="G392" s="84" t="b">
        <v>0</v>
      </c>
    </row>
    <row r="393" spans="1:7" ht="15">
      <c r="A393" s="84" t="s">
        <v>1592</v>
      </c>
      <c r="B393" s="84">
        <v>2</v>
      </c>
      <c r="C393" s="118">
        <v>0.0009501489276268053</v>
      </c>
      <c r="D393" s="84" t="s">
        <v>1156</v>
      </c>
      <c r="E393" s="84" t="b">
        <v>0</v>
      </c>
      <c r="F393" s="84" t="b">
        <v>0</v>
      </c>
      <c r="G393" s="84" t="b">
        <v>0</v>
      </c>
    </row>
    <row r="394" spans="1:7" ht="15">
      <c r="A394" s="84" t="s">
        <v>1588</v>
      </c>
      <c r="B394" s="84">
        <v>2</v>
      </c>
      <c r="C394" s="118">
        <v>0.0009501489276268053</v>
      </c>
      <c r="D394" s="84" t="s">
        <v>1156</v>
      </c>
      <c r="E394" s="84" t="b">
        <v>0</v>
      </c>
      <c r="F394" s="84" t="b">
        <v>0</v>
      </c>
      <c r="G394" s="84" t="b">
        <v>0</v>
      </c>
    </row>
    <row r="395" spans="1:7" ht="15">
      <c r="A395" s="84" t="s">
        <v>1593</v>
      </c>
      <c r="B395" s="84">
        <v>2</v>
      </c>
      <c r="C395" s="118">
        <v>0.0011103564825304675</v>
      </c>
      <c r="D395" s="84" t="s">
        <v>1156</v>
      </c>
      <c r="E395" s="84" t="b">
        <v>0</v>
      </c>
      <c r="F395" s="84" t="b">
        <v>0</v>
      </c>
      <c r="G395" s="84" t="b">
        <v>0</v>
      </c>
    </row>
    <row r="396" spans="1:7" ht="15">
      <c r="A396" s="84" t="s">
        <v>1585</v>
      </c>
      <c r="B396" s="84">
        <v>2</v>
      </c>
      <c r="C396" s="118">
        <v>0.0009501489276268053</v>
      </c>
      <c r="D396" s="84" t="s">
        <v>1156</v>
      </c>
      <c r="E396" s="84" t="b">
        <v>0</v>
      </c>
      <c r="F396" s="84" t="b">
        <v>0</v>
      </c>
      <c r="G396" s="84" t="b">
        <v>0</v>
      </c>
    </row>
    <row r="397" spans="1:7" ht="15">
      <c r="A397" s="84" t="s">
        <v>1559</v>
      </c>
      <c r="B397" s="84">
        <v>2</v>
      </c>
      <c r="C397" s="118">
        <v>0.0009501489276268053</v>
      </c>
      <c r="D397" s="84" t="s">
        <v>1156</v>
      </c>
      <c r="E397" s="84" t="b">
        <v>0</v>
      </c>
      <c r="F397" s="84" t="b">
        <v>0</v>
      </c>
      <c r="G397" s="84" t="b">
        <v>0</v>
      </c>
    </row>
    <row r="398" spans="1:7" ht="15">
      <c r="A398" s="84" t="s">
        <v>1560</v>
      </c>
      <c r="B398" s="84">
        <v>2</v>
      </c>
      <c r="C398" s="118">
        <v>0.0009501489276268053</v>
      </c>
      <c r="D398" s="84" t="s">
        <v>1156</v>
      </c>
      <c r="E398" s="84" t="b">
        <v>0</v>
      </c>
      <c r="F398" s="84" t="b">
        <v>0</v>
      </c>
      <c r="G398" s="84" t="b">
        <v>0</v>
      </c>
    </row>
    <row r="399" spans="1:7" ht="15">
      <c r="A399" s="84" t="s">
        <v>1561</v>
      </c>
      <c r="B399" s="84">
        <v>2</v>
      </c>
      <c r="C399" s="118">
        <v>0.0009501489276268053</v>
      </c>
      <c r="D399" s="84" t="s">
        <v>1156</v>
      </c>
      <c r="E399" s="84" t="b">
        <v>0</v>
      </c>
      <c r="F399" s="84" t="b">
        <v>0</v>
      </c>
      <c r="G399" s="84" t="b">
        <v>0</v>
      </c>
    </row>
    <row r="400" spans="1:7" ht="15">
      <c r="A400" s="84" t="s">
        <v>1562</v>
      </c>
      <c r="B400" s="84">
        <v>2</v>
      </c>
      <c r="C400" s="118">
        <v>0.0009501489276268053</v>
      </c>
      <c r="D400" s="84" t="s">
        <v>1156</v>
      </c>
      <c r="E400" s="84" t="b">
        <v>0</v>
      </c>
      <c r="F400" s="84" t="b">
        <v>0</v>
      </c>
      <c r="G400" s="84" t="b">
        <v>0</v>
      </c>
    </row>
    <row r="401" spans="1:7" ht="15">
      <c r="A401" s="84" t="s">
        <v>1563</v>
      </c>
      <c r="B401" s="84">
        <v>2</v>
      </c>
      <c r="C401" s="118">
        <v>0.0009501489276268053</v>
      </c>
      <c r="D401" s="84" t="s">
        <v>1156</v>
      </c>
      <c r="E401" s="84" t="b">
        <v>0</v>
      </c>
      <c r="F401" s="84" t="b">
        <v>0</v>
      </c>
      <c r="G401" s="84" t="b">
        <v>0</v>
      </c>
    </row>
    <row r="402" spans="1:7" ht="15">
      <c r="A402" s="84" t="s">
        <v>1564</v>
      </c>
      <c r="B402" s="84">
        <v>2</v>
      </c>
      <c r="C402" s="118">
        <v>0.0009501489276268053</v>
      </c>
      <c r="D402" s="84" t="s">
        <v>1156</v>
      </c>
      <c r="E402" s="84" t="b">
        <v>0</v>
      </c>
      <c r="F402" s="84" t="b">
        <v>0</v>
      </c>
      <c r="G402" s="84" t="b">
        <v>0</v>
      </c>
    </row>
    <row r="403" spans="1:7" ht="15">
      <c r="A403" s="84" t="s">
        <v>1565</v>
      </c>
      <c r="B403" s="84">
        <v>2</v>
      </c>
      <c r="C403" s="118">
        <v>0.0009501489276268053</v>
      </c>
      <c r="D403" s="84" t="s">
        <v>1156</v>
      </c>
      <c r="E403" s="84" t="b">
        <v>0</v>
      </c>
      <c r="F403" s="84" t="b">
        <v>0</v>
      </c>
      <c r="G403" s="84" t="b">
        <v>0</v>
      </c>
    </row>
    <row r="404" spans="1:7" ht="15">
      <c r="A404" s="84" t="s">
        <v>1589</v>
      </c>
      <c r="B404" s="84">
        <v>2</v>
      </c>
      <c r="C404" s="118">
        <v>0.0009501489276268053</v>
      </c>
      <c r="D404" s="84" t="s">
        <v>1156</v>
      </c>
      <c r="E404" s="84" t="b">
        <v>0</v>
      </c>
      <c r="F404" s="84" t="b">
        <v>0</v>
      </c>
      <c r="G404" s="84" t="b">
        <v>0</v>
      </c>
    </row>
    <row r="405" spans="1:7" ht="15">
      <c r="A405" s="84" t="s">
        <v>1587</v>
      </c>
      <c r="B405" s="84">
        <v>2</v>
      </c>
      <c r="C405" s="118">
        <v>0.0009501489276268053</v>
      </c>
      <c r="D405" s="84" t="s">
        <v>1156</v>
      </c>
      <c r="E405" s="84" t="b">
        <v>0</v>
      </c>
      <c r="F405" s="84" t="b">
        <v>0</v>
      </c>
      <c r="G405" s="84" t="b">
        <v>0</v>
      </c>
    </row>
    <row r="406" spans="1:7" ht="15">
      <c r="A406" s="84" t="s">
        <v>1555</v>
      </c>
      <c r="B406" s="84">
        <v>2</v>
      </c>
      <c r="C406" s="118">
        <v>0.0009501489276268053</v>
      </c>
      <c r="D406" s="84" t="s">
        <v>1156</v>
      </c>
      <c r="E406" s="84" t="b">
        <v>0</v>
      </c>
      <c r="F406" s="84" t="b">
        <v>0</v>
      </c>
      <c r="G406" s="84" t="b">
        <v>0</v>
      </c>
    </row>
    <row r="407" spans="1:7" ht="15">
      <c r="A407" s="84" t="s">
        <v>1556</v>
      </c>
      <c r="B407" s="84">
        <v>2</v>
      </c>
      <c r="C407" s="118">
        <v>0.0009501489276268053</v>
      </c>
      <c r="D407" s="84" t="s">
        <v>1156</v>
      </c>
      <c r="E407" s="84" t="b">
        <v>0</v>
      </c>
      <c r="F407" s="84" t="b">
        <v>0</v>
      </c>
      <c r="G407" s="84" t="b">
        <v>0</v>
      </c>
    </row>
    <row r="408" spans="1:7" ht="15">
      <c r="A408" s="84" t="s">
        <v>1540</v>
      </c>
      <c r="B408" s="84">
        <v>2</v>
      </c>
      <c r="C408" s="118">
        <v>0.0011103564825304675</v>
      </c>
      <c r="D408" s="84" t="s">
        <v>1156</v>
      </c>
      <c r="E408" s="84" t="b">
        <v>0</v>
      </c>
      <c r="F408" s="84" t="b">
        <v>0</v>
      </c>
      <c r="G408" s="84" t="b">
        <v>0</v>
      </c>
    </row>
    <row r="409" spans="1:7" ht="15">
      <c r="A409" s="84" t="s">
        <v>1551</v>
      </c>
      <c r="B409" s="84">
        <v>2</v>
      </c>
      <c r="C409" s="118">
        <v>0.0009501489276268053</v>
      </c>
      <c r="D409" s="84" t="s">
        <v>1156</v>
      </c>
      <c r="E409" s="84" t="b">
        <v>0</v>
      </c>
      <c r="F409" s="84" t="b">
        <v>0</v>
      </c>
      <c r="G409" s="84" t="b">
        <v>0</v>
      </c>
    </row>
    <row r="410" spans="1:7" ht="15">
      <c r="A410" s="84" t="s">
        <v>1557</v>
      </c>
      <c r="B410" s="84">
        <v>2</v>
      </c>
      <c r="C410" s="118">
        <v>0.0009501489276268053</v>
      </c>
      <c r="D410" s="84" t="s">
        <v>1156</v>
      </c>
      <c r="E410" s="84" t="b">
        <v>0</v>
      </c>
      <c r="F410" s="84" t="b">
        <v>0</v>
      </c>
      <c r="G410" s="84" t="b">
        <v>0</v>
      </c>
    </row>
    <row r="411" spans="1:7" ht="15">
      <c r="A411" s="84" t="s">
        <v>1572</v>
      </c>
      <c r="B411" s="84">
        <v>2</v>
      </c>
      <c r="C411" s="118">
        <v>0.0011103564825304675</v>
      </c>
      <c r="D411" s="84" t="s">
        <v>1156</v>
      </c>
      <c r="E411" s="84" t="b">
        <v>0</v>
      </c>
      <c r="F411" s="84" t="b">
        <v>0</v>
      </c>
      <c r="G411" s="84" t="b">
        <v>0</v>
      </c>
    </row>
    <row r="412" spans="1:7" ht="15">
      <c r="A412" s="84" t="s">
        <v>1575</v>
      </c>
      <c r="B412" s="84">
        <v>2</v>
      </c>
      <c r="C412" s="118">
        <v>0.0011103564825304675</v>
      </c>
      <c r="D412" s="84" t="s">
        <v>1156</v>
      </c>
      <c r="E412" s="84" t="b">
        <v>0</v>
      </c>
      <c r="F412" s="84" t="b">
        <v>0</v>
      </c>
      <c r="G412" s="84" t="b">
        <v>0</v>
      </c>
    </row>
    <row r="413" spans="1:7" ht="15">
      <c r="A413" s="84" t="s">
        <v>1228</v>
      </c>
      <c r="B413" s="84">
        <v>4</v>
      </c>
      <c r="C413" s="118">
        <v>0</v>
      </c>
      <c r="D413" s="84" t="s">
        <v>1157</v>
      </c>
      <c r="E413" s="84" t="b">
        <v>0</v>
      </c>
      <c r="F413" s="84" t="b">
        <v>0</v>
      </c>
      <c r="G413" s="84" t="b">
        <v>0</v>
      </c>
    </row>
    <row r="414" spans="1:7" ht="15">
      <c r="A414" s="84" t="s">
        <v>1229</v>
      </c>
      <c r="B414" s="84">
        <v>3</v>
      </c>
      <c r="C414" s="118">
        <v>0.007349337447547055</v>
      </c>
      <c r="D414" s="84" t="s">
        <v>1157</v>
      </c>
      <c r="E414" s="84" t="b">
        <v>0</v>
      </c>
      <c r="F414" s="84" t="b">
        <v>0</v>
      </c>
      <c r="G414" s="84" t="b">
        <v>0</v>
      </c>
    </row>
    <row r="415" spans="1:7" ht="15">
      <c r="A415" s="84" t="s">
        <v>241</v>
      </c>
      <c r="B415" s="84">
        <v>3</v>
      </c>
      <c r="C415" s="118">
        <v>0.007349337447547055</v>
      </c>
      <c r="D415" s="84" t="s">
        <v>1157</v>
      </c>
      <c r="E415" s="84" t="b">
        <v>0</v>
      </c>
      <c r="F415" s="84" t="b">
        <v>0</v>
      </c>
      <c r="G415" s="84" t="b">
        <v>0</v>
      </c>
    </row>
    <row r="416" spans="1:7" ht="15">
      <c r="A416" s="84" t="s">
        <v>249</v>
      </c>
      <c r="B416" s="84">
        <v>3</v>
      </c>
      <c r="C416" s="118">
        <v>0.007349337447547055</v>
      </c>
      <c r="D416" s="84" t="s">
        <v>1157</v>
      </c>
      <c r="E416" s="84" t="b">
        <v>0</v>
      </c>
      <c r="F416" s="84" t="b">
        <v>0</v>
      </c>
      <c r="G416" s="84" t="b">
        <v>0</v>
      </c>
    </row>
    <row r="417" spans="1:7" ht="15">
      <c r="A417" s="84" t="s">
        <v>248</v>
      </c>
      <c r="B417" s="84">
        <v>3</v>
      </c>
      <c r="C417" s="118">
        <v>0.007349337447547055</v>
      </c>
      <c r="D417" s="84" t="s">
        <v>1157</v>
      </c>
      <c r="E417" s="84" t="b">
        <v>0</v>
      </c>
      <c r="F417" s="84" t="b">
        <v>0</v>
      </c>
      <c r="G417" s="84" t="b">
        <v>0</v>
      </c>
    </row>
    <row r="418" spans="1:7" ht="15">
      <c r="A418" s="84" t="s">
        <v>247</v>
      </c>
      <c r="B418" s="84">
        <v>3</v>
      </c>
      <c r="C418" s="118">
        <v>0.007349337447547055</v>
      </c>
      <c r="D418" s="84" t="s">
        <v>1157</v>
      </c>
      <c r="E418" s="84" t="b">
        <v>0</v>
      </c>
      <c r="F418" s="84" t="b">
        <v>0</v>
      </c>
      <c r="G418" s="84" t="b">
        <v>0</v>
      </c>
    </row>
    <row r="419" spans="1:7" ht="15">
      <c r="A419" s="84" t="s">
        <v>214</v>
      </c>
      <c r="B419" s="84">
        <v>2</v>
      </c>
      <c r="C419" s="118">
        <v>0.011805097869175734</v>
      </c>
      <c r="D419" s="84" t="s">
        <v>1157</v>
      </c>
      <c r="E419" s="84" t="b">
        <v>0</v>
      </c>
      <c r="F419" s="84" t="b">
        <v>0</v>
      </c>
      <c r="G419" s="84" t="b">
        <v>0</v>
      </c>
    </row>
    <row r="420" spans="1:7" ht="15">
      <c r="A420" s="84" t="s">
        <v>1230</v>
      </c>
      <c r="B420" s="84">
        <v>2</v>
      </c>
      <c r="C420" s="118">
        <v>0.011805097869175734</v>
      </c>
      <c r="D420" s="84" t="s">
        <v>1157</v>
      </c>
      <c r="E420" s="84" t="b">
        <v>0</v>
      </c>
      <c r="F420" s="84" t="b">
        <v>0</v>
      </c>
      <c r="G420" s="84" t="b">
        <v>0</v>
      </c>
    </row>
    <row r="421" spans="1:7" ht="15">
      <c r="A421" s="84" t="s">
        <v>1231</v>
      </c>
      <c r="B421" s="84">
        <v>2</v>
      </c>
      <c r="C421" s="118">
        <v>0.011805097869175734</v>
      </c>
      <c r="D421" s="84" t="s">
        <v>1157</v>
      </c>
      <c r="E421" s="84" t="b">
        <v>0</v>
      </c>
      <c r="F421" s="84" t="b">
        <v>0</v>
      </c>
      <c r="G421" s="84" t="b">
        <v>0</v>
      </c>
    </row>
    <row r="422" spans="1:7" ht="15">
      <c r="A422" s="84" t="s">
        <v>1232</v>
      </c>
      <c r="B422" s="84">
        <v>2</v>
      </c>
      <c r="C422" s="118">
        <v>0.011805097869175734</v>
      </c>
      <c r="D422" s="84" t="s">
        <v>1157</v>
      </c>
      <c r="E422" s="84" t="b">
        <v>0</v>
      </c>
      <c r="F422" s="84" t="b">
        <v>0</v>
      </c>
      <c r="G422" s="84" t="b">
        <v>0</v>
      </c>
    </row>
    <row r="423" spans="1:7" ht="15">
      <c r="A423" s="84" t="s">
        <v>1576</v>
      </c>
      <c r="B423" s="84">
        <v>2</v>
      </c>
      <c r="C423" s="118">
        <v>0.011805097869175734</v>
      </c>
      <c r="D423" s="84" t="s">
        <v>1157</v>
      </c>
      <c r="E423" s="84" t="b">
        <v>0</v>
      </c>
      <c r="F423" s="84" t="b">
        <v>0</v>
      </c>
      <c r="G423" s="84" t="b">
        <v>0</v>
      </c>
    </row>
    <row r="424" spans="1:7" ht="15">
      <c r="A424" s="84" t="s">
        <v>1577</v>
      </c>
      <c r="B424" s="84">
        <v>2</v>
      </c>
      <c r="C424" s="118">
        <v>0.011805097869175734</v>
      </c>
      <c r="D424" s="84" t="s">
        <v>1157</v>
      </c>
      <c r="E424" s="84" t="b">
        <v>0</v>
      </c>
      <c r="F424" s="84" t="b">
        <v>1</v>
      </c>
      <c r="G424" s="84" t="b">
        <v>0</v>
      </c>
    </row>
    <row r="425" spans="1:7" ht="15">
      <c r="A425" s="84" t="s">
        <v>913</v>
      </c>
      <c r="B425" s="84">
        <v>2</v>
      </c>
      <c r="C425" s="118">
        <v>0.011805097869175734</v>
      </c>
      <c r="D425" s="84" t="s">
        <v>1157</v>
      </c>
      <c r="E425" s="84" t="b">
        <v>0</v>
      </c>
      <c r="F425" s="84" t="b">
        <v>0</v>
      </c>
      <c r="G425" s="84" t="b">
        <v>0</v>
      </c>
    </row>
    <row r="426" spans="1:7" ht="15">
      <c r="A426" s="84" t="s">
        <v>1578</v>
      </c>
      <c r="B426" s="84">
        <v>2</v>
      </c>
      <c r="C426" s="118">
        <v>0.011805097869175734</v>
      </c>
      <c r="D426" s="84" t="s">
        <v>1157</v>
      </c>
      <c r="E426" s="84" t="b">
        <v>0</v>
      </c>
      <c r="F426" s="84" t="b">
        <v>0</v>
      </c>
      <c r="G426" s="84" t="b">
        <v>0</v>
      </c>
    </row>
    <row r="427" spans="1:7" ht="15">
      <c r="A427" s="84" t="s">
        <v>1579</v>
      </c>
      <c r="B427" s="84">
        <v>2</v>
      </c>
      <c r="C427" s="118">
        <v>0.011805097869175734</v>
      </c>
      <c r="D427" s="84" t="s">
        <v>1157</v>
      </c>
      <c r="E427" s="84" t="b">
        <v>0</v>
      </c>
      <c r="F427" s="84" t="b">
        <v>0</v>
      </c>
      <c r="G427" s="84" t="b">
        <v>0</v>
      </c>
    </row>
    <row r="428" spans="1:7" ht="15">
      <c r="A428" s="84" t="s">
        <v>1580</v>
      </c>
      <c r="B428" s="84">
        <v>2</v>
      </c>
      <c r="C428" s="118">
        <v>0.011805097869175734</v>
      </c>
      <c r="D428" s="84" t="s">
        <v>1157</v>
      </c>
      <c r="E428" s="84" t="b">
        <v>0</v>
      </c>
      <c r="F428" s="84" t="b">
        <v>0</v>
      </c>
      <c r="G428" s="84" t="b">
        <v>0</v>
      </c>
    </row>
    <row r="429" spans="1:7" ht="15">
      <c r="A429" s="84" t="s">
        <v>1581</v>
      </c>
      <c r="B429" s="84">
        <v>2</v>
      </c>
      <c r="C429" s="118">
        <v>0.011805097869175734</v>
      </c>
      <c r="D429" s="84" t="s">
        <v>1157</v>
      </c>
      <c r="E429" s="84" t="b">
        <v>0</v>
      </c>
      <c r="F429" s="84" t="b">
        <v>0</v>
      </c>
      <c r="G429" s="84" t="b">
        <v>0</v>
      </c>
    </row>
    <row r="430" spans="1:7" ht="15">
      <c r="A430" s="84" t="s">
        <v>1582</v>
      </c>
      <c r="B430" s="84">
        <v>2</v>
      </c>
      <c r="C430" s="118">
        <v>0.011805097869175734</v>
      </c>
      <c r="D430" s="84" t="s">
        <v>1157</v>
      </c>
      <c r="E430" s="84" t="b">
        <v>0</v>
      </c>
      <c r="F430" s="84" t="b">
        <v>0</v>
      </c>
      <c r="G430" s="84" t="b">
        <v>0</v>
      </c>
    </row>
    <row r="431" spans="1:7" ht="15">
      <c r="A431" s="84" t="s">
        <v>1583</v>
      </c>
      <c r="B431" s="84">
        <v>2</v>
      </c>
      <c r="C431" s="118">
        <v>0.011805097869175734</v>
      </c>
      <c r="D431" s="84" t="s">
        <v>1157</v>
      </c>
      <c r="E431" s="84" t="b">
        <v>0</v>
      </c>
      <c r="F431" s="84" t="b">
        <v>0</v>
      </c>
      <c r="G431" s="84" t="b">
        <v>0</v>
      </c>
    </row>
    <row r="432" spans="1:7" ht="15">
      <c r="A432" s="84" t="s">
        <v>1584</v>
      </c>
      <c r="B432" s="84">
        <v>2</v>
      </c>
      <c r="C432" s="118">
        <v>0.011805097869175734</v>
      </c>
      <c r="D432" s="84" t="s">
        <v>1157</v>
      </c>
      <c r="E432" s="84" t="b">
        <v>0</v>
      </c>
      <c r="F432" s="84" t="b">
        <v>1</v>
      </c>
      <c r="G432" s="84" t="b">
        <v>0</v>
      </c>
    </row>
    <row r="433" spans="1:7" ht="15">
      <c r="A433" s="84" t="s">
        <v>245</v>
      </c>
      <c r="B433" s="84">
        <v>2</v>
      </c>
      <c r="C433" s="118">
        <v>0.011805097869175734</v>
      </c>
      <c r="D433" s="84" t="s">
        <v>1157</v>
      </c>
      <c r="E433" s="84" t="b">
        <v>0</v>
      </c>
      <c r="F433" s="84" t="b">
        <v>0</v>
      </c>
      <c r="G433" s="84" t="b">
        <v>0</v>
      </c>
    </row>
    <row r="434" spans="1:7" ht="15">
      <c r="A434" s="84" t="s">
        <v>1217</v>
      </c>
      <c r="B434" s="84">
        <v>72</v>
      </c>
      <c r="C434" s="118">
        <v>0.132471642706054</v>
      </c>
      <c r="D434" s="84" t="s">
        <v>1158</v>
      </c>
      <c r="E434" s="84" t="b">
        <v>0</v>
      </c>
      <c r="F434" s="84" t="b">
        <v>0</v>
      </c>
      <c r="G434" s="84" t="b">
        <v>0</v>
      </c>
    </row>
    <row r="435" spans="1:7" ht="15">
      <c r="A435" s="84" t="s">
        <v>1218</v>
      </c>
      <c r="B435" s="84">
        <v>58</v>
      </c>
      <c r="C435" s="118">
        <v>0.10671326773543238</v>
      </c>
      <c r="D435" s="84" t="s">
        <v>1158</v>
      </c>
      <c r="E435" s="84" t="b">
        <v>0</v>
      </c>
      <c r="F435" s="84" t="b">
        <v>0</v>
      </c>
      <c r="G435" s="84" t="b">
        <v>0</v>
      </c>
    </row>
    <row r="436" spans="1:7" ht="15">
      <c r="A436" s="84" t="s">
        <v>1226</v>
      </c>
      <c r="B436" s="84">
        <v>5</v>
      </c>
      <c r="C436" s="118">
        <v>0.00919941963236486</v>
      </c>
      <c r="D436" s="84" t="s">
        <v>1158</v>
      </c>
      <c r="E436" s="84" t="b">
        <v>0</v>
      </c>
      <c r="F436" s="84" t="b">
        <v>0</v>
      </c>
      <c r="G436" s="84" t="b">
        <v>0</v>
      </c>
    </row>
    <row r="437" spans="1:7" ht="15">
      <c r="A437" s="84" t="s">
        <v>1219</v>
      </c>
      <c r="B437" s="84">
        <v>4</v>
      </c>
      <c r="C437" s="118">
        <v>0.010881360887005514</v>
      </c>
      <c r="D437" s="84" t="s">
        <v>1158</v>
      </c>
      <c r="E437" s="84" t="b">
        <v>0</v>
      </c>
      <c r="F437" s="84" t="b">
        <v>0</v>
      </c>
      <c r="G437" s="84" t="b">
        <v>0</v>
      </c>
    </row>
    <row r="438" spans="1:7" ht="15">
      <c r="A438" s="84" t="s">
        <v>1234</v>
      </c>
      <c r="B438" s="84">
        <v>3</v>
      </c>
      <c r="C438" s="118">
        <v>0.005519651779418916</v>
      </c>
      <c r="D438" s="84" t="s">
        <v>1158</v>
      </c>
      <c r="E438" s="84" t="b">
        <v>0</v>
      </c>
      <c r="F438" s="84" t="b">
        <v>0</v>
      </c>
      <c r="G438" s="84" t="b">
        <v>0</v>
      </c>
    </row>
    <row r="439" spans="1:7" ht="15">
      <c r="A439" s="84" t="s">
        <v>1224</v>
      </c>
      <c r="B439" s="84">
        <v>3</v>
      </c>
      <c r="C439" s="118">
        <v>0.008161020665254134</v>
      </c>
      <c r="D439" s="84" t="s">
        <v>1158</v>
      </c>
      <c r="E439" s="84" t="b">
        <v>0</v>
      </c>
      <c r="F439" s="84" t="b">
        <v>0</v>
      </c>
      <c r="G439" s="84" t="b">
        <v>0</v>
      </c>
    </row>
    <row r="440" spans="1:7" ht="15">
      <c r="A440" s="84" t="s">
        <v>1220</v>
      </c>
      <c r="B440" s="84">
        <v>3</v>
      </c>
      <c r="C440" s="118">
        <v>0.008161020665254134</v>
      </c>
      <c r="D440" s="84" t="s">
        <v>1158</v>
      </c>
      <c r="E440" s="84" t="b">
        <v>0</v>
      </c>
      <c r="F440" s="84" t="b">
        <v>0</v>
      </c>
      <c r="G440" s="84" t="b">
        <v>0</v>
      </c>
    </row>
    <row r="441" spans="1:7" ht="15">
      <c r="A441" s="84" t="s">
        <v>1235</v>
      </c>
      <c r="B441" s="84">
        <v>2</v>
      </c>
      <c r="C441" s="118">
        <v>0.008450980400142569</v>
      </c>
      <c r="D441" s="84" t="s">
        <v>1158</v>
      </c>
      <c r="E441" s="84" t="b">
        <v>0</v>
      </c>
      <c r="F441" s="84" t="b">
        <v>0</v>
      </c>
      <c r="G441" s="84" t="b">
        <v>0</v>
      </c>
    </row>
    <row r="442" spans="1:7" ht="15">
      <c r="A442" s="84" t="s">
        <v>1237</v>
      </c>
      <c r="B442" s="84">
        <v>3</v>
      </c>
      <c r="C442" s="118">
        <v>0</v>
      </c>
      <c r="D442" s="84" t="s">
        <v>1159</v>
      </c>
      <c r="E442" s="84" t="b">
        <v>0</v>
      </c>
      <c r="F442" s="84" t="b">
        <v>0</v>
      </c>
      <c r="G442" s="84" t="b">
        <v>0</v>
      </c>
    </row>
    <row r="443" spans="1:7" ht="15">
      <c r="A443" s="84" t="s">
        <v>1238</v>
      </c>
      <c r="B443" s="84">
        <v>3</v>
      </c>
      <c r="C443" s="118">
        <v>0</v>
      </c>
      <c r="D443" s="84" t="s">
        <v>1159</v>
      </c>
      <c r="E443" s="84" t="b">
        <v>0</v>
      </c>
      <c r="F443" s="84" t="b">
        <v>0</v>
      </c>
      <c r="G443" s="84" t="b">
        <v>0</v>
      </c>
    </row>
    <row r="444" spans="1:7" ht="15">
      <c r="A444" s="84" t="s">
        <v>1220</v>
      </c>
      <c r="B444" s="84">
        <v>3</v>
      </c>
      <c r="C444" s="118">
        <v>0</v>
      </c>
      <c r="D444" s="84" t="s">
        <v>1159</v>
      </c>
      <c r="E444" s="84" t="b">
        <v>0</v>
      </c>
      <c r="F444" s="84" t="b">
        <v>0</v>
      </c>
      <c r="G444" s="84" t="b">
        <v>0</v>
      </c>
    </row>
    <row r="445" spans="1:7" ht="15">
      <c r="A445" s="84" t="s">
        <v>1239</v>
      </c>
      <c r="B445" s="84">
        <v>3</v>
      </c>
      <c r="C445" s="118">
        <v>0</v>
      </c>
      <c r="D445" s="84" t="s">
        <v>1159</v>
      </c>
      <c r="E445" s="84" t="b">
        <v>0</v>
      </c>
      <c r="F445" s="84" t="b">
        <v>0</v>
      </c>
      <c r="G445" s="84" t="b">
        <v>0</v>
      </c>
    </row>
    <row r="446" spans="1:7" ht="15">
      <c r="A446" s="84" t="s">
        <v>1240</v>
      </c>
      <c r="B446" s="84">
        <v>3</v>
      </c>
      <c r="C446" s="118">
        <v>0</v>
      </c>
      <c r="D446" s="84" t="s">
        <v>1159</v>
      </c>
      <c r="E446" s="84" t="b">
        <v>0</v>
      </c>
      <c r="F446" s="84" t="b">
        <v>0</v>
      </c>
      <c r="G446" s="84" t="b">
        <v>0</v>
      </c>
    </row>
    <row r="447" spans="1:7" ht="15">
      <c r="A447" s="84" t="s">
        <v>1241</v>
      </c>
      <c r="B447" s="84">
        <v>3</v>
      </c>
      <c r="C447" s="118">
        <v>0</v>
      </c>
      <c r="D447" s="84" t="s">
        <v>1159</v>
      </c>
      <c r="E447" s="84" t="b">
        <v>0</v>
      </c>
      <c r="F447" s="84" t="b">
        <v>0</v>
      </c>
      <c r="G447" s="84" t="b">
        <v>0</v>
      </c>
    </row>
    <row r="448" spans="1:7" ht="15">
      <c r="A448" s="84" t="s">
        <v>1242</v>
      </c>
      <c r="B448" s="84">
        <v>3</v>
      </c>
      <c r="C448" s="118">
        <v>0</v>
      </c>
      <c r="D448" s="84" t="s">
        <v>1159</v>
      </c>
      <c r="E448" s="84" t="b">
        <v>0</v>
      </c>
      <c r="F448" s="84" t="b">
        <v>0</v>
      </c>
      <c r="G448" s="84" t="b">
        <v>0</v>
      </c>
    </row>
    <row r="449" spans="1:7" ht="15">
      <c r="A449" s="84" t="s">
        <v>234</v>
      </c>
      <c r="B449" s="84">
        <v>2</v>
      </c>
      <c r="C449" s="118">
        <v>0.015312283396146193</v>
      </c>
      <c r="D449" s="84" t="s">
        <v>1159</v>
      </c>
      <c r="E449" s="84" t="b">
        <v>0</v>
      </c>
      <c r="F449" s="84" t="b">
        <v>0</v>
      </c>
      <c r="G449" s="84" t="b">
        <v>0</v>
      </c>
    </row>
    <row r="450" spans="1:7" ht="15">
      <c r="A450" s="84" t="s">
        <v>1217</v>
      </c>
      <c r="B450" s="84">
        <v>86</v>
      </c>
      <c r="C450" s="118">
        <v>0</v>
      </c>
      <c r="D450" s="84" t="s">
        <v>1160</v>
      </c>
      <c r="E450" s="84" t="b">
        <v>0</v>
      </c>
      <c r="F450" s="84" t="b">
        <v>0</v>
      </c>
      <c r="G450" s="84" t="b">
        <v>0</v>
      </c>
    </row>
    <row r="451" spans="1:7" ht="15">
      <c r="A451" s="84" t="s">
        <v>1218</v>
      </c>
      <c r="B451" s="84">
        <v>49</v>
      </c>
      <c r="C451" s="118">
        <v>0</v>
      </c>
      <c r="D451" s="84" t="s">
        <v>1160</v>
      </c>
      <c r="E451" s="84" t="b">
        <v>0</v>
      </c>
      <c r="F451" s="84" t="b">
        <v>0</v>
      </c>
      <c r="G451" s="84" t="b">
        <v>0</v>
      </c>
    </row>
    <row r="452" spans="1:7" ht="15">
      <c r="A452" s="84" t="s">
        <v>1219</v>
      </c>
      <c r="B452" s="84">
        <v>10</v>
      </c>
      <c r="C452" s="118">
        <v>0</v>
      </c>
      <c r="D452" s="84" t="s">
        <v>1160</v>
      </c>
      <c r="E452" s="84" t="b">
        <v>0</v>
      </c>
      <c r="F452" s="84" t="b">
        <v>0</v>
      </c>
      <c r="G452" s="84" t="b">
        <v>0</v>
      </c>
    </row>
    <row r="453" spans="1:7" ht="15">
      <c r="A453" s="84" t="s">
        <v>1226</v>
      </c>
      <c r="B453" s="84">
        <v>6</v>
      </c>
      <c r="C453" s="118">
        <v>0</v>
      </c>
      <c r="D453" s="84" t="s">
        <v>1160</v>
      </c>
      <c r="E453" s="84" t="b">
        <v>0</v>
      </c>
      <c r="F453" s="84" t="b">
        <v>0</v>
      </c>
      <c r="G453" s="84" t="b">
        <v>0</v>
      </c>
    </row>
    <row r="454" spans="1:7" ht="15">
      <c r="A454" s="84" t="s">
        <v>1221</v>
      </c>
      <c r="B454" s="84">
        <v>2</v>
      </c>
      <c r="C454" s="118">
        <v>0.003480115556809031</v>
      </c>
      <c r="D454" s="84" t="s">
        <v>1160</v>
      </c>
      <c r="E454" s="84" t="b">
        <v>0</v>
      </c>
      <c r="F454" s="84" t="b">
        <v>0</v>
      </c>
      <c r="G454" s="84" t="b">
        <v>0</v>
      </c>
    </row>
    <row r="455" spans="1:7" ht="15">
      <c r="A455" s="84" t="s">
        <v>1244</v>
      </c>
      <c r="B455" s="84">
        <v>2</v>
      </c>
      <c r="C455" s="118">
        <v>0</v>
      </c>
      <c r="D455" s="84" t="s">
        <v>1160</v>
      </c>
      <c r="E455" s="84" t="b">
        <v>0</v>
      </c>
      <c r="F455" s="84" t="b">
        <v>0</v>
      </c>
      <c r="G455" s="84" t="b">
        <v>0</v>
      </c>
    </row>
    <row r="456" spans="1:7" ht="15">
      <c r="A456" s="84" t="s">
        <v>1245</v>
      </c>
      <c r="B456" s="84">
        <v>2</v>
      </c>
      <c r="C456" s="118">
        <v>0</v>
      </c>
      <c r="D456" s="84" t="s">
        <v>1160</v>
      </c>
      <c r="E456" s="84" t="b">
        <v>0</v>
      </c>
      <c r="F456" s="84" t="b">
        <v>0</v>
      </c>
      <c r="G456" s="84" t="b">
        <v>0</v>
      </c>
    </row>
    <row r="457" spans="1:7" ht="15">
      <c r="A457" s="84" t="s">
        <v>1246</v>
      </c>
      <c r="B457" s="84">
        <v>2</v>
      </c>
      <c r="C457" s="118">
        <v>0.003480115556809031</v>
      </c>
      <c r="D457" s="84" t="s">
        <v>1160</v>
      </c>
      <c r="E457" s="84" t="b">
        <v>0</v>
      </c>
      <c r="F457" s="84" t="b">
        <v>0</v>
      </c>
      <c r="G457" s="84" t="b">
        <v>0</v>
      </c>
    </row>
    <row r="458" spans="1:7" ht="15">
      <c r="A458" s="84" t="s">
        <v>1225</v>
      </c>
      <c r="B458" s="84">
        <v>2</v>
      </c>
      <c r="C458" s="118">
        <v>0.003480115556809031</v>
      </c>
      <c r="D458" s="84" t="s">
        <v>1160</v>
      </c>
      <c r="E458" s="84" t="b">
        <v>0</v>
      </c>
      <c r="F458" s="84" t="b">
        <v>0</v>
      </c>
      <c r="G458" s="84" t="b">
        <v>0</v>
      </c>
    </row>
    <row r="459" spans="1:7" ht="15">
      <c r="A459" s="84" t="s">
        <v>243</v>
      </c>
      <c r="B459" s="84">
        <v>2</v>
      </c>
      <c r="C459" s="118">
        <v>0</v>
      </c>
      <c r="D459" s="84" t="s">
        <v>1161</v>
      </c>
      <c r="E459" s="84" t="b">
        <v>0</v>
      </c>
      <c r="F459" s="84" t="b">
        <v>0</v>
      </c>
      <c r="G45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2019-08-17T22:55:06Z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