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<sst xmlns="http://schemas.openxmlformats.org/spreadsheetml/2006/main" count="442" uniqueCount="304">
  <si>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</si>
  <si>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</si>
  <si>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</si>
  <si>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</si>
  <si>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</si>
  <si>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</si>
  <si>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</si>
  <si>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</si>
  <si>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</si>
  <si>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</si>
  <si>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</si>
  <si>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</si>
  <si>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</si>
  <si>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</si>
  <si>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</si>
  <si>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</si>
  <si>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</si>
  <si>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</si>
  <si>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</si>
  <si>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</si>
  <si>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</si>
  <si>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</si>
  <si>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</si>
  <si>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</si>
  <si>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</si>
  <si>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</si>
  <si>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</si>
  <si>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</si>
  <si>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</si>
  <si>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</si>
  <si>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</si>
  <si>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</si>
  <si>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</si>
  <si>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</si>
  <si>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</si>
  <si>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</si>
  <si>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</si>
  <si>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</si>
  <si>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</si>
  <si>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</si>
  <si>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</si>
  <si>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</si>
  <si>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</si>
  <si>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</si>
  <si>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</si>
  <si>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</si>
  <si>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</si>
  <si>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</si>
  <si>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</si>
  <si>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</si>
  <si>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</si>
  <si>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</si>
  <si>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</si>
  <si>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</si>
  <si>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</si>
  <si>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</si>
  <si>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</si>
  <si>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</si>
  <si>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</si>
  <si>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</si>
  <si>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</si>
  <si>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</si>
  <si>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</si>
  <si>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</si>
  <si>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</si>
  <si>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</si>
  <si>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</si>
  <si>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</si>
  <si>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</si>
  <si>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</si>
  <si>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</si>
  <si>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</si>
  <si>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</si>
  <si>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</si>
  <si>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</si>
  <si>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</si>
  <si>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</si>
  <si>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</si>
  <si>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</si>
  <si>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</si>
  <si>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</si>
  <si>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</si>
  <si>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</si>
  <si>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</si>
  <si>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</si>
  <si>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</si>
  <si>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</si>
  <si>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</si>
  <si>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</si>
  <si>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</si>
  <si>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</si>
  <si>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</si>
  <si>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</si>
  <si>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</si>
  <si>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</si>
  <si>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</si>
  <si>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</si>
  <si>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</si>
  <si>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</si>
  <si>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</si>
  <si>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</si>
  <si>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</si>
  <si>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</si>
  <si>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</si>
  <si>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</si>
  <si>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</si>
  <si>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</si>
  <si>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</si>
  <si>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</si>
  <si>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</si>
  <si>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</si>
  <si>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</si>
  <si>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</si>
  <si>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</si>
  <si>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</si>
  <si>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</si>
  <si>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</si>
  <si>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</si>
  <si>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</si>
  <si>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</si>
  <si>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</si>
  <si>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</si>
  <si>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</si>
  <si>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</si>
  <si>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</si>
  <si>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</si>
  <si>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</si>
  <si>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</si>
  <si>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</si>
  <si>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</si>
  <si>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</si>
  <si>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</si>
  <si>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</si>
  <si>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</si>
  <si>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</si>
  <si>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</si>
  <si>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</si>
  <si>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</si>
  <si>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</si>
  <si>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</si>
  <si>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</si>
  <si>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</si>
  <si>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</si>
  <si>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</si>
  <si>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</si>
  <si>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</si>
  <si>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</si>
  <si>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</si>
  <si>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</si>
  <si>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</si>
  <si>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</si>
  <si>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</si>
  <si>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</si>
  <si>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</si>
  <si>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</si>
  <si>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</si>
  <si>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</si>
  <si>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</si>
  <si>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</si>
  <si>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</si>
  <si>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</si>
  <si>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</si>
  <si>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</si>
  <si>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</si>
  <si>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</si>
  <si>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</si>
  <si>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</si>
  <si>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</si>
  <si>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</si>
  <si>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</si>
  <si>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</si>
  <si>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</si>
  <si>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</si>
  <si>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</si>
  <si>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</si>
  <si>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</si>
  <si>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</si>
  <si>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</si>
  <si>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</si>
  <si>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</si>
  <si>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</si>
  <si>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</si>
  <si>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</si>
  <si>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</si>
  <si>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</si>
  <si>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</si>
  <si>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</si>
  <si>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</si>
  <si>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</si>
  <si>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</si>
  <si>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</si>
  <si>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</si>
  <si>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</si>
  <si>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</si>
  <si>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</si>
  <si>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</si>
  <si>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</si>
  <si>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</si>
  <si>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</si>
  <si>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</si>
  <si>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</si>
  <si>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</si>
  <si>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</si>
  <si>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</si>
  <si>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</si>
  <si>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</si>
  <si>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</si>
  <si>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</si>
  <si>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</si>
  <si>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</si>
  <si>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</si>
  <si>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</si>
  <si>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</si>
  <si>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</si>
  <si>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afyren</t>
  </si>
  <si>
    <t>A great illustration of French industrial knowledge with these columns manufactured in the Vosges and installed on our site in Moselle.
#SustainableIndustry #AfyrenNeoxy #madeinfrance #RegionGrandEst</t>
  </si>
  <si>
    <t>sustainableindustry afyrenneoxy madeinfrance regiongrandest</t>
  </si>
  <si>
    <t>13:11:48</t>
  </si>
  <si>
    <t>1402614406144573440</t>
  </si>
  <si>
    <t>1402613662506967046</t>
  </si>
  <si>
    <t>3200288453</t>
  </si>
  <si>
    <t>en</t>
  </si>
  <si>
    <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</si>
  <si>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</si>
  <si>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</si>
  <si>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</si>
  <si>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</si>
  <si>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</si>
  <si>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</si>
  <si>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</si>
  <si>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</si>
  <si>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</si>
  <si>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</si>
  <si>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</si>
  <si>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</si>
  <si>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</si>
  <si>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</si>
  <si>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</si>
  <si>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</si>
  <si>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</si>
  <si>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</si>
  <si>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</si>
  <si>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</si>
  <si>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</si>
  <si>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</si>
  <si>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</si>
  <si>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AFYREN</t>
  </si>
  <si>
    <t>Biotech company producing natural organic acids &amp; derivatives via transformation of non-food biomass
#FT120 #Innovation #Bioeconomy #LowCarbon #CircularEconomy</t>
  </si>
  <si>
    <t>France</t>
  </si>
  <si>
    <t>Open Twitter Page for This Person</t>
  </si>
  <si>
    <t>afyren
A great illustration of French
industrial knowledge with these
columns manufactured in the Vosges
and installed on our site in Moselle.
#SustainableIndustry #AfyrenNeoxy
#madeinfrance #RegionGrandEst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</si>
  <si>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</si>
  <si>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</si>
  <si>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</si>
  <si>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</si>
  <si>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</si>
  <si>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</si>
  <si>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</si>
  <si>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</si>
  <si>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</si>
  <si>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</si>
  <si>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</si>
  <si>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</si>
  <si>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</si>
  <si>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</si>
  <si>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</si>
  <si>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</si>
  <si>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</si>
  <si>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</si>
  <si>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</si>
  <si>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</si>
  <si>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</si>
  <si>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</si>
  <si>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</si>
  <si>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</si>
  <si>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</si>
  <si>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</si>
  <si>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</si>
  <si>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</si>
  <si>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</si>
  <si>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</si>
  <si>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</si>
  <si>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</si>
  <si>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</si>
  <si>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</si>
  <si>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</si>
  <si>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</si>
  <si>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</si>
  <si>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</si>
  <si>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</si>
  <si>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</si>
  <si>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</si>
  <si>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</si>
  <si>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</si>
  <si>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</si>
  <si>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</si>
  <si>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</si>
  <si>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</si>
  <si>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</si>
  <si>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</si>
  <si>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</si>
  <si>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</si>
  <si>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1 Twitter user whose tweets in the requested range contained "#sustainableindustry", or who was replied to or mentioned in those tweets.  The network was obtained from the NodeXL Graph Server on Tuesday, 15 June 2021 at 01:33 UTC.
The requested start date was Tuesday, 15 June 2021 at 00:01 UTC and the maximum number of days (going backward) was 14.
The maximum number of tweets collected was 7,500.
The tweets in the network were tweeted over the 0-minute period from Wednesday, 09 June 2021 at 13:11 UTC to Wednesday, 09 June 2021 at 13:11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</si>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</sst>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860049"/>
        <c:axId val="14978394"/>
      </c:barChart>
      <c:catAx>
        <c:axId val="53860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78394"/>
        <c:crosses val="autoZero"/>
        <c:auto val="1"/>
        <c:lblOffset val="100"/>
        <c:noMultiLvlLbl val="0"/>
      </c:catAx>
      <c:valAx>
        <c:axId val="1497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6/9/2021 13:11</c:v>
                </c:pt>
              </c:strCache>
            </c:strRef>
          </c:cat>
          <c:val>
            <c:numRef>
              <c:f>'Time Series'!$B$26:$B$27</c:f>
              <c:numCache>
                <c:formatCode>General</c:formatCode>
                <c:ptCount val="1"/>
                <c:pt idx="0">
                  <c:v>1</c:v>
                </c:pt>
              </c:numCache>
            </c:numRef>
          </c:val>
        </c:ser>
        <c:axId val="65879931"/>
        <c:axId val="56048468"/>
      </c:barChart>
      <c:catAx>
        <c:axId val="65879931"/>
        <c:scaling>
          <c:orientation val="minMax"/>
        </c:scaling>
        <c:axPos val="b"/>
        <c:delete val="0"/>
        <c:numFmt formatCode="General" sourceLinked="1"/>
        <c:majorTickMark val="out"/>
        <c:minorTickMark val="none"/>
        <c:tickLblPos val="nextTo"/>
        <c:crossAx val="56048468"/>
        <c:crosses val="autoZero"/>
        <c:auto val="1"/>
        <c:lblOffset val="100"/>
        <c:noMultiLvlLbl val="0"/>
      </c:catAx>
      <c:valAx>
        <c:axId val="56048468"/>
        <c:scaling>
          <c:orientation val="minMax"/>
        </c:scaling>
        <c:axPos val="l"/>
        <c:majorGridlines/>
        <c:delete val="0"/>
        <c:numFmt formatCode="General" sourceLinked="1"/>
        <c:majorTickMark val="out"/>
        <c:minorTickMark val="none"/>
        <c:tickLblPos val="nextTo"/>
        <c:crossAx val="658799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819"/>
        <c:axId val="5290372"/>
      </c:barChart>
      <c:catAx>
        <c:axId val="5878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0372"/>
        <c:crosses val="autoZero"/>
        <c:auto val="1"/>
        <c:lblOffset val="100"/>
        <c:noMultiLvlLbl val="0"/>
      </c:catAx>
      <c:valAx>
        <c:axId val="5290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13349"/>
        <c:axId val="25866958"/>
      </c:barChart>
      <c:catAx>
        <c:axId val="47613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66958"/>
        <c:crosses val="autoZero"/>
        <c:auto val="1"/>
        <c:lblOffset val="100"/>
        <c:noMultiLvlLbl val="0"/>
      </c:catAx>
      <c:valAx>
        <c:axId val="2586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476031"/>
        <c:axId val="14848824"/>
      </c:barChart>
      <c:catAx>
        <c:axId val="314760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48824"/>
        <c:crosses val="autoZero"/>
        <c:auto val="1"/>
        <c:lblOffset val="100"/>
        <c:noMultiLvlLbl val="0"/>
      </c:catAx>
      <c:valAx>
        <c:axId val="1484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30553"/>
        <c:axId val="61904066"/>
      </c:barChart>
      <c:catAx>
        <c:axId val="66530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04066"/>
        <c:crosses val="autoZero"/>
        <c:auto val="1"/>
        <c:lblOffset val="100"/>
        <c:noMultiLvlLbl val="0"/>
      </c:catAx>
      <c:valAx>
        <c:axId val="61904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0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265683"/>
        <c:axId val="48173420"/>
      </c:barChart>
      <c:catAx>
        <c:axId val="202656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73420"/>
        <c:crosses val="autoZero"/>
        <c:auto val="1"/>
        <c:lblOffset val="100"/>
        <c:noMultiLvlLbl val="0"/>
      </c:catAx>
      <c:valAx>
        <c:axId val="48173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07597"/>
        <c:axId val="9732918"/>
      </c:barChart>
      <c:catAx>
        <c:axId val="309075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32918"/>
        <c:crosses val="autoZero"/>
        <c:auto val="1"/>
        <c:lblOffset val="100"/>
        <c:noMultiLvlLbl val="0"/>
      </c:catAx>
      <c:valAx>
        <c:axId val="973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487399"/>
        <c:axId val="50168864"/>
      </c:barChart>
      <c:catAx>
        <c:axId val="204873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68864"/>
        <c:crosses val="autoZero"/>
        <c:auto val="1"/>
        <c:lblOffset val="100"/>
        <c:noMultiLvlLbl val="0"/>
      </c:catAx>
      <c:valAx>
        <c:axId val="5016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7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866593"/>
        <c:axId val="37146154"/>
      </c:barChart>
      <c:catAx>
        <c:axId val="48866593"/>
        <c:scaling>
          <c:orientation val="minMax"/>
        </c:scaling>
        <c:axPos val="b"/>
        <c:delete val="1"/>
        <c:majorTickMark val="out"/>
        <c:minorTickMark val="none"/>
        <c:tickLblPos val="none"/>
        <c:crossAx val="37146154"/>
        <c:crosses val="autoZero"/>
        <c:auto val="1"/>
        <c:lblOffset val="100"/>
        <c:noMultiLvlLbl val="0"/>
      </c:catAx>
      <c:valAx>
        <c:axId val="37146154"/>
        <c:scaling>
          <c:orientation val="minMax"/>
        </c:scaling>
        <c:axPos val="l"/>
        <c:delete val="1"/>
        <c:majorTickMark val="out"/>
        <c:minorTickMark val="none"/>
        <c:tickLblPos val="none"/>
        <c:crossAx val="488665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sustainableindustry afyrenneoxy madeinfrance regiongrandes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6-09T13:11: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fyren"/>
    <s v="afyren"/>
    <m/>
    <m/>
    <m/>
    <m/>
    <m/>
    <m/>
    <m/>
    <m/>
    <s v="No"/>
    <n v="3"/>
    <m/>
    <m/>
    <x v="0"/>
    <d v="2021-06-09T13:11:48.000"/>
    <s v="A great illustration of French industrial knowledge with these columns manufactured in the Vosges and installed on our site in Moselle._x000a__x000a_#SustainableIndustry #AfyrenNeoxy #madeinfrance #RegionGrandEst"/>
    <m/>
    <m/>
    <x v="0"/>
    <m/>
    <s v="http://pbs.twimg.com/profile_images/1219563783699517441/KZSS7GHK_normal.jpg"/>
    <x v="0"/>
    <d v="2021-06-09T00:00:00.000"/>
    <s v="13:11:48"/>
    <s v="https://twitter.com/#!/afyren/status/1402614406144573440"/>
    <m/>
    <m/>
    <s v="1402614406144573440"/>
    <s v="1402613662506967046"/>
    <b v="0"/>
    <n v="2"/>
    <s v="3200288453"/>
    <b v="0"/>
    <s v="en"/>
    <m/>
    <s v=""/>
    <b v="0"/>
    <n v="0"/>
    <s v=""/>
    <s v="Twitter Web App"/>
    <b v="0"/>
    <s v="1402613662506967046"/>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calculatedColumnFormula>HYPERLINK("http://pbs.twimg.com/profile_images/1219563783699517441/KZSS7GHK_normal.jpg")</calculatedColumnFormula>
    </tableColumn>
    <tableColumn id="23" name="Tweet Date (UTC)" dataDxfId="197"/>
    <tableColumn id="24" name="Date" dataDxfId="196"/>
    <tableColumn id="25" name="Time" dataDxfId="195"/>
    <tableColumn id="26" name="Twitter Page for Tweet" dataDxfId="194">
      <calculatedColumnFormula>HYPERLINK("https://twitter.com/#!/afyren/status/1402614406144573440")</calculatedColumnFormula>
    </tableColumn>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HYPERLINK("http://pbs.twimg.com/profile_images/1219563783699517441/KZSS7GHK_normal.jpg")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HYPERLINK("https://t.co/Wm3byg4OLb")</calculatedColumnFormula>
    </tableColumn>
    <tableColumn id="40" name="Time Zone" dataDxfId="124"/>
    <tableColumn id="41" name="Joined Twitter Date (UTC)" dataDxfId="123"/>
    <tableColumn id="42" name="Profile Banner Url" dataDxfId="122">
      <calculatedColumnFormula>HYPERLINK("https://pbs.twimg.com/profile_banners/3200288453/1590675655")</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HYPERLINK("https://twitter.com/afyren")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calculatedColumnFormula>HYPERLINK("http://pbs.twimg.com/profile_images/1219563783699517441/KZSS7GHK_normal.jpg")</calculatedColumnFormula>
    </tableColumn>
    <tableColumn id="23" name="Tweet Date (UTC)" dataDxfId="33"/>
    <tableColumn id="24" name="Date" dataDxfId="32"/>
    <tableColumn id="25" name="Time" dataDxfId="31"/>
    <tableColumn id="26" name="Twitter Page for Tweet" dataDxfId="30">
      <calculatedColumnFormula>HYPERLINK("https://twitter.com/#!/afyren/status/1402614406144573440")</calculatedColumnFormula>
    </tableColumn>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row>
    <row r="3" spans="1:57" ht="15" customHeight="1">
      <c r="A3" s="79" t="s">
        <v>214</v>
      </c>
      <c r="B3" s="79" t="s">
        <v>214</v>
      </c>
      <c r="C3" s="53" t="s">
        <v>299</v>
      </c>
      <c r="D3" s="54">
        <v>3</v>
      </c>
      <c r="E3" s="66" t="s">
        <v>132</v>
      </c>
      <c r="F3" s="55">
        <v>35</v>
      </c>
      <c r="G3" s="53"/>
      <c r="H3" s="57"/>
      <c r="I3" s="56"/>
      <c r="J3" s="56"/>
      <c r="K3" s="35" t="s">
        <v>65</v>
      </c>
      <c r="L3" s="62">
        <v>3</v>
      </c>
      <c r="M3" s="62"/>
      <c r="N3" s="63"/>
      <c r="O3" s="80" t="s">
        <v>176</v>
      </c>
      <c r="P3" s="81">
        <v>44356.54986111111</v>
      </c>
      <c r="Q3" s="80" t="s">
        <v>215</v>
      </c>
      <c r="R3" s="80"/>
      <c r="S3" s="80"/>
      <c r="T3" s="82" t="s">
        <v>216</v>
      </c>
      <c r="U3" s="80"/>
      <c r="V3" s="83" t="str">
        <f>HYPERLINK("http://pbs.twimg.com/profile_images/1219563783699517441/KZSS7GHK_normal.jpg")</f>
        <v>http://pbs.twimg.com/profile_images/1219563783699517441/KZSS7GHK_normal.jpg</v>
      </c>
      <c r="W3" s="81">
        <v>44356.54986111111</v>
      </c>
      <c r="X3" s="84">
        <v>44356</v>
      </c>
      <c r="Y3" s="82" t="s">
        <v>217</v>
      </c>
      <c r="Z3" s="83" t="str">
        <f>HYPERLINK("https://twitter.com/#!/afyren/status/1402614406144573440")</f>
        <v>https://twitter.com/#!/afyren/status/1402614406144573440</v>
      </c>
      <c r="AA3" s="80"/>
      <c r="AB3" s="80"/>
      <c r="AC3" s="82" t="s">
        <v>218</v>
      </c>
      <c r="AD3" s="82" t="s">
        <v>219</v>
      </c>
      <c r="AE3" s="80" t="b">
        <v>0</v>
      </c>
      <c r="AF3" s="80">
        <v>2</v>
      </c>
      <c r="AG3" s="82" t="s">
        <v>220</v>
      </c>
      <c r="AH3" s="80" t="b">
        <v>0</v>
      </c>
      <c r="AI3" s="80" t="s">
        <v>221</v>
      </c>
      <c r="AJ3" s="80"/>
      <c r="AK3" s="82" t="s">
        <v>222</v>
      </c>
      <c r="AL3" s="80" t="b">
        <v>0</v>
      </c>
      <c r="AM3" s="80">
        <v>0</v>
      </c>
      <c r="AN3" s="82" t="s">
        <v>222</v>
      </c>
      <c r="AO3" s="82" t="s">
        <v>223</v>
      </c>
      <c r="AP3" s="80" t="b">
        <v>0</v>
      </c>
      <c r="AQ3" s="82" t="s">
        <v>219</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194</v>
      </c>
      <c r="AU2" s="13" t="s">
        <v>240</v>
      </c>
      <c r="AV2" s="13" t="s">
        <v>241</v>
      </c>
      <c r="AW2" s="13" t="s">
        <v>242</v>
      </c>
      <c r="AX2" s="13" t="s">
        <v>243</v>
      </c>
      <c r="AY2" s="13" t="s">
        <v>244</v>
      </c>
      <c r="AZ2" s="13" t="s">
        <v>245</v>
      </c>
      <c r="BA2" s="13" t="s">
        <v>291</v>
      </c>
      <c r="BB2" s="3"/>
      <c r="BC2" s="3"/>
    </row>
    <row r="3" spans="1:55" ht="15" customHeight="1">
      <c r="A3" s="49" t="s">
        <v>214</v>
      </c>
      <c r="B3" s="53"/>
      <c r="C3" s="53"/>
      <c r="D3" s="54"/>
      <c r="E3" s="55"/>
      <c r="F3" s="85" t="str">
        <f>HYPERLINK("http://pbs.twimg.com/profile_images/1219563783699517441/KZSS7GHK_normal.jpg")</f>
        <v>http://pbs.twimg.com/profile_images/1219563783699517441/KZSS7GHK_normal.jpg</v>
      </c>
      <c r="G3" s="53"/>
      <c r="H3" s="57" t="s">
        <v>214</v>
      </c>
      <c r="I3" s="56"/>
      <c r="J3" s="56"/>
      <c r="K3" s="86" t="s">
        <v>250</v>
      </c>
      <c r="L3" s="59"/>
      <c r="M3" s="60">
        <v>4999.5</v>
      </c>
      <c r="N3" s="60">
        <v>4999.5</v>
      </c>
      <c r="O3" s="58"/>
      <c r="P3" s="61"/>
      <c r="Q3" s="61"/>
      <c r="R3" s="50"/>
      <c r="S3" s="50"/>
      <c r="T3" s="50"/>
      <c r="U3" s="50"/>
      <c r="V3" s="51"/>
      <c r="W3" s="51"/>
      <c r="X3" s="52"/>
      <c r="Y3" s="51"/>
      <c r="Z3" s="51"/>
      <c r="AA3" s="62">
        <v>3</v>
      </c>
      <c r="AB3" s="62"/>
      <c r="AC3" s="63"/>
      <c r="AD3" s="80" t="s">
        <v>246</v>
      </c>
      <c r="AE3" s="82" t="s">
        <v>220</v>
      </c>
      <c r="AF3" s="80">
        <v>198</v>
      </c>
      <c r="AG3" s="80">
        <v>382</v>
      </c>
      <c r="AH3" s="80">
        <v>357</v>
      </c>
      <c r="AI3" s="80">
        <v>292</v>
      </c>
      <c r="AJ3" s="80"/>
      <c r="AK3" s="80" t="s">
        <v>247</v>
      </c>
      <c r="AL3" s="80" t="s">
        <v>248</v>
      </c>
      <c r="AM3" s="83" t="str">
        <f>HYPERLINK("https://t.co/Wm3byg4OLb")</f>
        <v>https://t.co/Wm3byg4OLb</v>
      </c>
      <c r="AN3" s="80"/>
      <c r="AO3" s="81">
        <v>42118.38078703704</v>
      </c>
      <c r="AP3" s="83" t="str">
        <f>HYPERLINK("https://pbs.twimg.com/profile_banners/3200288453/1590675655")</f>
        <v>https://pbs.twimg.com/profile_banners/3200288453/1590675655</v>
      </c>
      <c r="AQ3" s="80" t="b">
        <v>0</v>
      </c>
      <c r="AR3" s="80" t="b">
        <v>0</v>
      </c>
      <c r="AS3" s="80" t="b">
        <v>0</v>
      </c>
      <c r="AT3" s="80"/>
      <c r="AU3" s="80">
        <v>23</v>
      </c>
      <c r="AV3" s="83" t="str">
        <f>HYPERLINK("http://abs.twimg.com/images/themes/theme1/bg.png")</f>
        <v>http://abs.twimg.com/images/themes/theme1/bg.png</v>
      </c>
      <c r="AW3" s="80" t="b">
        <v>0</v>
      </c>
      <c r="AX3" s="80" t="s">
        <v>249</v>
      </c>
      <c r="AY3" s="83" t="str">
        <f>HYPERLINK("https://twitter.com/afyren")</f>
        <v>https://twitter.com/afyren</v>
      </c>
      <c r="AZ3" s="80" t="s">
        <v>66</v>
      </c>
      <c r="BA3" s="80"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295</v>
      </c>
    </row>
    <row r="3" spans="1:25" ht="15">
      <c r="A3" s="79" t="s">
        <v>289</v>
      </c>
      <c r="B3" s="87" t="s">
        <v>290</v>
      </c>
      <c r="C3" s="87" t="s">
        <v>56</v>
      </c>
      <c r="D3" s="14"/>
      <c r="E3" s="14"/>
      <c r="F3" s="15" t="s">
        <v>289</v>
      </c>
      <c r="G3" s="77"/>
      <c r="H3" s="77"/>
      <c r="I3" s="64">
        <v>3</v>
      </c>
      <c r="J3" s="64"/>
      <c r="K3" s="50">
        <v>1</v>
      </c>
      <c r="L3" s="50">
        <v>1</v>
      </c>
      <c r="M3" s="50">
        <v>0</v>
      </c>
      <c r="N3" s="50">
        <v>1</v>
      </c>
      <c r="O3" s="50">
        <v>1</v>
      </c>
      <c r="P3" s="51" t="s">
        <v>294</v>
      </c>
      <c r="Q3" s="51" t="s">
        <v>294</v>
      </c>
      <c r="R3" s="50">
        <v>1</v>
      </c>
      <c r="S3" s="50">
        <v>1</v>
      </c>
      <c r="T3" s="50">
        <v>1</v>
      </c>
      <c r="U3" s="50">
        <v>1</v>
      </c>
      <c r="V3" s="50">
        <v>0</v>
      </c>
      <c r="W3" s="51">
        <v>0</v>
      </c>
      <c r="X3" s="51" t="s">
        <v>294</v>
      </c>
      <c r="Y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289</v>
      </c>
      <c r="B2" s="82" t="s">
        <v>214</v>
      </c>
      <c r="C2" s="80">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288</v>
      </c>
      <c r="BD2" s="13" t="s">
        <v>292</v>
      </c>
      <c r="BE2" s="13" t="s">
        <v>293</v>
      </c>
    </row>
    <row r="3" spans="1:57" ht="15" customHeight="1">
      <c r="A3" s="79" t="s">
        <v>214</v>
      </c>
      <c r="B3" s="79" t="s">
        <v>214</v>
      </c>
      <c r="C3" s="53"/>
      <c r="D3" s="54"/>
      <c r="E3" s="66"/>
      <c r="F3" s="55"/>
      <c r="G3" s="53"/>
      <c r="H3" s="57"/>
      <c r="I3" s="56"/>
      <c r="J3" s="56"/>
      <c r="K3" s="35" t="s">
        <v>65</v>
      </c>
      <c r="L3" s="62">
        <v>3</v>
      </c>
      <c r="M3" s="62"/>
      <c r="N3" s="63"/>
      <c r="O3" s="80" t="s">
        <v>176</v>
      </c>
      <c r="P3" s="81">
        <v>44356.54986111111</v>
      </c>
      <c r="Q3" s="80" t="s">
        <v>215</v>
      </c>
      <c r="R3" s="80"/>
      <c r="S3" s="80"/>
      <c r="T3" s="82" t="s">
        <v>216</v>
      </c>
      <c r="U3" s="80"/>
      <c r="V3" s="83" t="str">
        <f>HYPERLINK("http://pbs.twimg.com/profile_images/1219563783699517441/KZSS7GHK_normal.jpg")</f>
        <v>http://pbs.twimg.com/profile_images/1219563783699517441/KZSS7GHK_normal.jpg</v>
      </c>
      <c r="W3" s="81">
        <v>44356.54986111111</v>
      </c>
      <c r="X3" s="84">
        <v>44356</v>
      </c>
      <c r="Y3" s="82" t="s">
        <v>217</v>
      </c>
      <c r="Z3" s="83" t="str">
        <f>HYPERLINK("https://twitter.com/#!/afyren/status/1402614406144573440")</f>
        <v>https://twitter.com/#!/afyren/status/1402614406144573440</v>
      </c>
      <c r="AA3" s="80"/>
      <c r="AB3" s="80"/>
      <c r="AC3" s="82" t="s">
        <v>218</v>
      </c>
      <c r="AD3" s="82" t="s">
        <v>219</v>
      </c>
      <c r="AE3" s="80" t="b">
        <v>0</v>
      </c>
      <c r="AF3" s="80">
        <v>2</v>
      </c>
      <c r="AG3" s="82" t="s">
        <v>220</v>
      </c>
      <c r="AH3" s="80" t="b">
        <v>0</v>
      </c>
      <c r="AI3" s="80" t="s">
        <v>221</v>
      </c>
      <c r="AJ3" s="80"/>
      <c r="AK3" s="82" t="s">
        <v>222</v>
      </c>
      <c r="AL3" s="80" t="b">
        <v>0</v>
      </c>
      <c r="AM3" s="80">
        <v>0</v>
      </c>
      <c r="AN3" s="82" t="s">
        <v>222</v>
      </c>
      <c r="AO3" s="82" t="s">
        <v>223</v>
      </c>
      <c r="AP3" s="80" t="b">
        <v>0</v>
      </c>
      <c r="AQ3" s="82" t="s">
        <v>219</v>
      </c>
      <c r="AR3" s="80" t="s">
        <v>176</v>
      </c>
      <c r="AS3" s="80">
        <v>0</v>
      </c>
      <c r="AT3" s="80">
        <v>0</v>
      </c>
      <c r="AU3" s="80"/>
      <c r="AV3" s="80"/>
      <c r="AW3" s="80"/>
      <c r="AX3" s="80"/>
      <c r="AY3" s="80"/>
      <c r="AZ3" s="80"/>
      <c r="BA3" s="80"/>
      <c r="BB3" s="80"/>
      <c r="BC3">
        <v>1</v>
      </c>
      <c r="BD3" s="80" t="str">
        <f>REPLACE(INDEX(GroupVertices[Group],MATCH(Edges11[[#This Row],[Vertex 1]],GroupVertices[Vertex],0)),1,1,"")</f>
        <v>1</v>
      </c>
      <c r="BE3" s="80" t="str">
        <f>REPLACE(INDEX(GroupVertices[Group],MATCH(Edges11[[#This Row],[Vertex 2]],GroupVertices[Vertex],0)),1,1,"")</f>
        <v>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v>
      </c>
      <c r="K7" s="13" t="s">
        <v>254</v>
      </c>
    </row>
    <row r="8" spans="1:11" ht="409.5">
      <c r="A8"/>
      <c r="B8">
        <v>2</v>
      </c>
      <c r="C8">
        <v>2</v>
      </c>
      <c r="D8" t="s">
        <v>61</v>
      </c>
      <c r="E8" t="s">
        <v>61</v>
      </c>
      <c r="H8" t="s">
        <v>73</v>
      </c>
      <c r="J8" t="s">
        <v>255</v>
      </c>
      <c r="K8" s="13" t="s">
        <v>256</v>
      </c>
    </row>
    <row r="9" spans="1:11" ht="409.5">
      <c r="A9"/>
      <c r="B9">
        <v>3</v>
      </c>
      <c r="C9">
        <v>4</v>
      </c>
      <c r="D9" t="s">
        <v>62</v>
      </c>
      <c r="E9" t="s">
        <v>62</v>
      </c>
      <c r="H9" t="s">
        <v>74</v>
      </c>
      <c r="J9" t="s">
        <v>257</v>
      </c>
      <c r="K9" s="13" t="s">
        <v>258</v>
      </c>
    </row>
    <row r="10" spans="1:11" ht="409.5">
      <c r="A10"/>
      <c r="B10">
        <v>4</v>
      </c>
      <c r="D10" t="s">
        <v>63</v>
      </c>
      <c r="E10" t="s">
        <v>63</v>
      </c>
      <c r="H10" t="s">
        <v>75</v>
      </c>
      <c r="J10" t="s">
        <v>259</v>
      </c>
      <c r="K10" s="13" t="s">
        <v>260</v>
      </c>
    </row>
    <row r="11" spans="1:11" ht="15">
      <c r="A11"/>
      <c r="B11">
        <v>5</v>
      </c>
      <c r="D11" t="s">
        <v>46</v>
      </c>
      <c r="E11">
        <v>1</v>
      </c>
      <c r="H11" t="s">
        <v>76</v>
      </c>
      <c r="J11" t="s">
        <v>261</v>
      </c>
      <c r="K11" t="s">
        <v>262</v>
      </c>
    </row>
    <row r="12" spans="1:11" ht="15">
      <c r="A12"/>
      <c r="B12"/>
      <c r="D12" t="s">
        <v>64</v>
      </c>
      <c r="E12">
        <v>2</v>
      </c>
      <c r="H12">
        <v>0</v>
      </c>
      <c r="J12" t="s">
        <v>263</v>
      </c>
      <c r="K12" t="s">
        <v>264</v>
      </c>
    </row>
    <row r="13" spans="1:11" ht="15">
      <c r="A13"/>
      <c r="B13"/>
      <c r="D13">
        <v>1</v>
      </c>
      <c r="E13">
        <v>3</v>
      </c>
      <c r="H13">
        <v>1</v>
      </c>
      <c r="J13" t="s">
        <v>265</v>
      </c>
      <c r="K13" t="s">
        <v>266</v>
      </c>
    </row>
    <row r="14" spans="4:11" ht="15">
      <c r="D14">
        <v>2</v>
      </c>
      <c r="E14">
        <v>4</v>
      </c>
      <c r="H14">
        <v>2</v>
      </c>
      <c r="J14" t="s">
        <v>267</v>
      </c>
      <c r="K14" t="s">
        <v>268</v>
      </c>
    </row>
    <row r="15" spans="4:11" ht="15">
      <c r="D15">
        <v>3</v>
      </c>
      <c r="E15">
        <v>5</v>
      </c>
      <c r="H15">
        <v>3</v>
      </c>
      <c r="J15" t="s">
        <v>269</v>
      </c>
      <c r="K15" t="s">
        <v>270</v>
      </c>
    </row>
    <row r="16" spans="4:11" ht="15">
      <c r="D16">
        <v>4</v>
      </c>
      <c r="E16">
        <v>6</v>
      </c>
      <c r="H16">
        <v>4</v>
      </c>
      <c r="J16" t="s">
        <v>271</v>
      </c>
      <c r="K16" t="s">
        <v>272</v>
      </c>
    </row>
    <row r="17" spans="4:11" ht="15">
      <c r="D17">
        <v>5</v>
      </c>
      <c r="E17">
        <v>7</v>
      </c>
      <c r="H17">
        <v>5</v>
      </c>
      <c r="J17" t="s">
        <v>273</v>
      </c>
      <c r="K17" t="s">
        <v>274</v>
      </c>
    </row>
    <row r="18" spans="4:11" ht="15">
      <c r="D18">
        <v>6</v>
      </c>
      <c r="E18">
        <v>8</v>
      </c>
      <c r="H18">
        <v>6</v>
      </c>
      <c r="J18" t="s">
        <v>275</v>
      </c>
      <c r="K18" t="s">
        <v>276</v>
      </c>
    </row>
    <row r="19" spans="4:11" ht="15">
      <c r="D19">
        <v>7</v>
      </c>
      <c r="E19">
        <v>9</v>
      </c>
      <c r="H19">
        <v>7</v>
      </c>
      <c r="J19" t="s">
        <v>277</v>
      </c>
      <c r="K19" t="s">
        <v>278</v>
      </c>
    </row>
    <row r="20" spans="4:11" ht="15">
      <c r="D20">
        <v>8</v>
      </c>
      <c r="H20">
        <v>8</v>
      </c>
      <c r="J20" t="s">
        <v>279</v>
      </c>
      <c r="K20" t="s">
        <v>280</v>
      </c>
    </row>
    <row r="21" spans="4:11" ht="409.5">
      <c r="D21">
        <v>9</v>
      </c>
      <c r="H21">
        <v>9</v>
      </c>
      <c r="J21" t="s">
        <v>281</v>
      </c>
      <c r="K21" s="13" t="s">
        <v>282</v>
      </c>
    </row>
    <row r="22" spans="4:11" ht="409.5">
      <c r="D22">
        <v>10</v>
      </c>
      <c r="J22" t="s">
        <v>283</v>
      </c>
      <c r="K22" s="13" t="s">
        <v>284</v>
      </c>
    </row>
    <row r="23" spans="4:11" ht="409.5">
      <c r="D23">
        <v>11</v>
      </c>
      <c r="J23" t="s">
        <v>285</v>
      </c>
      <c r="K23" s="13" t="s">
        <v>303</v>
      </c>
    </row>
    <row r="24" spans="10:11" ht="409.5">
      <c r="J24" t="s">
        <v>286</v>
      </c>
      <c r="K24" s="13" t="s">
        <v>302</v>
      </c>
    </row>
    <row r="25" spans="10:11" ht="15">
      <c r="J25" t="s">
        <v>287</v>
      </c>
      <c r="K25" t="b">
        <v>0</v>
      </c>
    </row>
    <row r="26" spans="10:11" ht="15">
      <c r="J26" t="s">
        <v>300</v>
      </c>
      <c r="K26" t="s">
        <v>301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88" t="s">
        <v>297</v>
      </c>
      <c r="B25" t="s">
        <v>296</v>
      </c>
    </row>
    <row r="26" spans="1:2" ht="15">
      <c r="A26" s="89">
        <v>44356.54986111111</v>
      </c>
      <c r="B26" s="3">
        <v>1</v>
      </c>
    </row>
    <row r="27" spans="1:2" ht="15">
      <c r="A27" s="89" t="s">
        <v>298</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2021-06-15T01:39:00Z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